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25" activeTab="0"/>
  </bookViews>
  <sheets>
    <sheet name="表２" sheetId="1" r:id="rId1"/>
  </sheets>
  <externalReferences>
    <externalReference r:id="rId4"/>
    <externalReference r:id="rId5"/>
  </externalReferences>
  <definedNames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hidden="1">'[1]表５'!#REF!</definedName>
    <definedName name="_Order1" hidden="1">0</definedName>
    <definedName name="_R_">'[2]表５'!#REF!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<sst xmlns="http://schemas.openxmlformats.org/spreadsheetml/2006/main" count="254" uniqueCount="120">
  <si>
    <t>　</t>
  </si>
  <si>
    <t>出生数</t>
  </si>
  <si>
    <t>死亡数</t>
  </si>
  <si>
    <t>(再掲)</t>
  </si>
  <si>
    <t>乳児死亡数</t>
  </si>
  <si>
    <t>新生児死亡数</t>
  </si>
  <si>
    <t>総数</t>
  </si>
  <si>
    <t>男</t>
  </si>
  <si>
    <t>女</t>
  </si>
  <si>
    <t>自然</t>
  </si>
  <si>
    <t>人工</t>
  </si>
  <si>
    <t>静岡県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</si>
  <si>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</si>
  <si>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</si>
  <si>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</si>
  <si>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</si>
  <si>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</si>
  <si>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</si>
  <si>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</si>
  <si>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</si>
  <si>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</si>
  <si>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</si>
  <si>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</si>
  <si>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</si>
  <si>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</si>
  <si>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</si>
  <si>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</si>
  <si>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</si>
  <si>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</si>
  <si>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</si>
  <si>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</si>
  <si>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</si>
  <si>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</si>
  <si>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</si>
  <si>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</si>
  <si>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</si>
  <si>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</si>
  <si>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</si>
  <si>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</si>
  <si>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</si>
  <si>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</si>
  <si>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</si>
  <si>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</si>
  <si>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</si>
  <si>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</si>
  <si>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</si>
  <si>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</si>
  <si>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</si>
  <si>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</si>
  <si>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</si>
  <si>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</si>
  <si>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</si>
  <si>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</si>
  <si>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</si>
  <si>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</si>
  <si>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中部保健所</t>
  </si>
  <si>
    <t>清水市</t>
  </si>
  <si>
    <t>富士川町</t>
  </si>
  <si>
    <t>蒲原町</t>
  </si>
  <si>
    <t>由比町</t>
  </si>
  <si>
    <t>（前ﾍﾟｰｼﾞからつづく）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</si>
  <si>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</si>
  <si>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</si>
  <si>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</si>
  <si>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</si>
  <si>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</si>
  <si>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</si>
  <si>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</si>
  <si>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</si>
  <si>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</si>
  <si>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</si>
  <si>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</si>
  <si>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</si>
  <si>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</si>
  <si>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</si>
  <si>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</si>
  <si>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</si>
  <si>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</si>
  <si>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</si>
  <si>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</si>
  <si>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</si>
  <si>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</si>
  <si>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</si>
  <si>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</si>
  <si>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</si>
  <si>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</si>
  <si>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</si>
  <si>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</si>
  <si>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</si>
  <si>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</si>
  <si>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</si>
  <si>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</si>
  <si>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</si>
  <si>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</si>
  <si>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</si>
  <si>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</si>
  <si>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</si>
  <si>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</si>
  <si>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</si>
  <si>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</si>
  <si>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</si>
  <si>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</si>
  <si>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</si>
  <si>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</si>
  <si>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</si>
  <si>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</si>
  <si>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</si>
  <si>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</si>
  <si>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</si>
  <si>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表２　人口動態総覧Ⅰ（２次保健医療圏・保健所・市町村別）</t>
  </si>
  <si>
    <t>- 16 -</t>
  </si>
  <si>
    <t>- 17 -</t>
  </si>
  <si>
    <t>- 18 -</t>
  </si>
  <si>
    <t>- 19 -</t>
  </si>
  <si>
    <t>(平成13年)</t>
  </si>
  <si>
    <t>自然
増加数</t>
  </si>
  <si>
    <t>婚姻
件数</t>
  </si>
  <si>
    <t>離婚
件数</t>
  </si>
  <si>
    <t>自然
増加数</t>
  </si>
  <si>
    <t>死産数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</si>
</sst>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"/>
    <numFmt numFmtId="179" formatCode="#,##0.0;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yyyy/mm/dd"/>
    <numFmt numFmtId="187" formatCode="#,##0_ "/>
    <numFmt numFmtId="188" formatCode="0_ "/>
    <numFmt numFmtId="189" formatCode="0.0%"/>
    <numFmt numFmtId="190" formatCode="m/d"/>
    <numFmt numFmtId="191" formatCode="0.000%"/>
    <numFmt numFmtId="192" formatCode="#,##0.0;[Red]\-#,##0.0"/>
    <numFmt numFmtId="193" formatCode="[&lt;=999]000;000\-00"/>
    <numFmt numFmtId="194" formatCode="&quot;△&quot;\ #,##0;&quot;▲&quot;\ #,##0"/>
    <numFmt numFmtId="195" formatCode="0.00_);[Red]\(0.00\)"/>
    <numFmt numFmtId="196" formatCode="0.00_ "/>
    <numFmt numFmtId="197" formatCode="General&quot;万円&quot;"/>
    <numFmt numFmtId="198" formatCode="#,##0&quot;万円&quot;"/>
    <numFmt numFmtId="199" formatCode="0.0\%"/>
    <numFmt numFmtId="200" formatCode="General\ "/>
    <numFmt numFmtId="201" formatCode="General\ \ "/>
    <numFmt numFmtId="202" formatCode="#,##0.0&quot;万円&quot;"/>
    <numFmt numFmtId="203" formatCode="#,##0\ \ "/>
    <numFmt numFmtId="204" formatCode="yy/mm"/>
    <numFmt numFmtId="205" formatCode="#,##0;[Red]&quot;△&quot;#,##0"/>
    <numFmt numFmtId="206" formatCode="#,##0.00;[Red]&quot;△&quot;#,##0.00"/>
    <numFmt numFmtId="207" formatCode="0.00%;&quot;△&quot;0.00%"/>
    <numFmt numFmtId="208" formatCode="yy/m/d"/>
    <numFmt numFmtId="209" formatCode="yy/m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$&quot;#,##0_);[Red]\(&quot;$&quot;#,##0\)"/>
    <numFmt numFmtId="217" formatCode="&quot;$&quot;#,##0.00_);[Red]\(&quot;$&quot;#,##0.00\)"/>
    <numFmt numFmtId="218" formatCode="00000"/>
    <numFmt numFmtId="219" formatCode="hh:mm\ AM/PM"/>
    <numFmt numFmtId="220" formatCode="hh:mm:ss\ AM/PM"/>
    <numFmt numFmtId="221" formatCode="m/d/yy\ hh:mm"/>
    <numFmt numFmtId="222" formatCode="&quot;\&quot;#,##0.0_);\(&quot;\&quot;#,##0.0\)"/>
    <numFmt numFmtId="223" formatCode="&quot;\&quot;#,##0.000_);\(&quot;\&quot;#,##0.000\)"/>
    <numFmt numFmtId="224" formatCode="&quot;\&quot;#,##0.0000_);\(&quot;\&quot;#,##0.0000\)"/>
    <numFmt numFmtId="225" formatCode="&quot;\&quot;#,##0.00000_);\(&quot;\&quot;#,##0.00000\)"/>
    <numFmt numFmtId="226" formatCode="&quot;\&quot;#,##0.000000_);\(&quot;\&quot;#,##0.000000\)"/>
    <numFmt numFmtId="227" formatCode="&quot;\&quot;#,##0.0000000_);\(&quot;\&quot;#,##0.0000000\)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0.0000%"/>
    <numFmt numFmtId="235" formatCode="0.00000%"/>
    <numFmt numFmtId="236" formatCode="0.000000%"/>
    <numFmt numFmtId="237" formatCode="0.0000000%"/>
    <numFmt numFmtId="238" formatCode="0E+00"/>
    <numFmt numFmtId="239" formatCode="0.0E+00"/>
    <numFmt numFmtId="240" formatCode="0.000E+00"/>
    <numFmt numFmtId="241" formatCode="0.0000E+00"/>
    <numFmt numFmtId="242" formatCode="0.00000E+00"/>
    <numFmt numFmtId="243" formatCode="0.000000E+00"/>
    <numFmt numFmtId="244" formatCode="0.0000000E+00"/>
    <numFmt numFmtId="245" formatCode="00"/>
    <numFmt numFmtId="246" formatCode="000"/>
    <numFmt numFmtId="247" formatCode="0000"/>
    <numFmt numFmtId="248" formatCode="000000"/>
    <numFmt numFmtId="249" formatCode="0000000"/>
    <numFmt numFmtId="250" formatCode="00000000"/>
    <numFmt numFmtId="251" formatCode="&quot;\&quot;#,##0.0_);[Red]\(&quot;\&quot;#,##0.0\)"/>
    <numFmt numFmtId="252" formatCode="&quot;\&quot;#,##0.000_);[Red]\(&quot;\&quot;#,##0.000\)"/>
    <numFmt numFmtId="253" formatCode="&quot;\&quot;#,##0.0000_);[Red]\(&quot;\&quot;#,##0.0000\)"/>
    <numFmt numFmtId="254" formatCode="&quot;\&quot;#,##0.00000_);[Red]\(&quot;\&quot;#,##0.00000\)"/>
    <numFmt numFmtId="255" formatCode="&quot;\&quot;#,##0.000000_);[Red]\(&quot;\&quot;#,##0.000000\)"/>
    <numFmt numFmtId="256" formatCode="&quot;\&quot;#,##0.0000000_);[Red]\(&quot;\&quot;#,##0.0000000\)"/>
    <numFmt numFmtId="257" formatCode="#,##0.0_);[Red]\(#,##0.0\)"/>
    <numFmt numFmtId="258" formatCode="#,##0.000_);[Red]\(#,##0.000\)"/>
    <numFmt numFmtId="259" formatCode="#,##0.0000_);[Red]\(#,##0.0000\)"/>
    <numFmt numFmtId="260" formatCode="#,##0.00000_);[Red]\(#,##0.00000\)"/>
    <numFmt numFmtId="261" formatCode="#,##0.000000_);[Red]\(#,##0.000000\)"/>
    <numFmt numFmtId="262" formatCode="#,##0.0000000_);[Red]\(#,##0.0000000"/>
    <numFmt numFmtId="263" formatCode="#\ ?/2"/>
    <numFmt numFmtId="264" formatCode="#\ ?/3"/>
    <numFmt numFmtId="265" formatCode="#\ ?/4"/>
    <numFmt numFmtId="266" formatCode="#\ ?/8"/>
    <numFmt numFmtId="267" formatCode="#\ ?/10"/>
    <numFmt numFmtId="268" formatCode="#\ ?/16"/>
    <numFmt numFmtId="269" formatCode="#\ ?/32"/>
    <numFmt numFmtId="270" formatCode="#\ ?/100"/>
    <numFmt numFmtId="271" formatCode="&quot;$&quot;#,##0_);\(&quot;$&quot;#,##0\)"/>
    <numFmt numFmtId="272" formatCode="&quot;$&quot;#,##0.00_);\(&quot;$&quot;#,##0.00\)"/>
    <numFmt numFmtId="273" formatCode="_(&quot;$&quot;* #,##0_);_(&quot;$&quot;* \(#,##0\);_(&quot;$&quot;* &quot;-&quot;_);_(@_)"/>
    <numFmt numFmtId="274" formatCode="_(&quot;$&quot;* #,##0.00_);_(&quot;$&quot;* \(#,##0.00\);_(&quot;$&quot;* &quot;-&quot;??_);_(@_)"/>
    <numFmt numFmtId="275" formatCode="000\-0000"/>
    <numFmt numFmtId="276" formatCode="000\-000\-0000"/>
    <numFmt numFmtId="277" formatCode="0000\-0000"/>
    <numFmt numFmtId="278" formatCode="\10\4"/>
    <numFmt numFmtId="279" formatCode="000\-0000000"/>
    <numFmt numFmtId="280" formatCode="\(###\)\ ###\-####"/>
    <numFmt numFmtId="281" formatCode="_(&quot;$&quot;* #,##0_);_(&quot;$&quot;* \(#,##0\);_(&quot;$&quot;* &quot;-&quot;??_);_(@_)"/>
    <numFmt numFmtId="282" formatCode="_(* #,##0.0_);_(* \(#,##0.0\);_(* &quot;-&quot;??_);_(@_)"/>
    <numFmt numFmtId="283" formatCode="_(* #,##0_);_(* \(#,##0\);_(* &quot;-&quot;??_);_(@_)"/>
    <numFmt numFmtId="284" formatCode="General_)"/>
    <numFmt numFmtId="285" formatCode="hh:mm:ss\ AM/PM_)"/>
    <numFmt numFmtId="286" formatCode="&quot;$&quot;0,000"/>
    <numFmt numFmtId="287" formatCode="&quot;$&quot;#,###"/>
    <numFmt numFmtId="288" formatCode="&quot;$&quot;#,##0"/>
    <numFmt numFmtId="289" formatCode="_(&quot;$&quot;* #,##0.0_);_(&quot;$&quot;* \(#,##0.0\);_(&quot;$&quot;* &quot;-&quot;_);_(@_)"/>
    <numFmt numFmtId="290" formatCode="&quot;$&quot;#,##0.0_);\(&quot;$&quot;#,##0.0\)"/>
    <numFmt numFmtId="291" formatCode="_(&quot;$&quot;* #,##0.0_);_(&quot;$&quot;* \(#,##0.0\);_(&quot;$&quot;* &quot;-&quot;??_);_(@_)"/>
    <numFmt numFmtId="292" formatCode="_(* #,##0.000_);_(* \(#,##0.000\);_(* &quot;-&quot;??_);_(@_)"/>
    <numFmt numFmtId="293" formatCode="_(* #,##0.0000_);_(* \(#,##0.0000\);_(* &quot;-&quot;??_);_(@_)"/>
    <numFmt numFmtId="294" formatCode="_(&quot;$&quot;* #,##0.000_);_(&quot;$&quot;* \(#,##0.000\);_(&quot;$&quot;* &quot;-&quot;??_);_(@_)"/>
    <numFmt numFmtId="295" formatCode="#,##0.0_);\(#,##0.0\)"/>
    <numFmt numFmtId="296" formatCode="#,##0.000_);\(#,##0.000\)"/>
    <numFmt numFmtId="297" formatCode="&quot;$&quot;#,\);\(&quot;$&quot;#,##0\)"/>
    <numFmt numFmtId="298" formatCode="&quot;$&quot;#,\);\(&quot;$&quot;#,\)"/>
    <numFmt numFmtId="299" formatCode="&quot;$&quot;#,;\(&quot;$&quot;#,\)"/>
    <numFmt numFmtId="300" formatCode="&quot;$&quot;#.;\(&quot;$&quot;#,\)"/>
    <numFmt numFmtId="301" formatCode="&quot;$&quot;#.#"/>
    <numFmt numFmtId="302" formatCode="&quot;$&quot;#,##0.00_);\(&quot;$&quot;#.##0\)"/>
    <numFmt numFmtId="303" formatCode="&quot;$&quot;#.##0_);\(&quot;$&quot;#.##0\)"/>
    <numFmt numFmtId="304" formatCode="&quot;$&quot;#,##0.0_);[Red]\(&quot;$&quot;#,##0.0\)"/>
    <numFmt numFmtId="305" formatCode="#,##0.0_%\);[Red]\(#,##0.0%\)"/>
    <numFmt numFmtId="306" formatCode="#,##0.0_%;[Red]\(#,##0.0%\)"/>
    <numFmt numFmtId="307" formatCode="#,##0.0%;[Red]\(#,##0.0%\)"/>
    <numFmt numFmtId="308" formatCode="#,##0.0%;\(#,##0.0%\)"/>
    <numFmt numFmtId="309" formatCode="#,##0.00%;[Red]\(#,##0.00%\)"/>
    <numFmt numFmtId="310" formatCode="0.0%;\(0.0%\)"/>
    <numFmt numFmtId="311" formatCode="0.000&quot;%&quot;"/>
    <numFmt numFmtId="312" formatCode="0.0&quot;%&quot;"/>
    <numFmt numFmtId="313" formatCode="&quot;$&quot;#,##0_);\(&quot;$&quot;#,##0.0\)"/>
    <numFmt numFmtId="314" formatCode="&quot;$&quot;#.##"/>
    <numFmt numFmtId="315" formatCode="&quot;$&quot;#,##0.000_);\(&quot;$&quot;#,##0.000\)"/>
    <numFmt numFmtId="316" formatCode="&quot;$&quot;#,##0.0000_);\(&quot;$&quot;#,##0.0000\)"/>
    <numFmt numFmtId="317" formatCode="_(* #,##0.0_);_(* \(#,##0.0\);_(* &quot;-&quot;_);_(@_)"/>
    <numFmt numFmtId="318" formatCode="_(* #,##0.00_);_(* \(#,##0.00\);_(* &quot;-&quot;_);_(@_)"/>
    <numFmt numFmtId="319" formatCode="_(* #,##0.000_);_(* \(#,##0.000\);_(* &quot;-&quot;_);_(@_)"/>
    <numFmt numFmtId="320" formatCode="&quot;｣&quot;#,##0;\-&quot;｣&quot;#,##0"/>
    <numFmt numFmtId="321" formatCode="&quot;｣&quot;#,##0;[Red]\-&quot;｣&quot;#,##0"/>
    <numFmt numFmtId="322" formatCode="&quot;｣&quot;#,##0.00;\-&quot;｣&quot;#,##0.00"/>
    <numFmt numFmtId="323" formatCode="&quot;｣&quot;#,##0.00;[Red]\-&quot;｣&quot;#,##0.00"/>
    <numFmt numFmtId="324" formatCode="_-&quot;｣&quot;* #,##0_-;\-&quot;｣&quot;* #,##0_-;_-&quot;｣&quot;* &quot;-&quot;_-;_-@_-"/>
    <numFmt numFmtId="325" formatCode="_-&quot;｣&quot;* #,##0.00_-;\-&quot;｣&quot;* #,##0.00_-;_-&quot;｣&quot;* &quot;-&quot;??_-;_-@_-"/>
    <numFmt numFmtId="326" formatCode="#,##0;[Red]\(#,##0\)"/>
    <numFmt numFmtId="327" formatCode="_-* #,##0.0_-;\-* #,##0.0_-;_-* &quot;-&quot;??_-;_-@_-"/>
    <numFmt numFmtId="328" formatCode="_-* #,##0_-;\-* #,##0_-;_-* &quot;-&quot;??_-;_-@_-"/>
    <numFmt numFmtId="329" formatCode="#,##0.0;[Red]\(#,##0.0\)"/>
    <numFmt numFmtId="330" formatCode="0.0%;[Red]\(0.0%\)"/>
    <numFmt numFmtId="331" formatCode="#,##0;\(#,##0\)"/>
    <numFmt numFmtId="332" formatCode="&quot;SFr.&quot;#,##0;&quot;SFr.&quot;\-#,##0"/>
    <numFmt numFmtId="333" formatCode="&quot;SFr.&quot;#,##0;[Red]&quot;SFr.&quot;\-#,##0"/>
    <numFmt numFmtId="334" formatCode="&quot;SFr.&quot;#,##0.00;&quot;SFr.&quot;\-#,##0.00"/>
    <numFmt numFmtId="335" formatCode="&quot;SFr.&quot;#,##0.00;[Red]&quot;SFr.&quot;\-#,##0.00"/>
    <numFmt numFmtId="336" formatCode="_ &quot;SFr.&quot;* #,##0_ ;_ &quot;SFr.&quot;* \-#,##0_ ;_ &quot;SFr.&quot;* &quot;-&quot;_ ;_ @_ "/>
    <numFmt numFmtId="337" formatCode="_ &quot;SFr.&quot;* #,##0.00_ ;_ &quot;SFr.&quot;* \-#,##0.00_ ;_ &quot;SFr.&quot;* &quot;-&quot;??_ ;_ @_ "/>
    <numFmt numFmtId="338" formatCode="#,##0.00;[Red]\(#,##0.00\)"/>
    <numFmt numFmtId="339" formatCode="#,##0.000;[Red]\(#,##0.000\)"/>
    <numFmt numFmtId="340" formatCode="#,##0.0000;[Red]\(#,##0.0000\)"/>
    <numFmt numFmtId="341" formatCode="mmmm\-yy"/>
    <numFmt numFmtId="342" formatCode="#,##0.0000_);\(#,##0.0000\)"/>
    <numFmt numFmtId="343" formatCode="#,##0&quot;｣&quot;_);\(#,##0&quot;｣&quot;\)"/>
    <numFmt numFmtId="344" formatCode="#,##0&quot;｣&quot;_);[Red]\(#,##0&quot;｣&quot;\)"/>
    <numFmt numFmtId="345" formatCode="#,##0.00&quot;｣&quot;_);\(#,##0.00&quot;｣&quot;\)"/>
    <numFmt numFmtId="346" formatCode="#,##0.00&quot;｣&quot;_);[Red]\(#,##0.00&quot;｣&quot;\)"/>
    <numFmt numFmtId="347" formatCode="_ * #,##0_)&quot;｣&quot;_ ;_ * \(#,##0\)&quot;｣&quot;_ ;_ * &quot;-&quot;_)&quot;｣&quot;_ ;_ @_ "/>
    <numFmt numFmtId="348" formatCode="_ * #,##0_)_｣_ ;_ * \(#,##0\)_｣_ ;_ * &quot;-&quot;_)_｣_ ;_ @_ "/>
    <numFmt numFmtId="349" formatCode="_ * #,##0.00_)&quot;｣&quot;_ ;_ * \(#,##0.00\)&quot;｣&quot;_ ;_ * &quot;-&quot;??_)&quot;｣&quot;_ ;_ @_ "/>
    <numFmt numFmtId="350" formatCode="_ * #,##0.00_)_｣_ ;_ * \(#,##0.00\)_｣_ ;_ * &quot;-&quot;??_)_｣_ ;_ @_ "/>
    <numFmt numFmtId="351" formatCode="#,##0\ &quot;F&quot;;\-#,##0\ &quot;F&quot;"/>
    <numFmt numFmtId="352" formatCode="#,##0\ &quot;F&quot;;[Red]\-#,##0\ &quot;F&quot;"/>
    <numFmt numFmtId="353" formatCode="#,##0.00\ &quot;F&quot;;\-#,##0.00\ &quot;F&quot;"/>
    <numFmt numFmtId="354" formatCode="#,##0.00\ &quot;F&quot;;[Red]\-#,##0.00\ &quot;F&quot;"/>
    <numFmt numFmtId="355" formatCode="_-* #,##0\ &quot;F&quot;_-;\-* #,##0\ &quot;F&quot;_-;_-* &quot;-&quot;\ &quot;F&quot;_-;_-@_-"/>
    <numFmt numFmtId="356" formatCode="_-* #,##0\ _F_-;\-* #,##0\ _F_-;_-* &quot;-&quot;\ _F_-;_-@_-"/>
    <numFmt numFmtId="357" formatCode="_-* #,##0.00\ &quot;F&quot;_-;\-* #,##0.00\ &quot;F&quot;_-;_-* &quot;-&quot;??\ &quot;F&quot;_-;_-@_-"/>
    <numFmt numFmtId="358" formatCode="_-* #,##0.00\ _F_-;\-* #,##0.00\ _F_-;_-* &quot;-&quot;??\ _F_-;_-@_-"/>
    <numFmt numFmtId="359" formatCode="d/m/yy"/>
    <numFmt numFmtId="360" formatCode="d/m/yy\ h:mm"/>
    <numFmt numFmtId="361" formatCode="#,##0&quot; F&quot;_);\(#,##0&quot; F&quot;\)"/>
    <numFmt numFmtId="362" formatCode="#,##0&quot; F&quot;_);[Red]\(#,##0&quot; F&quot;\)"/>
    <numFmt numFmtId="363" formatCode="#,##0.00&quot; F&quot;_);\(#,##0.00&quot; F&quot;\)"/>
    <numFmt numFmtId="364" formatCode="#,##0.00&quot; F&quot;_);[Red]\(#,##0.00&quot; F&quot;\)"/>
    <numFmt numFmtId="365" formatCode="#,##0&quot; $&quot;;\-#,##0&quot; $&quot;"/>
    <numFmt numFmtId="366" formatCode="#,##0&quot; $&quot;;[Red]\-#,##0&quot; $&quot;"/>
    <numFmt numFmtId="367" formatCode="#,##0.00&quot; $&quot;;\-#,##0.00&quot; $&quot;"/>
    <numFmt numFmtId="368" formatCode="d\.m\.yy"/>
    <numFmt numFmtId="369" formatCode="0.0_);[Red]\(0.0\)"/>
    <numFmt numFmtId="370" formatCode="_ * #,##0.0_ ;_ * \-#,##0.0_ ;_ * &quot;-&quot;??_ ;_ @_ "/>
    <numFmt numFmtId="371" formatCode="#,##0.0;&quot;△ &quot;#,##0.0"/>
    <numFmt numFmtId="372" formatCode="#,##0.00;&quot;△ &quot;#,##0.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ＦＡ Ｐ 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Terminal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1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4" fontId="0" fillId="0" borderId="0" applyFill="0" applyBorder="0" applyAlignment="0">
      <protection/>
    </xf>
    <xf numFmtId="0" fontId="6" fillId="0" borderId="0" applyFill="0" applyBorder="0" applyAlignment="0">
      <protection/>
    </xf>
    <xf numFmtId="0" fontId="7" fillId="0" borderId="0">
      <alignment/>
      <protection locked="0"/>
    </xf>
    <xf numFmtId="0" fontId="7" fillId="0" borderId="0">
      <alignment/>
      <protection locked="0"/>
    </xf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6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5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358" fontId="10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216" fontId="8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24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304" fontId="0" fillId="0" borderId="0" applyFont="0" applyFill="0" applyBorder="0" applyAlignment="0" applyProtection="0"/>
    <xf numFmtId="216" fontId="8" fillId="0" borderId="0" applyFont="0" applyFill="0" applyBorder="0" applyAlignment="0" applyProtection="0"/>
    <xf numFmtId="355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36" fontId="9" fillId="0" borderId="0" applyFont="0" applyFill="0" applyBorder="0" applyAlignment="0" applyProtection="0"/>
    <xf numFmtId="324" fontId="9" fillId="0" borderId="0" applyFont="0" applyFill="0" applyBorder="0" applyAlignment="0" applyProtection="0"/>
    <xf numFmtId="304" fontId="0" fillId="0" borderId="0" applyFont="0" applyFill="0" applyBorder="0" applyAlignment="0" applyProtection="0"/>
    <xf numFmtId="355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336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355" fontId="10" fillId="0" borderId="0" applyFont="0" applyFill="0" applyBorder="0" applyAlignment="0" applyProtection="0"/>
    <xf numFmtId="273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37" fontId="0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24" fontId="11" fillId="0" borderId="0" applyFont="0" applyFill="0" applyBorder="0" applyAlignment="0" applyProtection="0"/>
    <xf numFmtId="304" fontId="0" fillId="0" borderId="0" applyFont="0" applyFill="0" applyBorder="0" applyAlignment="0" applyProtection="0"/>
    <xf numFmtId="273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73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14" fillId="0" borderId="0">
      <alignment horizontal="center"/>
      <protection locked="0"/>
    </xf>
    <xf numFmtId="0" fontId="14" fillId="0" borderId="0">
      <alignment horizontal="center"/>
      <protection locked="0"/>
    </xf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74" fontId="9" fillId="0" borderId="0" applyFont="0" applyFill="0" applyBorder="0" applyAlignment="0" applyProtection="0"/>
    <xf numFmtId="325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305" fontId="0" fillId="0" borderId="0" applyFont="0" applyFill="0" applyBorder="0" applyAlignment="0" applyProtection="0"/>
    <xf numFmtId="217" fontId="8" fillId="0" borderId="0" applyFont="0" applyFill="0" applyBorder="0" applyAlignment="0" applyProtection="0"/>
    <xf numFmtId="357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337" fontId="9" fillId="0" borderId="0" applyFont="0" applyFill="0" applyBorder="0" applyAlignment="0" applyProtection="0"/>
    <xf numFmtId="325" fontId="9" fillId="0" borderId="0" applyFont="0" applyFill="0" applyBorder="0" applyAlignment="0" applyProtection="0"/>
    <xf numFmtId="305" fontId="0" fillId="0" borderId="0" applyFont="0" applyFill="0" applyBorder="0" applyAlignment="0" applyProtection="0"/>
    <xf numFmtId="357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33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2" fillId="0" borderId="0" applyFont="0" applyFill="0" applyBorder="0" applyAlignment="0" applyProtection="0"/>
    <xf numFmtId="357" fontId="10" fillId="0" borderId="0" applyFont="0" applyFill="0" applyBorder="0" applyAlignment="0" applyProtection="0"/>
    <xf numFmtId="21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47" fontId="0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5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325" fontId="11" fillId="0" borderId="0" applyFont="0" applyFill="0" applyBorder="0" applyAlignment="0" applyProtection="0"/>
    <xf numFmtId="305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328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20" fillId="0" borderId="0">
      <alignment/>
      <protection/>
    </xf>
    <xf numFmtId="0" fontId="19" fillId="0" borderId="0">
      <alignment/>
      <protection/>
    </xf>
    <xf numFmtId="0" fontId="9" fillId="0" borderId="0" applyFill="0" applyBorder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2" fillId="0" borderId="3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3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9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 applyNumberFormat="0" applyFont="0" applyFill="0" applyBorder="0" applyAlignment="0" applyProtection="0"/>
    <xf numFmtId="328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 locked="0"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15" fontId="9" fillId="0" borderId="0">
      <alignment horizontal="center" vertical="center"/>
      <protection/>
    </xf>
    <xf numFmtId="0" fontId="17" fillId="0" borderId="0">
      <alignment/>
      <protection/>
    </xf>
    <xf numFmtId="284" fontId="25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9" fillId="0" borderId="0">
      <alignment/>
      <protection locked="0"/>
    </xf>
    <xf numFmtId="0" fontId="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 wrapText="1"/>
      <protection/>
    </xf>
    <xf numFmtId="4" fontId="26" fillId="0" borderId="0">
      <alignment horizontal="right" wrapText="1"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4" fontId="27" fillId="0" borderId="0">
      <alignment/>
      <protection locked="0"/>
    </xf>
    <xf numFmtId="4" fontId="27" fillId="0" borderId="0">
      <alignment/>
      <protection locked="0"/>
    </xf>
    <xf numFmtId="9" fontId="9" fillId="0" borderId="0" applyFont="0" applyFill="0" applyBorder="0" applyAlignment="0" applyProtection="0"/>
    <xf numFmtId="4" fontId="15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28" fillId="0" borderId="4">
      <alignment horizontal="center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368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4" fillId="0" borderId="0" applyFont="0" applyFill="0" applyBorder="0" applyAlignment="0" applyProtection="0"/>
    <xf numFmtId="367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15" fontId="9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34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34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34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188" fontId="0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36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6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7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4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17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217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39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214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9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6" fontId="34" fillId="0" borderId="0" applyFont="0" applyFill="0" applyBorder="0" applyAlignment="0" applyProtection="0"/>
    <xf numFmtId="273" fontId="9" fillId="0" borderId="0" applyFont="0" applyFill="0" applyBorder="0" applyAlignment="0" applyProtection="0"/>
    <xf numFmtId="6" fontId="34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273" fontId="35" fillId="0" borderId="0" applyFont="0" applyFill="0" applyBorder="0" applyAlignment="0" applyProtection="0"/>
    <xf numFmtId="273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273" fontId="36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6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7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9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4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1" fontId="4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37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45" fillId="0" borderId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54" fillId="0" borderId="0">
      <alignment/>
      <protection/>
    </xf>
    <xf numFmtId="0" fontId="45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54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wrapText="1"/>
      <protection/>
    </xf>
    <xf numFmtId="0" fontId="3" fillId="0" borderId="3" xfId="0" applyFont="1" applyBorder="1" applyAlignment="1" applyProtection="1">
      <alignment horizontal="distributed" vertical="center" wrapText="1"/>
      <protection/>
    </xf>
    <xf numFmtId="0" fontId="3" fillId="0" borderId="7" xfId="0" applyFont="1" applyBorder="1" applyAlignment="1" applyProtection="1">
      <alignment horizontal="distributed" vertical="center" wrapText="1"/>
      <protection/>
    </xf>
    <xf numFmtId="0" fontId="3" fillId="0" borderId="8" xfId="0" applyFont="1" applyBorder="1" applyAlignment="1" applyProtection="1">
      <alignment horizontal="distributed" vertical="center" wrapText="1"/>
      <protection/>
    </xf>
    <xf numFmtId="0" fontId="3" fillId="0" borderId="9" xfId="0" applyFont="1" applyBorder="1" applyAlignment="1" applyProtection="1">
      <alignment horizontal="distributed" vertical="center" wrapText="1"/>
      <protection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3" fillId="0" borderId="11" xfId="0" applyFont="1" applyBorder="1" applyAlignment="1" applyProtection="1">
      <alignment horizontal="distributed" vertical="center" wrapText="1"/>
      <protection/>
    </xf>
    <xf numFmtId="41" fontId="3" fillId="0" borderId="6" xfId="371" applyNumberFormat="1" applyFont="1" applyBorder="1" applyAlignment="1" applyProtection="1">
      <alignment horizontal="right" vertical="center"/>
      <protection/>
    </xf>
    <xf numFmtId="41" fontId="3" fillId="0" borderId="8" xfId="371" applyNumberFormat="1" applyFont="1" applyBorder="1" applyAlignment="1" applyProtection="1">
      <alignment horizontal="right" vertical="center"/>
      <protection/>
    </xf>
    <xf numFmtId="41" fontId="3" fillId="0" borderId="3" xfId="371" applyNumberFormat="1" applyFont="1" applyBorder="1" applyAlignment="1" applyProtection="1">
      <alignment horizontal="right" vertical="center"/>
      <protection/>
    </xf>
    <xf numFmtId="41" fontId="3" fillId="0" borderId="7" xfId="371" applyNumberFormat="1" applyFont="1" applyBorder="1" applyAlignment="1" applyProtection="1">
      <alignment horizontal="right" vertical="center"/>
      <protection/>
    </xf>
    <xf numFmtId="41" fontId="3" fillId="0" borderId="12" xfId="371" applyNumberFormat="1" applyFont="1" applyBorder="1" applyAlignment="1" applyProtection="1">
      <alignment horizontal="right" vertical="center"/>
      <protection/>
    </xf>
    <xf numFmtId="41" fontId="3" fillId="0" borderId="13" xfId="371" applyNumberFormat="1" applyFont="1" applyBorder="1" applyAlignment="1" applyProtection="1">
      <alignment horizontal="right" vertical="center"/>
      <protection/>
    </xf>
    <xf numFmtId="41" fontId="3" fillId="0" borderId="14" xfId="371" applyNumberFormat="1" applyFont="1" applyBorder="1" applyAlignment="1" applyProtection="1">
      <alignment horizontal="right" vertical="center"/>
      <protection/>
    </xf>
    <xf numFmtId="41" fontId="3" fillId="0" borderId="15" xfId="371" applyNumberFormat="1" applyFont="1" applyBorder="1" applyAlignment="1" applyProtection="1">
      <alignment horizontal="right" vertical="center"/>
      <protection/>
    </xf>
    <xf numFmtId="41" fontId="3" fillId="0" borderId="16" xfId="371" applyNumberFormat="1" applyFont="1" applyBorder="1" applyAlignment="1" applyProtection="1">
      <alignment horizontal="right" vertical="center"/>
      <protection/>
    </xf>
    <xf numFmtId="41" fontId="3" fillId="0" borderId="17" xfId="371" applyNumberFormat="1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41" fontId="3" fillId="0" borderId="18" xfId="371" applyNumberFormat="1" applyFont="1" applyBorder="1" applyAlignment="1" applyProtection="1">
      <alignment horizontal="right" vertical="center"/>
      <protection/>
    </xf>
    <xf numFmtId="41" fontId="3" fillId="0" borderId="20" xfId="371" applyNumberFormat="1" applyFont="1" applyBorder="1" applyAlignment="1" applyProtection="1">
      <alignment horizontal="right" vertical="center"/>
      <protection/>
    </xf>
    <xf numFmtId="41" fontId="3" fillId="0" borderId="19" xfId="371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 horizontal="distributed" vertical="center"/>
      <protection/>
    </xf>
    <xf numFmtId="0" fontId="3" fillId="0" borderId="7" xfId="0" applyFont="1" applyBorder="1" applyAlignment="1" applyProtection="1">
      <alignment horizontal="distributed" vertical="center"/>
      <protection/>
    </xf>
    <xf numFmtId="41" fontId="3" fillId="0" borderId="21" xfId="371" applyNumberFormat="1" applyFont="1" applyBorder="1" applyAlignment="1" applyProtection="1">
      <alignment horizontal="right" vertical="center"/>
      <protection/>
    </xf>
    <xf numFmtId="41" fontId="3" fillId="0" borderId="0" xfId="371" applyNumberFormat="1" applyFont="1" applyBorder="1" applyAlignment="1" applyProtection="1">
      <alignment horizontal="right" vertical="center"/>
      <protection/>
    </xf>
    <xf numFmtId="0" fontId="3" fillId="0" borderId="18" xfId="0" applyFont="1" applyBorder="1" applyAlignment="1">
      <alignment vertical="center"/>
    </xf>
    <xf numFmtId="0" fontId="3" fillId="0" borderId="0" xfId="0" applyFont="1" applyAlignment="1" applyProtection="1">
      <alignment horizontal="distributed" vertical="center"/>
      <protection/>
    </xf>
    <xf numFmtId="41" fontId="3" fillId="0" borderId="22" xfId="371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 applyProtection="1">
      <alignment horizontal="distributed" vertical="center"/>
      <protection/>
    </xf>
    <xf numFmtId="41" fontId="3" fillId="0" borderId="23" xfId="371" applyNumberFormat="1" applyFont="1" applyBorder="1" applyAlignment="1" applyProtection="1">
      <alignment horizontal="right" vertical="center"/>
      <protection/>
    </xf>
    <xf numFmtId="0" fontId="3" fillId="0" borderId="1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41" fontId="3" fillId="0" borderId="24" xfId="371" applyNumberFormat="1" applyFont="1" applyBorder="1" applyAlignment="1" applyProtection="1">
      <alignment horizontal="right" vertical="center"/>
      <protection/>
    </xf>
    <xf numFmtId="41" fontId="3" fillId="0" borderId="25" xfId="371" applyNumberFormat="1" applyFont="1" applyBorder="1" applyAlignment="1" applyProtection="1">
      <alignment horizontal="right" vertical="center"/>
      <protection/>
    </xf>
    <xf numFmtId="41" fontId="3" fillId="0" borderId="26" xfId="371" applyNumberFormat="1" applyFont="1" applyBorder="1" applyAlignment="1" applyProtection="1">
      <alignment horizontal="right" vertical="center"/>
      <protection/>
    </xf>
    <xf numFmtId="41" fontId="3" fillId="0" borderId="27" xfId="371" applyNumberFormat="1" applyFont="1" applyBorder="1" applyAlignment="1" applyProtection="1">
      <alignment horizontal="right" vertical="center"/>
      <protection/>
    </xf>
    <xf numFmtId="41" fontId="3" fillId="0" borderId="28" xfId="371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880" applyFont="1" applyBorder="1" applyAlignment="1" quotePrefix="1">
      <alignment horizontal="left"/>
      <protection/>
    </xf>
    <xf numFmtId="0" fontId="3" fillId="0" borderId="1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3" fillId="0" borderId="16" xfId="371" applyNumberFormat="1" applyFont="1" applyBorder="1" applyAlignment="1" applyProtection="1">
      <alignment horizontal="right" vertical="center"/>
      <protection/>
    </xf>
    <xf numFmtId="177" fontId="3" fillId="0" borderId="12" xfId="371" applyNumberFormat="1" applyFont="1" applyBorder="1" applyAlignment="1" applyProtection="1">
      <alignment horizontal="right" vertical="center"/>
      <protection/>
    </xf>
    <xf numFmtId="177" fontId="3" fillId="0" borderId="17" xfId="371" applyNumberFormat="1" applyFont="1" applyBorder="1" applyAlignment="1" applyProtection="1">
      <alignment horizontal="right" vertical="center"/>
      <protection/>
    </xf>
    <xf numFmtId="177" fontId="3" fillId="0" borderId="21" xfId="371" applyNumberFormat="1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horizontal="distributed" vertical="center" wrapText="1"/>
      <protection/>
    </xf>
    <xf numFmtId="0" fontId="3" fillId="0" borderId="11" xfId="0" applyFont="1" applyBorder="1" applyAlignment="1">
      <alignment horizontal="distributed" vertical="center"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distributed" vertical="center" wrapText="1"/>
      <protection/>
    </xf>
    <xf numFmtId="0" fontId="3" fillId="0" borderId="7" xfId="0" applyFont="1" applyBorder="1" applyAlignment="1" applyProtection="1">
      <alignment horizontal="distributed" vertical="center" wrapText="1"/>
      <protection/>
    </xf>
    <xf numFmtId="0" fontId="3" fillId="0" borderId="6" xfId="0" applyFont="1" applyBorder="1" applyAlignment="1" applyProtection="1">
      <alignment horizontal="distributed" vertical="center" wrapText="1"/>
      <protection/>
    </xf>
    <xf numFmtId="0" fontId="3" fillId="0" borderId="9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 quotePrefix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6" xfId="0" applyFont="1" applyBorder="1" applyAlignment="1" applyProtection="1">
      <alignment horizontal="distributed" vertical="center"/>
      <protection/>
    </xf>
    <xf numFmtId="0" fontId="3" fillId="0" borderId="7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>
      <alignment horizontal="distributed" vertical="center"/>
    </xf>
  </cellXfs>
  <cellStyles count="11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9ﾏｸﾛ指示" xfId="913"/>
    <cellStyle name="標準_H9ﾏｸﾛ指示 (2)" xfId="914"/>
    <cellStyle name="標準_JP_NEW_1996" xfId="915"/>
    <cellStyle name="標準_JP_NEW_9512" xfId="916"/>
    <cellStyle name="標準_JP_PRICE_9601" xfId="917"/>
    <cellStyle name="標準_JP_PRICE_9608" xfId="918"/>
    <cellStyle name="標準_JP_PRICE_9609" xfId="919"/>
    <cellStyle name="標準_JSRP_9512" xfId="920"/>
    <cellStyle name="標準_laroux" xfId="921"/>
    <cellStyle name="標準_laroux_1" xfId="922"/>
    <cellStyle name="標準_laroux_1_２月 価格表" xfId="923"/>
    <cellStyle name="標準_laroux_1_laroux" xfId="924"/>
    <cellStyle name="標準_laroux_1_laroux_laroux" xfId="925"/>
    <cellStyle name="標準_laroux_1_pldt" xfId="926"/>
    <cellStyle name="標準_laroux_1_pldt_1" xfId="927"/>
    <cellStyle name="標準_laroux_1_TW" xfId="928"/>
    <cellStyle name="標準_laroux_2" xfId="929"/>
    <cellStyle name="標準_laroux_2_9707" xfId="930"/>
    <cellStyle name="標準_laroux_2_9710" xfId="931"/>
    <cellStyle name="標準_laroux_2_9710 (2)" xfId="932"/>
    <cellStyle name="標準_laroux_2_laroux" xfId="933"/>
    <cellStyle name="標準_laroux_2_laroux_1" xfId="934"/>
    <cellStyle name="標準_laroux_2_pldt" xfId="935"/>
    <cellStyle name="標準_laroux_2_pldt_1" xfId="936"/>
    <cellStyle name="標準_laroux_2_pldt_2" xfId="937"/>
    <cellStyle name="標準_laroux_２月 価格表" xfId="938"/>
    <cellStyle name="標準_laroux_3" xfId="939"/>
    <cellStyle name="標準_laroux_3_9707" xfId="940"/>
    <cellStyle name="標準_laroux_3_9710" xfId="941"/>
    <cellStyle name="標準_laroux_3_9710 (2)" xfId="942"/>
    <cellStyle name="標準_laroux_3_laroux" xfId="943"/>
    <cellStyle name="標準_laroux_3_laroux_1" xfId="944"/>
    <cellStyle name="標準_laroux_3_pldt" xfId="945"/>
    <cellStyle name="標準_laroux_3_pldt_1" xfId="946"/>
    <cellStyle name="標準_laroux_3_pldt_2" xfId="947"/>
    <cellStyle name="標準_laroux_4" xfId="948"/>
    <cellStyle name="標準_laroux_4_laroux" xfId="949"/>
    <cellStyle name="標準_laroux_4_pldt" xfId="950"/>
    <cellStyle name="標準_laroux_4_pldt_1" xfId="951"/>
    <cellStyle name="標準_laroux_4_pldt_2" xfId="952"/>
    <cellStyle name="標準_laroux_5" xfId="953"/>
    <cellStyle name="標準_laroux_5_pldt" xfId="954"/>
    <cellStyle name="標準_laroux_5_pldt_1" xfId="955"/>
    <cellStyle name="標準_laroux_6" xfId="956"/>
    <cellStyle name="標準_laroux_6_pldt" xfId="957"/>
    <cellStyle name="標準_laroux_6_pldt_1" xfId="958"/>
    <cellStyle name="標準_laroux_7" xfId="959"/>
    <cellStyle name="標準_laroux_7_pldt" xfId="960"/>
    <cellStyle name="標準_laroux_7_pldt_1" xfId="961"/>
    <cellStyle name="標準_laroux_8" xfId="962"/>
    <cellStyle name="標準_laroux_9" xfId="963"/>
    <cellStyle name="標準_laroux_9707" xfId="964"/>
    <cellStyle name="標準_laroux_9710" xfId="965"/>
    <cellStyle name="標準_laroux_9710 (2)" xfId="966"/>
    <cellStyle name="標準_laroux_laroux" xfId="967"/>
    <cellStyle name="標準_laroux_laroux_1" xfId="968"/>
    <cellStyle name="標準_laroux_laroux_laroux" xfId="969"/>
    <cellStyle name="標準_laroux_pldt" xfId="970"/>
    <cellStyle name="標準_laroux_pldt_1" xfId="971"/>
    <cellStyle name="標準_laroux_pldt_2" xfId="972"/>
    <cellStyle name="標準_laroux_TW" xfId="973"/>
    <cellStyle name="標準_Module1" xfId="974"/>
    <cellStyle name="標準_MOLPG_95年9月" xfId="975"/>
    <cellStyle name="標準_New SKU's Select 2 &amp; 3" xfId="976"/>
    <cellStyle name="標準_NT Server " xfId="977"/>
    <cellStyle name="標準_NT Workstation" xfId="978"/>
    <cellStyle name="標準_Oct.96 Prelim NEW SKU's Added" xfId="979"/>
    <cellStyle name="標準_Oct.96 Prelim SKU Changes" xfId="980"/>
    <cellStyle name="標準_Oct.96 SKU DELETIONS" xfId="981"/>
    <cellStyle name="標準_PLDT" xfId="982"/>
    <cellStyle name="標準_pldt_1" xfId="983"/>
    <cellStyle name="標準_PLDT_1_H11概況       (概数）" xfId="984"/>
    <cellStyle name="標準_PLDT_1_H11統計表.xls グラフ 1" xfId="985"/>
    <cellStyle name="標準_PLDT_1_H11統計表.xls グラフ 1-1" xfId="986"/>
    <cellStyle name="標準_PLDT_1_H11統計表.xls グラフ 2" xfId="987"/>
    <cellStyle name="標準_PLDT_1_H11統計表.xls グラフ 2-1" xfId="988"/>
    <cellStyle name="標準_pldt_2" xfId="989"/>
    <cellStyle name="標準_pldt_2_H11概況       (概数）" xfId="990"/>
    <cellStyle name="標準_pldt_2_H11統計表.xls グラフ 1" xfId="991"/>
    <cellStyle name="標準_pldt_2_H11統計表.xls グラフ 1-1" xfId="992"/>
    <cellStyle name="標準_pldt_2_H11統計表.xls グラフ 2" xfId="993"/>
    <cellStyle name="標準_pldt_2_H11統計表.xls グラフ 2-1" xfId="994"/>
    <cellStyle name="標準_pldt_3" xfId="995"/>
    <cellStyle name="標準_pldt_3_H11概況       (概数）" xfId="996"/>
    <cellStyle name="標準_pldt_3_H11統計表.xls グラフ 1" xfId="997"/>
    <cellStyle name="標準_pldt_3_H11統計表.xls グラフ 1-1" xfId="998"/>
    <cellStyle name="標準_pldt_3_H11統計表.xls グラフ 2" xfId="999"/>
    <cellStyle name="標準_pldt_3_H11統計表.xls グラフ 2-1" xfId="1000"/>
    <cellStyle name="標準_pldt_4" xfId="1001"/>
    <cellStyle name="標準_pldt_4_H11概況       (概数）" xfId="1002"/>
    <cellStyle name="標準_pldt_4_H11統計表.xls グラフ 1" xfId="1003"/>
    <cellStyle name="標準_pldt_4_H11統計表.xls グラフ 1-1" xfId="1004"/>
    <cellStyle name="標準_pldt_4_H11統計表.xls グラフ 2" xfId="1005"/>
    <cellStyle name="標準_pldt_4_H11統計表.xls グラフ 2-1" xfId="1006"/>
    <cellStyle name="標準_pldt_5" xfId="1007"/>
    <cellStyle name="標準_pldt_6" xfId="1008"/>
    <cellStyle name="標準_pldt_7" xfId="1009"/>
    <cellStyle name="標準_pldt_8" xfId="1010"/>
    <cellStyle name="標準_PLDT_H11概況       (概数）" xfId="1011"/>
    <cellStyle name="標準_PLDT_H11統計表.xls グラフ 1" xfId="1012"/>
    <cellStyle name="標準_PLDT_H11統計表.xls グラフ 1-1" xfId="1013"/>
    <cellStyle name="標準_PLDT_H11統計表.xls グラフ 2" xfId="1014"/>
    <cellStyle name="標準_PLDT_H11統計表.xls グラフ 2-1" xfId="1015"/>
    <cellStyle name="標準_Sheet1" xfId="1016"/>
    <cellStyle name="標準_Sheet1 (2)" xfId="1017"/>
    <cellStyle name="標準_Sheet1 (2)_1" xfId="1018"/>
    <cellStyle name="標準_Sheet1 (2)_pldt" xfId="1019"/>
    <cellStyle name="標準_Sheet1_1" xfId="1020"/>
    <cellStyle name="標準_Sheet1_1_pldt" xfId="1021"/>
    <cellStyle name="標準_Sheet1_2" xfId="1022"/>
    <cellStyle name="標準_Sheet1_２月 価格表" xfId="1023"/>
    <cellStyle name="標準_Sheet1_3" xfId="1024"/>
    <cellStyle name="標準_Sheet1_laroux" xfId="1025"/>
    <cellStyle name="標準_Sheet1_laroux_1" xfId="1026"/>
    <cellStyle name="標準_Sheet1_laroux_1_pldt" xfId="1027"/>
    <cellStyle name="標準_Sheet1_laroux_2" xfId="1028"/>
    <cellStyle name="標準_Sheet1_laroux_pldt" xfId="1029"/>
    <cellStyle name="標準_Sheet1_pldt" xfId="1030"/>
    <cellStyle name="標準_Sheet1_pldt_1" xfId="1031"/>
    <cellStyle name="標準_Sheet1_pldt_2" xfId="1032"/>
    <cellStyle name="標準_Sheet1_TelWel" xfId="1033"/>
    <cellStyle name="標準_Sheet1_TW" xfId="1034"/>
    <cellStyle name="標準_Sheet1_注文書" xfId="1035"/>
    <cellStyle name="標準_Sheet10" xfId="1036"/>
    <cellStyle name="標準_Sheet10.14" xfId="1037"/>
    <cellStyle name="標準_Sheet10.21" xfId="1038"/>
    <cellStyle name="標準_Sheet10.28" xfId="1039"/>
    <cellStyle name="標準_Sheet10.7" xfId="1040"/>
    <cellStyle name="標準_Sheet11" xfId="1041"/>
    <cellStyle name="標準_Sheet11.04" xfId="1042"/>
    <cellStyle name="標準_Sheet11.11" xfId="1043"/>
    <cellStyle name="標準_Sheet11.25" xfId="1044"/>
    <cellStyle name="標準_Sheet12" xfId="1045"/>
    <cellStyle name="標準_Sheet12.2" xfId="1046"/>
    <cellStyle name="標準_Sheet13" xfId="1047"/>
    <cellStyle name="標準_Sheet14" xfId="1048"/>
    <cellStyle name="標準_Sheet15" xfId="1049"/>
    <cellStyle name="標準_Sheet16" xfId="1050"/>
    <cellStyle name="標準_Sheet2" xfId="1051"/>
    <cellStyle name="標準_Sheet2_２月 価格表" xfId="1052"/>
    <cellStyle name="標準_Sheet2_9707" xfId="1053"/>
    <cellStyle name="標準_Sheet2_9710" xfId="1054"/>
    <cellStyle name="標準_Sheet2_9710 (2)" xfId="1055"/>
    <cellStyle name="標準_Sheet2_laroux" xfId="1056"/>
    <cellStyle name="標準_Sheet2_laroux_1" xfId="1057"/>
    <cellStyle name="標準_Sheet2_laroux_２月 価格表" xfId="1058"/>
    <cellStyle name="標準_Sheet2_laroux_laroux" xfId="1059"/>
    <cellStyle name="標準_Sheet2_laroux_TW" xfId="1060"/>
    <cellStyle name="標準_Sheet2_pldt" xfId="1061"/>
    <cellStyle name="標準_Sheet2_TelWel" xfId="1062"/>
    <cellStyle name="標準_Sheet2_TW" xfId="1063"/>
    <cellStyle name="標準_Sheet2_注文書" xfId="1064"/>
    <cellStyle name="標準_Sheet3" xfId="1065"/>
    <cellStyle name="標準_Sheet3_laroux" xfId="1066"/>
    <cellStyle name="標準_Sheet3_pldt" xfId="1067"/>
    <cellStyle name="標準_Sheet4" xfId="1068"/>
    <cellStyle name="標準_Sheet4_２月 価格表" xfId="1069"/>
    <cellStyle name="標準_Sheet4_laroux" xfId="1070"/>
    <cellStyle name="標準_Sheet4_laroux_pldt" xfId="1071"/>
    <cellStyle name="標準_Sheet4_pldt" xfId="1072"/>
    <cellStyle name="標準_Sheet4_TelWel" xfId="1073"/>
    <cellStyle name="標準_Sheet4_TW" xfId="1074"/>
    <cellStyle name="標準_Sheet4_注文書" xfId="1075"/>
    <cellStyle name="標準_Sheet5" xfId="1076"/>
    <cellStyle name="標準_Sheet6" xfId="1077"/>
    <cellStyle name="標準_Sheet7" xfId="1078"/>
    <cellStyle name="標準_Sheet7_pldt" xfId="1079"/>
    <cellStyle name="標準_Sheet8" xfId="1080"/>
    <cellStyle name="標準_Sheet9" xfId="1081"/>
    <cellStyle name="標準_Sheet9.16" xfId="1082"/>
    <cellStyle name="標準_Sheet9.2" xfId="1083"/>
    <cellStyle name="標準_Sheet9.23" xfId="1084"/>
    <cellStyle name="標準_TUSK" xfId="1085"/>
    <cellStyle name="標準_TW" xfId="1086"/>
    <cellStyle name="標準_TW_1" xfId="1087"/>
    <cellStyle name="標準_TW_2" xfId="1088"/>
    <cellStyle name="標準_TW_九州" xfId="1089"/>
    <cellStyle name="標準_TW_九州_TW" xfId="1090"/>
    <cellStyle name="標準_TW_九州_北海道" xfId="1091"/>
    <cellStyle name="標準_TW_北海道" xfId="1092"/>
    <cellStyle name="標準_ﾋｱﾘﾝｸﾞ資料Ⅱ" xfId="1093"/>
    <cellStyle name="標準_ﾋｱﾘﾝｸﾞ資料Ⅱ_1" xfId="1094"/>
    <cellStyle name="標準_ﾋｱﾘﾝｸﾞ資料Ⅱ_1_普及率" xfId="1095"/>
    <cellStyle name="標準_ﾋｱﾘﾝｸﾞ資料Ⅱ_普及率" xfId="1096"/>
    <cellStyle name="標準_フリーダイヤル（チャネル別）" xfId="1097"/>
    <cellStyle name="標準_安達" xfId="1098"/>
    <cellStyle name="標準_浦和" xfId="1099"/>
    <cellStyle name="標準_浦和店" xfId="1100"/>
    <cellStyle name="標準_営業各部計月別 " xfId="1101"/>
    <cellStyle name="標準_課題整理" xfId="1102"/>
    <cellStyle name="標準_解除" xfId="1103"/>
    <cellStyle name="標準_管理番号一覧" xfId="1104"/>
    <cellStyle name="標準_吉祥寺店" xfId="1105"/>
    <cellStyle name="標準_吉田" xfId="1106"/>
    <cellStyle name="標準_久保田" xfId="1107"/>
    <cellStyle name="標準_宮下" xfId="1108"/>
    <cellStyle name="標準_宮下_1" xfId="1109"/>
    <cellStyle name="標準_九州" xfId="1110"/>
    <cellStyle name="標準_九州_1" xfId="1111"/>
    <cellStyle name="標準_九州_1_TW" xfId="1112"/>
    <cellStyle name="標準_九州_1_北海道" xfId="1113"/>
    <cellStyle name="標準_九州_TW" xfId="1114"/>
    <cellStyle name="標準_九州_北海道" xfId="1115"/>
    <cellStyle name="標準_参加明細" xfId="1116"/>
    <cellStyle name="標準_参加明細 1-②" xfId="1117"/>
    <cellStyle name="標準_算出に用いた人口表" xfId="1118"/>
    <cellStyle name="標準_算定部所" xfId="1119"/>
    <cellStyle name="標準_施設数（月末値 ～累計用）" xfId="1120"/>
    <cellStyle name="標準_施設数（初日）" xfId="1121"/>
    <cellStyle name="標準_施設数（前週）" xfId="1122"/>
    <cellStyle name="標準_施設数（前日）" xfId="1123"/>
    <cellStyle name="標準_施設数（当週）" xfId="1124"/>
    <cellStyle name="標準_施設数（当日）" xfId="1125"/>
    <cellStyle name="標準_施設数ＭＤＢ_1" xfId="1126"/>
    <cellStyle name="標準_受講ﾘｽﾄ.XLS" xfId="1127"/>
    <cellStyle name="標準_修正モ" xfId="1128"/>
    <cellStyle name="標準_松戸" xfId="1129"/>
    <cellStyle name="標準_松戸店" xfId="1130"/>
    <cellStyle name="標準_障害台帳(1)" xfId="1131"/>
    <cellStyle name="標準_上野" xfId="1132"/>
    <cellStyle name="標準_食品ﾚｽ" xfId="1133"/>
    <cellStyle name="標準_新宿" xfId="1134"/>
    <cellStyle name="標準_新宿(ﾚｽﾄﾗﾝ)" xfId="1135"/>
    <cellStyle name="標準_新宿(食品)" xfId="1136"/>
    <cellStyle name="標準_新宿ﾚｽﾄﾗﾝ" xfId="1137"/>
    <cellStyle name="標準_新宿食品" xfId="1138"/>
    <cellStyle name="標準_申込書-2" xfId="1139"/>
    <cellStyle name="標準_性格変更" xfId="1140"/>
    <cellStyle name="標準_早乙女" xfId="1141"/>
    <cellStyle name="標準_相模原" xfId="1142"/>
    <cellStyle name="標準_相模原 (2)" xfId="1143"/>
    <cellStyle name="標準_相模原_1" xfId="1144"/>
    <cellStyle name="標準_相模原_相模原 (2)" xfId="1145"/>
    <cellStyle name="標準_相模原_相模原ANNEX" xfId="1146"/>
    <cellStyle name="標準_相模原_相模原ANNEX (2)" xfId="1147"/>
    <cellStyle name="標準_相模原ANNEX" xfId="1148"/>
    <cellStyle name="標準_相模原ANNEX (2)" xfId="1149"/>
    <cellStyle name="標準_相模原ANNEX_1" xfId="1150"/>
    <cellStyle name="標準_相模原店" xfId="1151"/>
    <cellStyle name="標準_東京 (2)" xfId="1152"/>
    <cellStyle name="標準_東京ダイヤル" xfId="1153"/>
    <cellStyle name="標準_乳児死亡数" xfId="1154"/>
    <cellStyle name="標準_販売数ＭＤＢ" xfId="1155"/>
    <cellStyle name="標準_費用総括2_13" xfId="1156"/>
    <cellStyle name="標準_普及率" xfId="1157"/>
    <cellStyle name="標準_普及率_1" xfId="1158"/>
    <cellStyle name="標準_法人" xfId="1159"/>
    <cellStyle name="標準_北海道" xfId="1160"/>
    <cellStyle name="標準_北海道 (2)" xfId="1161"/>
    <cellStyle name="標準_北海道 (2)_laroux" xfId="1162"/>
    <cellStyle name="標準_北海道 (2)_pldt" xfId="1163"/>
    <cellStyle name="標準_釦ﾌﾟﾘ" xfId="1164"/>
    <cellStyle name="標準_様式" xfId="1165"/>
    <cellStyle name="標準_様式 収益" xfId="1166"/>
    <cellStyle name="標準_様式 費用" xfId="1167"/>
    <cellStyle name="標準_立川" xfId="1168"/>
    <cellStyle name="標準_立川店" xfId="1169"/>
    <cellStyle name="標準_練習モ" xfId="1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125" style="0" customWidth="1"/>
    <col min="2" max="2" width="12.125" style="0" customWidth="1"/>
    <col min="3" max="20" width="8.125" style="0" customWidth="1"/>
    <col min="21" max="21" width="12.125" style="0" customWidth="1"/>
    <col min="22" max="22" width="5.125" style="0" customWidth="1"/>
  </cols>
  <sheetData>
    <row r="1" spans="1:22" ht="15" customHeight="1">
      <c r="A1" s="1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4"/>
    </row>
    <row r="2" spans="1:22" ht="15" customHeight="1">
      <c r="A2" s="5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6"/>
      <c r="U2" s="6"/>
      <c r="V2" s="4" t="s">
        <v>114</v>
      </c>
    </row>
    <row r="3" spans="1:22" ht="15" customHeight="1">
      <c r="A3" s="73" t="s">
        <v>0</v>
      </c>
      <c r="B3" s="74"/>
      <c r="C3" s="62" t="s">
        <v>1</v>
      </c>
      <c r="D3" s="63"/>
      <c r="E3" s="63"/>
      <c r="F3" s="62" t="s">
        <v>2</v>
      </c>
      <c r="G3" s="63"/>
      <c r="H3" s="76"/>
      <c r="I3" s="77" t="s">
        <v>3</v>
      </c>
      <c r="J3" s="78"/>
      <c r="K3" s="78"/>
      <c r="L3" s="78"/>
      <c r="M3" s="78"/>
      <c r="N3" s="79"/>
      <c r="O3" s="65" t="s">
        <v>115</v>
      </c>
      <c r="P3" s="62" t="s">
        <v>119</v>
      </c>
      <c r="Q3" s="63"/>
      <c r="R3" s="76"/>
      <c r="S3" s="65" t="s">
        <v>116</v>
      </c>
      <c r="T3" s="65" t="s">
        <v>117</v>
      </c>
      <c r="U3" s="73" t="s">
        <v>0</v>
      </c>
      <c r="V3" s="74"/>
    </row>
    <row r="4" spans="1:22" ht="15" customHeight="1">
      <c r="A4" s="75"/>
      <c r="B4" s="66"/>
      <c r="C4" s="71"/>
      <c r="D4" s="69"/>
      <c r="E4" s="69"/>
      <c r="F4" s="71"/>
      <c r="G4" s="69"/>
      <c r="H4" s="70"/>
      <c r="I4" s="69" t="s">
        <v>4</v>
      </c>
      <c r="J4" s="69"/>
      <c r="K4" s="70"/>
      <c r="L4" s="71" t="s">
        <v>5</v>
      </c>
      <c r="M4" s="69"/>
      <c r="N4" s="70"/>
      <c r="O4" s="60"/>
      <c r="P4" s="71"/>
      <c r="Q4" s="69"/>
      <c r="R4" s="70"/>
      <c r="S4" s="60"/>
      <c r="T4" s="60"/>
      <c r="U4" s="75"/>
      <c r="V4" s="66"/>
    </row>
    <row r="5" spans="1:22" ht="15" customHeight="1">
      <c r="A5" s="67"/>
      <c r="B5" s="68"/>
      <c r="C5" s="7" t="s">
        <v>6</v>
      </c>
      <c r="D5" s="10" t="s">
        <v>7</v>
      </c>
      <c r="E5" s="8" t="s">
        <v>8</v>
      </c>
      <c r="F5" s="7" t="s">
        <v>6</v>
      </c>
      <c r="G5" s="10" t="s">
        <v>7</v>
      </c>
      <c r="H5" s="9" t="s">
        <v>8</v>
      </c>
      <c r="I5" s="11" t="s">
        <v>6</v>
      </c>
      <c r="J5" s="12" t="s">
        <v>7</v>
      </c>
      <c r="K5" s="13" t="s">
        <v>8</v>
      </c>
      <c r="L5" s="11" t="s">
        <v>6</v>
      </c>
      <c r="M5" s="12" t="s">
        <v>7</v>
      </c>
      <c r="N5" s="13" t="s">
        <v>8</v>
      </c>
      <c r="O5" s="61"/>
      <c r="P5" s="7" t="s">
        <v>6</v>
      </c>
      <c r="Q5" s="10" t="s">
        <v>9</v>
      </c>
      <c r="R5" s="8" t="s">
        <v>10</v>
      </c>
      <c r="S5" s="61"/>
      <c r="T5" s="61"/>
      <c r="U5" s="67"/>
      <c r="V5" s="68"/>
    </row>
    <row r="6" spans="1:22" ht="15" customHeight="1">
      <c r="A6" s="72" t="s">
        <v>11</v>
      </c>
      <c r="B6" s="64"/>
      <c r="C6" s="14">
        <f aca="true" t="shared" si="0" ref="C6:N6">SUM(C7:C16)</f>
        <v>35193</v>
      </c>
      <c r="D6" s="15">
        <f t="shared" si="0"/>
        <v>18104</v>
      </c>
      <c r="E6" s="16">
        <f t="shared" si="0"/>
        <v>17089</v>
      </c>
      <c r="F6" s="14">
        <f t="shared" si="0"/>
        <v>28914</v>
      </c>
      <c r="G6" s="15">
        <f t="shared" si="0"/>
        <v>15850</v>
      </c>
      <c r="H6" s="17">
        <f t="shared" si="0"/>
        <v>13064</v>
      </c>
      <c r="I6" s="14">
        <f t="shared" si="0"/>
        <v>86</v>
      </c>
      <c r="J6" s="15">
        <f t="shared" si="0"/>
        <v>45</v>
      </c>
      <c r="K6" s="17">
        <f t="shared" si="0"/>
        <v>41</v>
      </c>
      <c r="L6" s="14">
        <f t="shared" si="0"/>
        <v>42</v>
      </c>
      <c r="M6" s="15">
        <f t="shared" si="0"/>
        <v>23</v>
      </c>
      <c r="N6" s="17">
        <f t="shared" si="0"/>
        <v>19</v>
      </c>
      <c r="O6" s="57">
        <f aca="true" t="shared" si="1" ref="O6:O37">IF(C6-F6=0,"-",C6-F6)</f>
        <v>6279</v>
      </c>
      <c r="P6" s="14">
        <f>SUM(P7:P16)</f>
        <v>1044</v>
      </c>
      <c r="Q6" s="15">
        <f>SUM(Q7:Q16)</f>
        <v>456</v>
      </c>
      <c r="R6" s="16">
        <f>SUM(R7:R16)</f>
        <v>588</v>
      </c>
      <c r="S6" s="14">
        <f>SUM(S7:S16)</f>
        <v>24019</v>
      </c>
      <c r="T6" s="18">
        <f>SUM(T7:T16)</f>
        <v>7967</v>
      </c>
      <c r="U6" s="72" t="s">
        <v>11</v>
      </c>
      <c r="V6" s="64"/>
    </row>
    <row r="7" spans="1:22" ht="15" customHeight="1">
      <c r="A7" s="80" t="s">
        <v>12</v>
      </c>
      <c r="B7" s="81"/>
      <c r="C7" s="19">
        <f>SUM(D7:E7)</f>
        <v>587</v>
      </c>
      <c r="D7" s="20">
        <f aca="true" t="shared" si="2" ref="D7:N7">D17</f>
        <v>304</v>
      </c>
      <c r="E7" s="21">
        <f t="shared" si="2"/>
        <v>283</v>
      </c>
      <c r="F7" s="19">
        <f t="shared" si="2"/>
        <v>936</v>
      </c>
      <c r="G7" s="20">
        <f t="shared" si="2"/>
        <v>490</v>
      </c>
      <c r="H7" s="21">
        <f t="shared" si="2"/>
        <v>446</v>
      </c>
      <c r="I7" s="19">
        <f t="shared" si="2"/>
        <v>2</v>
      </c>
      <c r="J7" s="20">
        <f t="shared" si="2"/>
        <v>1</v>
      </c>
      <c r="K7" s="21">
        <f t="shared" si="2"/>
        <v>1</v>
      </c>
      <c r="L7" s="19">
        <f t="shared" si="2"/>
        <v>1</v>
      </c>
      <c r="M7" s="20">
        <f t="shared" si="2"/>
        <v>0</v>
      </c>
      <c r="N7" s="21">
        <f t="shared" si="2"/>
        <v>1</v>
      </c>
      <c r="O7" s="58">
        <f t="shared" si="1"/>
        <v>-349</v>
      </c>
      <c r="P7" s="19">
        <f>P17</f>
        <v>21</v>
      </c>
      <c r="Q7" s="20">
        <f>Q17</f>
        <v>9</v>
      </c>
      <c r="R7" s="21">
        <f>R17</f>
        <v>12</v>
      </c>
      <c r="S7" s="23">
        <f>S17</f>
        <v>421</v>
      </c>
      <c r="T7" s="23">
        <f>T17</f>
        <v>159</v>
      </c>
      <c r="U7" s="80" t="s">
        <v>12</v>
      </c>
      <c r="V7" s="81"/>
    </row>
    <row r="8" spans="1:22" ht="15" customHeight="1">
      <c r="A8" s="82" t="s">
        <v>13</v>
      </c>
      <c r="B8" s="83"/>
      <c r="C8" s="26">
        <f aca="true" t="shared" si="3" ref="C8:N8">C25</f>
        <v>803</v>
      </c>
      <c r="D8" s="27">
        <f t="shared" si="3"/>
        <v>421</v>
      </c>
      <c r="E8" s="28">
        <f t="shared" si="3"/>
        <v>382</v>
      </c>
      <c r="F8" s="26">
        <f t="shared" si="3"/>
        <v>1362</v>
      </c>
      <c r="G8" s="27">
        <f t="shared" si="3"/>
        <v>757</v>
      </c>
      <c r="H8" s="28">
        <f t="shared" si="3"/>
        <v>605</v>
      </c>
      <c r="I8" s="26">
        <f t="shared" si="3"/>
        <v>2</v>
      </c>
      <c r="J8" s="27">
        <f t="shared" si="3"/>
        <v>2</v>
      </c>
      <c r="K8" s="28">
        <f t="shared" si="3"/>
        <v>0</v>
      </c>
      <c r="L8" s="26">
        <f t="shared" si="3"/>
        <v>2</v>
      </c>
      <c r="M8" s="27">
        <f t="shared" si="3"/>
        <v>2</v>
      </c>
      <c r="N8" s="28">
        <f t="shared" si="3"/>
        <v>0</v>
      </c>
      <c r="O8" s="56">
        <f t="shared" si="1"/>
        <v>-559</v>
      </c>
      <c r="P8" s="26">
        <f>P25</f>
        <v>33</v>
      </c>
      <c r="Q8" s="27">
        <f>Q25</f>
        <v>14</v>
      </c>
      <c r="R8" s="28">
        <f>R25</f>
        <v>19</v>
      </c>
      <c r="S8" s="22">
        <f>S25</f>
        <v>669</v>
      </c>
      <c r="T8" s="22">
        <f>T25</f>
        <v>340</v>
      </c>
      <c r="U8" s="82" t="s">
        <v>13</v>
      </c>
      <c r="V8" s="83"/>
    </row>
    <row r="9" spans="1:22" ht="15" customHeight="1">
      <c r="A9" s="82" t="s">
        <v>14</v>
      </c>
      <c r="B9" s="83"/>
      <c r="C9" s="26">
        <f aca="true" t="shared" si="4" ref="C9:N9">C28+C43</f>
        <v>6462</v>
      </c>
      <c r="D9" s="27">
        <f t="shared" si="4"/>
        <v>3337</v>
      </c>
      <c r="E9" s="28">
        <f t="shared" si="4"/>
        <v>3125</v>
      </c>
      <c r="F9" s="26">
        <f t="shared" si="4"/>
        <v>5088</v>
      </c>
      <c r="G9" s="27">
        <f t="shared" si="4"/>
        <v>2872</v>
      </c>
      <c r="H9" s="28">
        <f t="shared" si="4"/>
        <v>2216</v>
      </c>
      <c r="I9" s="26">
        <f t="shared" si="4"/>
        <v>13</v>
      </c>
      <c r="J9" s="27">
        <f t="shared" si="4"/>
        <v>7</v>
      </c>
      <c r="K9" s="28">
        <f t="shared" si="4"/>
        <v>6</v>
      </c>
      <c r="L9" s="26">
        <f t="shared" si="4"/>
        <v>7</v>
      </c>
      <c r="M9" s="27">
        <f t="shared" si="4"/>
        <v>4</v>
      </c>
      <c r="N9" s="28">
        <f t="shared" si="4"/>
        <v>3</v>
      </c>
      <c r="O9" s="56">
        <f t="shared" si="1"/>
        <v>1374</v>
      </c>
      <c r="P9" s="26">
        <f>P28+P43</f>
        <v>187</v>
      </c>
      <c r="Q9" s="27">
        <f>Q28+Q43</f>
        <v>85</v>
      </c>
      <c r="R9" s="28">
        <f>R28+R43</f>
        <v>102</v>
      </c>
      <c r="S9" s="22">
        <f>S28+S43</f>
        <v>4443</v>
      </c>
      <c r="T9" s="22">
        <f>T28+T43</f>
        <v>1561</v>
      </c>
      <c r="U9" s="82" t="s">
        <v>14</v>
      </c>
      <c r="V9" s="83"/>
    </row>
    <row r="10" spans="1:22" ht="15" customHeight="1">
      <c r="A10" s="82" t="s">
        <v>15</v>
      </c>
      <c r="B10" s="83"/>
      <c r="C10" s="26">
        <f aca="true" t="shared" si="5" ref="C10:N10">C46</f>
        <v>3809</v>
      </c>
      <c r="D10" s="27">
        <f t="shared" si="5"/>
        <v>1970</v>
      </c>
      <c r="E10" s="28">
        <f t="shared" si="5"/>
        <v>1839</v>
      </c>
      <c r="F10" s="26">
        <f t="shared" si="5"/>
        <v>2600</v>
      </c>
      <c r="G10" s="27">
        <f t="shared" si="5"/>
        <v>1475</v>
      </c>
      <c r="H10" s="28">
        <f t="shared" si="5"/>
        <v>1125</v>
      </c>
      <c r="I10" s="26">
        <f t="shared" si="5"/>
        <v>11</v>
      </c>
      <c r="J10" s="27">
        <f t="shared" si="5"/>
        <v>8</v>
      </c>
      <c r="K10" s="28">
        <f t="shared" si="5"/>
        <v>3</v>
      </c>
      <c r="L10" s="26">
        <f t="shared" si="5"/>
        <v>6</v>
      </c>
      <c r="M10" s="27">
        <f t="shared" si="5"/>
        <v>5</v>
      </c>
      <c r="N10" s="28">
        <f t="shared" si="5"/>
        <v>1</v>
      </c>
      <c r="O10" s="56">
        <f t="shared" si="1"/>
        <v>1209</v>
      </c>
      <c r="P10" s="26">
        <f>P46</f>
        <v>131</v>
      </c>
      <c r="Q10" s="27">
        <f>Q46</f>
        <v>67</v>
      </c>
      <c r="R10" s="28">
        <f>R46</f>
        <v>64</v>
      </c>
      <c r="S10" s="22">
        <f>S46</f>
        <v>2506</v>
      </c>
      <c r="T10" s="22">
        <f>T46</f>
        <v>1022</v>
      </c>
      <c r="U10" s="82" t="s">
        <v>15</v>
      </c>
      <c r="V10" s="83"/>
    </row>
    <row r="11" spans="1:22" ht="15" customHeight="1">
      <c r="A11" s="82" t="s">
        <v>16</v>
      </c>
      <c r="B11" s="83"/>
      <c r="C11" s="26">
        <f aca="true" t="shared" si="6" ref="C11:N11">C50</f>
        <v>2339</v>
      </c>
      <c r="D11" s="27">
        <f t="shared" si="6"/>
        <v>1192</v>
      </c>
      <c r="E11" s="28">
        <f t="shared" si="6"/>
        <v>1147</v>
      </c>
      <c r="F11" s="26">
        <f t="shared" si="6"/>
        <v>2295</v>
      </c>
      <c r="G11" s="27">
        <f t="shared" si="6"/>
        <v>1253</v>
      </c>
      <c r="H11" s="28">
        <f t="shared" si="6"/>
        <v>1042</v>
      </c>
      <c r="I11" s="26">
        <f t="shared" si="6"/>
        <v>6</v>
      </c>
      <c r="J11" s="27">
        <f t="shared" si="6"/>
        <v>3</v>
      </c>
      <c r="K11" s="28">
        <f t="shared" si="6"/>
        <v>3</v>
      </c>
      <c r="L11" s="26">
        <f t="shared" si="6"/>
        <v>2</v>
      </c>
      <c r="M11" s="27">
        <f t="shared" si="6"/>
        <v>1</v>
      </c>
      <c r="N11" s="28">
        <f t="shared" si="6"/>
        <v>1</v>
      </c>
      <c r="O11" s="56">
        <f t="shared" si="1"/>
        <v>44</v>
      </c>
      <c r="P11" s="26">
        <f>P50</f>
        <v>76</v>
      </c>
      <c r="Q11" s="27">
        <f>Q50</f>
        <v>27</v>
      </c>
      <c r="R11" s="28">
        <f>R50</f>
        <v>49</v>
      </c>
      <c r="S11" s="22">
        <f>S50</f>
        <v>1634</v>
      </c>
      <c r="T11" s="22">
        <f>T50</f>
        <v>567</v>
      </c>
      <c r="U11" s="82" t="s">
        <v>16</v>
      </c>
      <c r="V11" s="83"/>
    </row>
    <row r="12" spans="1:22" ht="15" customHeight="1">
      <c r="A12" s="82" t="s">
        <v>17</v>
      </c>
      <c r="B12" s="83"/>
      <c r="C12" s="26">
        <f aca="true" t="shared" si="7" ref="C12:N12">C62</f>
        <v>4250</v>
      </c>
      <c r="D12" s="27">
        <f t="shared" si="7"/>
        <v>2187</v>
      </c>
      <c r="E12" s="28">
        <f t="shared" si="7"/>
        <v>2063</v>
      </c>
      <c r="F12" s="26">
        <f t="shared" si="7"/>
        <v>3551</v>
      </c>
      <c r="G12" s="27">
        <f t="shared" si="7"/>
        <v>1931</v>
      </c>
      <c r="H12" s="28">
        <f t="shared" si="7"/>
        <v>1620</v>
      </c>
      <c r="I12" s="26">
        <f t="shared" si="7"/>
        <v>7</v>
      </c>
      <c r="J12" s="27">
        <f t="shared" si="7"/>
        <v>4</v>
      </c>
      <c r="K12" s="28">
        <f t="shared" si="7"/>
        <v>3</v>
      </c>
      <c r="L12" s="26">
        <f t="shared" si="7"/>
        <v>5</v>
      </c>
      <c r="M12" s="27">
        <f t="shared" si="7"/>
        <v>2</v>
      </c>
      <c r="N12" s="28">
        <f t="shared" si="7"/>
        <v>3</v>
      </c>
      <c r="O12" s="56">
        <f t="shared" si="1"/>
        <v>699</v>
      </c>
      <c r="P12" s="26">
        <f>P62</f>
        <v>152</v>
      </c>
      <c r="Q12" s="27">
        <f>Q62</f>
        <v>56</v>
      </c>
      <c r="R12" s="28">
        <f>R62</f>
        <v>96</v>
      </c>
      <c r="S12" s="22">
        <f>S62</f>
        <v>3046</v>
      </c>
      <c r="T12" s="22">
        <f>T62</f>
        <v>983</v>
      </c>
      <c r="U12" s="82" t="s">
        <v>17</v>
      </c>
      <c r="V12" s="83"/>
    </row>
    <row r="13" spans="1:22" ht="15" customHeight="1">
      <c r="A13" s="82" t="s">
        <v>18</v>
      </c>
      <c r="B13" s="83"/>
      <c r="C13" s="26">
        <f aca="true" t="shared" si="8" ref="C13:N13">C64</f>
        <v>4350</v>
      </c>
      <c r="D13" s="27">
        <f t="shared" si="8"/>
        <v>2212</v>
      </c>
      <c r="E13" s="28">
        <f t="shared" si="8"/>
        <v>2138</v>
      </c>
      <c r="F13" s="26">
        <f t="shared" si="8"/>
        <v>3804</v>
      </c>
      <c r="G13" s="27">
        <f t="shared" si="8"/>
        <v>2062</v>
      </c>
      <c r="H13" s="28">
        <f t="shared" si="8"/>
        <v>1742</v>
      </c>
      <c r="I13" s="26">
        <f t="shared" si="8"/>
        <v>12</v>
      </c>
      <c r="J13" s="27">
        <f t="shared" si="8"/>
        <v>6</v>
      </c>
      <c r="K13" s="28">
        <f t="shared" si="8"/>
        <v>6</v>
      </c>
      <c r="L13" s="26">
        <f t="shared" si="8"/>
        <v>3</v>
      </c>
      <c r="M13" s="27">
        <f t="shared" si="8"/>
        <v>1</v>
      </c>
      <c r="N13" s="28">
        <f t="shared" si="8"/>
        <v>2</v>
      </c>
      <c r="O13" s="56">
        <f t="shared" si="1"/>
        <v>546</v>
      </c>
      <c r="P13" s="26">
        <f>P64</f>
        <v>120</v>
      </c>
      <c r="Q13" s="27">
        <f>Q64</f>
        <v>58</v>
      </c>
      <c r="R13" s="28">
        <f>R64</f>
        <v>62</v>
      </c>
      <c r="S13" s="22">
        <f>S64</f>
        <v>2826</v>
      </c>
      <c r="T13" s="22">
        <f>T64</f>
        <v>932</v>
      </c>
      <c r="U13" s="82" t="s">
        <v>18</v>
      </c>
      <c r="V13" s="83"/>
    </row>
    <row r="14" spans="1:22" ht="15" customHeight="1">
      <c r="A14" s="82" t="s">
        <v>19</v>
      </c>
      <c r="B14" s="83"/>
      <c r="C14" s="26">
        <f aca="true" t="shared" si="9" ref="C14:N14">C78</f>
        <v>4231</v>
      </c>
      <c r="D14" s="27">
        <f t="shared" si="9"/>
        <v>2156</v>
      </c>
      <c r="E14" s="28">
        <f t="shared" si="9"/>
        <v>2075</v>
      </c>
      <c r="F14" s="26">
        <f t="shared" si="9"/>
        <v>3187</v>
      </c>
      <c r="G14" s="27">
        <f t="shared" si="9"/>
        <v>1728</v>
      </c>
      <c r="H14" s="28">
        <f t="shared" si="9"/>
        <v>1459</v>
      </c>
      <c r="I14" s="26">
        <f t="shared" si="9"/>
        <v>8</v>
      </c>
      <c r="J14" s="27">
        <f t="shared" si="9"/>
        <v>3</v>
      </c>
      <c r="K14" s="28">
        <f t="shared" si="9"/>
        <v>5</v>
      </c>
      <c r="L14" s="26">
        <f t="shared" si="9"/>
        <v>5</v>
      </c>
      <c r="M14" s="27">
        <f t="shared" si="9"/>
        <v>2</v>
      </c>
      <c r="N14" s="28">
        <f t="shared" si="9"/>
        <v>3</v>
      </c>
      <c r="O14" s="56">
        <f t="shared" si="1"/>
        <v>1044</v>
      </c>
      <c r="P14" s="26">
        <f>P78</f>
        <v>103</v>
      </c>
      <c r="Q14" s="27">
        <f>Q78</f>
        <v>42</v>
      </c>
      <c r="R14" s="28">
        <f>R78</f>
        <v>61</v>
      </c>
      <c r="S14" s="22">
        <f>S78</f>
        <v>2786</v>
      </c>
      <c r="T14" s="22">
        <f>T78</f>
        <v>747</v>
      </c>
      <c r="U14" s="82" t="s">
        <v>19</v>
      </c>
      <c r="V14" s="83"/>
    </row>
    <row r="15" spans="1:22" ht="15" customHeight="1">
      <c r="A15" s="82" t="s">
        <v>20</v>
      </c>
      <c r="B15" s="83"/>
      <c r="C15" s="26">
        <f aca="true" t="shared" si="10" ref="C15:N15">C92</f>
        <v>296</v>
      </c>
      <c r="D15" s="27">
        <f t="shared" si="10"/>
        <v>154</v>
      </c>
      <c r="E15" s="28">
        <f t="shared" si="10"/>
        <v>142</v>
      </c>
      <c r="F15" s="26">
        <f t="shared" si="10"/>
        <v>532</v>
      </c>
      <c r="G15" s="27">
        <f t="shared" si="10"/>
        <v>313</v>
      </c>
      <c r="H15" s="28">
        <f t="shared" si="10"/>
        <v>219</v>
      </c>
      <c r="I15" s="26">
        <f t="shared" si="10"/>
        <v>0</v>
      </c>
      <c r="J15" s="27">
        <f t="shared" si="10"/>
        <v>0</v>
      </c>
      <c r="K15" s="28">
        <f t="shared" si="10"/>
        <v>0</v>
      </c>
      <c r="L15" s="26">
        <f t="shared" si="10"/>
        <v>0</v>
      </c>
      <c r="M15" s="27">
        <f t="shared" si="10"/>
        <v>0</v>
      </c>
      <c r="N15" s="28">
        <f t="shared" si="10"/>
        <v>0</v>
      </c>
      <c r="O15" s="56">
        <f t="shared" si="1"/>
        <v>-236</v>
      </c>
      <c r="P15" s="26">
        <f>P92</f>
        <v>6</v>
      </c>
      <c r="Q15" s="27">
        <f>Q92</f>
        <v>1</v>
      </c>
      <c r="R15" s="28">
        <f>R92</f>
        <v>5</v>
      </c>
      <c r="S15" s="22">
        <f>S92</f>
        <v>198</v>
      </c>
      <c r="T15" s="22">
        <f>T92</f>
        <v>59</v>
      </c>
      <c r="U15" s="82" t="s">
        <v>20</v>
      </c>
      <c r="V15" s="83"/>
    </row>
    <row r="16" spans="1:22" ht="15" customHeight="1">
      <c r="A16" s="84" t="s">
        <v>21</v>
      </c>
      <c r="B16" s="85"/>
      <c r="C16" s="14">
        <f aca="true" t="shared" si="11" ref="C16:N16">C99+C101</f>
        <v>8066</v>
      </c>
      <c r="D16" s="15">
        <f t="shared" si="11"/>
        <v>4171</v>
      </c>
      <c r="E16" s="17">
        <f t="shared" si="11"/>
        <v>3895</v>
      </c>
      <c r="F16" s="14">
        <f t="shared" si="11"/>
        <v>5559</v>
      </c>
      <c r="G16" s="15">
        <f t="shared" si="11"/>
        <v>2969</v>
      </c>
      <c r="H16" s="17">
        <f t="shared" si="11"/>
        <v>2590</v>
      </c>
      <c r="I16" s="14">
        <f t="shared" si="11"/>
        <v>25</v>
      </c>
      <c r="J16" s="15">
        <f t="shared" si="11"/>
        <v>11</v>
      </c>
      <c r="K16" s="17">
        <f t="shared" si="11"/>
        <v>14</v>
      </c>
      <c r="L16" s="14">
        <f t="shared" si="11"/>
        <v>11</v>
      </c>
      <c r="M16" s="15">
        <f t="shared" si="11"/>
        <v>6</v>
      </c>
      <c r="N16" s="17">
        <f t="shared" si="11"/>
        <v>5</v>
      </c>
      <c r="O16" s="59">
        <f t="shared" si="1"/>
        <v>2507</v>
      </c>
      <c r="P16" s="14">
        <f>P99+P101</f>
        <v>215</v>
      </c>
      <c r="Q16" s="15">
        <f>Q99+Q101</f>
        <v>97</v>
      </c>
      <c r="R16" s="17">
        <f>R99+R101</f>
        <v>118</v>
      </c>
      <c r="S16" s="31">
        <f>S99+S101</f>
        <v>5490</v>
      </c>
      <c r="T16" s="31">
        <f>T99+T101</f>
        <v>1597</v>
      </c>
      <c r="U16" s="84" t="s">
        <v>21</v>
      </c>
      <c r="V16" s="85"/>
    </row>
    <row r="17" spans="1:22" ht="15" customHeight="1">
      <c r="A17" s="80" t="s">
        <v>22</v>
      </c>
      <c r="B17" s="86"/>
      <c r="C17" s="26">
        <f>SUM(C18:C24)</f>
        <v>587</v>
      </c>
      <c r="D17" s="27">
        <f>SUM(D18:D24)</f>
        <v>304</v>
      </c>
      <c r="E17" s="32">
        <f>SUM(E18:E24)</f>
        <v>283</v>
      </c>
      <c r="F17" s="26">
        <f aca="true" t="shared" si="12" ref="F17:F54">SUM(G17:H17)</f>
        <v>936</v>
      </c>
      <c r="G17" s="27">
        <f>SUM(G18:G24)</f>
        <v>490</v>
      </c>
      <c r="H17" s="32">
        <f>SUM(H18:H24)</f>
        <v>446</v>
      </c>
      <c r="I17" s="19">
        <f aca="true" t="shared" si="13" ref="I17:I54">SUM(J17:K17)</f>
        <v>2</v>
      </c>
      <c r="J17" s="20">
        <f>SUM(J18:J24)</f>
        <v>1</v>
      </c>
      <c r="K17" s="21">
        <f>SUM(K18:K24)</f>
        <v>1</v>
      </c>
      <c r="L17" s="26">
        <f aca="true" t="shared" si="14" ref="L17:L54">SUM(M17:N17)</f>
        <v>1</v>
      </c>
      <c r="M17" s="27">
        <f>SUM(M18:M24)</f>
        <v>0</v>
      </c>
      <c r="N17" s="28">
        <f>SUM(N18:N24)</f>
        <v>1</v>
      </c>
      <c r="O17" s="58">
        <f t="shared" si="1"/>
        <v>-349</v>
      </c>
      <c r="P17" s="26">
        <f aca="true" t="shared" si="15" ref="P17:P54">SUM(Q17:R17)</f>
        <v>21</v>
      </c>
      <c r="Q17" s="27">
        <f>SUM(Q18:Q24)</f>
        <v>9</v>
      </c>
      <c r="R17" s="32">
        <f>SUM(R18:R24)</f>
        <v>12</v>
      </c>
      <c r="S17" s="26">
        <f>SUM(S18:S24)</f>
        <v>421</v>
      </c>
      <c r="T17" s="23">
        <f>SUM(T18:T24)</f>
        <v>159</v>
      </c>
      <c r="U17" s="80" t="s">
        <v>22</v>
      </c>
      <c r="V17" s="86"/>
    </row>
    <row r="18" spans="1:22" ht="15" customHeight="1">
      <c r="A18" s="33"/>
      <c r="B18" s="34" t="s">
        <v>23</v>
      </c>
      <c r="C18" s="35">
        <f aca="true" t="shared" si="16" ref="C18:C54">SUM(D18:E18)</f>
        <v>210</v>
      </c>
      <c r="D18" s="27">
        <v>111</v>
      </c>
      <c r="E18" s="32">
        <v>99</v>
      </c>
      <c r="F18" s="35">
        <f t="shared" si="12"/>
        <v>298</v>
      </c>
      <c r="G18" s="27">
        <v>153</v>
      </c>
      <c r="H18" s="32">
        <v>145</v>
      </c>
      <c r="I18" s="35">
        <f t="shared" si="13"/>
        <v>1</v>
      </c>
      <c r="J18" s="27">
        <v>0</v>
      </c>
      <c r="K18" s="28">
        <v>1</v>
      </c>
      <c r="L18" s="35">
        <f t="shared" si="14"/>
        <v>1</v>
      </c>
      <c r="M18" s="27">
        <v>0</v>
      </c>
      <c r="N18" s="28">
        <v>1</v>
      </c>
      <c r="O18" s="56">
        <f t="shared" si="1"/>
        <v>-88</v>
      </c>
      <c r="P18" s="35">
        <f t="shared" si="15"/>
        <v>7</v>
      </c>
      <c r="Q18" s="27">
        <v>4</v>
      </c>
      <c r="R18" s="32">
        <v>3</v>
      </c>
      <c r="S18" s="26">
        <v>156</v>
      </c>
      <c r="T18" s="22">
        <v>73</v>
      </c>
      <c r="U18" s="24" t="s">
        <v>23</v>
      </c>
      <c r="V18" s="25"/>
    </row>
    <row r="19" spans="1:22" ht="15" customHeight="1">
      <c r="A19" s="33"/>
      <c r="B19" s="34" t="s">
        <v>24</v>
      </c>
      <c r="C19" s="35">
        <f t="shared" si="16"/>
        <v>128</v>
      </c>
      <c r="D19" s="27">
        <v>73</v>
      </c>
      <c r="E19" s="32">
        <v>55</v>
      </c>
      <c r="F19" s="35">
        <f t="shared" si="12"/>
        <v>183</v>
      </c>
      <c r="G19" s="27">
        <v>85</v>
      </c>
      <c r="H19" s="32">
        <v>98</v>
      </c>
      <c r="I19" s="35">
        <f t="shared" si="13"/>
        <v>0</v>
      </c>
      <c r="J19" s="27">
        <v>0</v>
      </c>
      <c r="K19" s="28">
        <v>0</v>
      </c>
      <c r="L19" s="35">
        <f t="shared" si="14"/>
        <v>0</v>
      </c>
      <c r="M19" s="27">
        <v>0</v>
      </c>
      <c r="N19" s="28">
        <v>0</v>
      </c>
      <c r="O19" s="56">
        <f t="shared" si="1"/>
        <v>-55</v>
      </c>
      <c r="P19" s="35">
        <f t="shared" si="15"/>
        <v>4</v>
      </c>
      <c r="Q19" s="27">
        <v>1</v>
      </c>
      <c r="R19" s="32">
        <v>3</v>
      </c>
      <c r="S19" s="26">
        <v>95</v>
      </c>
      <c r="T19" s="22">
        <v>33</v>
      </c>
      <c r="U19" s="24" t="s">
        <v>24</v>
      </c>
      <c r="V19" s="25"/>
    </row>
    <row r="20" spans="1:22" ht="15" customHeight="1">
      <c r="A20" s="33"/>
      <c r="B20" s="34" t="s">
        <v>25</v>
      </c>
      <c r="C20" s="35">
        <f t="shared" si="16"/>
        <v>59</v>
      </c>
      <c r="D20" s="27">
        <v>26</v>
      </c>
      <c r="E20" s="32">
        <v>33</v>
      </c>
      <c r="F20" s="35">
        <f t="shared" si="12"/>
        <v>91</v>
      </c>
      <c r="G20" s="27">
        <v>45</v>
      </c>
      <c r="H20" s="32">
        <v>46</v>
      </c>
      <c r="I20" s="35">
        <f t="shared" si="13"/>
        <v>1</v>
      </c>
      <c r="J20" s="27">
        <v>1</v>
      </c>
      <c r="K20" s="28">
        <v>0</v>
      </c>
      <c r="L20" s="35">
        <f t="shared" si="14"/>
        <v>0</v>
      </c>
      <c r="M20" s="27">
        <v>0</v>
      </c>
      <c r="N20" s="28">
        <v>0</v>
      </c>
      <c r="O20" s="56">
        <f t="shared" si="1"/>
        <v>-32</v>
      </c>
      <c r="P20" s="35">
        <f t="shared" si="15"/>
        <v>3</v>
      </c>
      <c r="Q20" s="27">
        <v>2</v>
      </c>
      <c r="R20" s="32">
        <v>1</v>
      </c>
      <c r="S20" s="26">
        <v>44</v>
      </c>
      <c r="T20" s="22">
        <v>11</v>
      </c>
      <c r="U20" s="24" t="s">
        <v>25</v>
      </c>
      <c r="V20" s="25"/>
    </row>
    <row r="21" spans="1:22" ht="15" customHeight="1">
      <c r="A21" s="33"/>
      <c r="B21" s="34" t="s">
        <v>26</v>
      </c>
      <c r="C21" s="35">
        <f t="shared" si="16"/>
        <v>61</v>
      </c>
      <c r="D21" s="27">
        <v>30</v>
      </c>
      <c r="E21" s="32">
        <v>31</v>
      </c>
      <c r="F21" s="35">
        <f t="shared" si="12"/>
        <v>129</v>
      </c>
      <c r="G21" s="27">
        <v>76</v>
      </c>
      <c r="H21" s="32">
        <v>53</v>
      </c>
      <c r="I21" s="35">
        <f t="shared" si="13"/>
        <v>0</v>
      </c>
      <c r="J21" s="27">
        <v>0</v>
      </c>
      <c r="K21" s="28">
        <v>0</v>
      </c>
      <c r="L21" s="35">
        <f t="shared" si="14"/>
        <v>0</v>
      </c>
      <c r="M21" s="27">
        <v>0</v>
      </c>
      <c r="N21" s="28">
        <v>0</v>
      </c>
      <c r="O21" s="56">
        <f t="shared" si="1"/>
        <v>-68</v>
      </c>
      <c r="P21" s="35">
        <f t="shared" si="15"/>
        <v>5</v>
      </c>
      <c r="Q21" s="27">
        <v>2</v>
      </c>
      <c r="R21" s="32">
        <v>3</v>
      </c>
      <c r="S21" s="26">
        <v>40</v>
      </c>
      <c r="T21" s="22">
        <v>22</v>
      </c>
      <c r="U21" s="24" t="s">
        <v>26</v>
      </c>
      <c r="V21" s="25"/>
    </row>
    <row r="22" spans="1:22" ht="15" customHeight="1">
      <c r="A22" s="33"/>
      <c r="B22" s="34" t="s">
        <v>27</v>
      </c>
      <c r="C22" s="35">
        <f t="shared" si="16"/>
        <v>63</v>
      </c>
      <c r="D22" s="27">
        <v>32</v>
      </c>
      <c r="E22" s="32">
        <v>31</v>
      </c>
      <c r="F22" s="35">
        <f t="shared" si="12"/>
        <v>93</v>
      </c>
      <c r="G22" s="27">
        <v>57</v>
      </c>
      <c r="H22" s="32">
        <v>36</v>
      </c>
      <c r="I22" s="35">
        <f t="shared" si="13"/>
        <v>0</v>
      </c>
      <c r="J22" s="27">
        <v>0</v>
      </c>
      <c r="K22" s="28">
        <v>0</v>
      </c>
      <c r="L22" s="35">
        <f t="shared" si="14"/>
        <v>0</v>
      </c>
      <c r="M22" s="27">
        <v>0</v>
      </c>
      <c r="N22" s="28">
        <v>0</v>
      </c>
      <c r="O22" s="56">
        <f t="shared" si="1"/>
        <v>-30</v>
      </c>
      <c r="P22" s="35">
        <f t="shared" si="15"/>
        <v>0</v>
      </c>
      <c r="Q22" s="27">
        <v>0</v>
      </c>
      <c r="R22" s="32">
        <v>0</v>
      </c>
      <c r="S22" s="26">
        <v>37</v>
      </c>
      <c r="T22" s="22">
        <v>6</v>
      </c>
      <c r="U22" s="24" t="s">
        <v>27</v>
      </c>
      <c r="V22" s="25"/>
    </row>
    <row r="23" spans="1:22" ht="15" customHeight="1">
      <c r="A23" s="33"/>
      <c r="B23" s="34" t="s">
        <v>28</v>
      </c>
      <c r="C23" s="35">
        <f t="shared" si="16"/>
        <v>43</v>
      </c>
      <c r="D23" s="27">
        <v>18</v>
      </c>
      <c r="E23" s="32">
        <v>25</v>
      </c>
      <c r="F23" s="35">
        <f t="shared" si="12"/>
        <v>87</v>
      </c>
      <c r="G23" s="27">
        <v>49</v>
      </c>
      <c r="H23" s="32">
        <v>38</v>
      </c>
      <c r="I23" s="35">
        <f t="shared" si="13"/>
        <v>0</v>
      </c>
      <c r="J23" s="27">
        <v>0</v>
      </c>
      <c r="K23" s="28">
        <v>0</v>
      </c>
      <c r="L23" s="35">
        <f t="shared" si="14"/>
        <v>0</v>
      </c>
      <c r="M23" s="27">
        <v>0</v>
      </c>
      <c r="N23" s="28">
        <v>0</v>
      </c>
      <c r="O23" s="56">
        <f t="shared" si="1"/>
        <v>-44</v>
      </c>
      <c r="P23" s="35">
        <f t="shared" si="15"/>
        <v>2</v>
      </c>
      <c r="Q23" s="27">
        <v>0</v>
      </c>
      <c r="R23" s="32">
        <v>2</v>
      </c>
      <c r="S23" s="26">
        <v>35</v>
      </c>
      <c r="T23" s="22">
        <v>10</v>
      </c>
      <c r="U23" s="24" t="s">
        <v>28</v>
      </c>
      <c r="V23" s="25"/>
    </row>
    <row r="24" spans="1:22" ht="15" customHeight="1">
      <c r="A24" s="36"/>
      <c r="B24" s="37" t="s">
        <v>29</v>
      </c>
      <c r="C24" s="38">
        <f t="shared" si="16"/>
        <v>23</v>
      </c>
      <c r="D24" s="15">
        <v>14</v>
      </c>
      <c r="E24" s="16">
        <v>9</v>
      </c>
      <c r="F24" s="38">
        <f t="shared" si="12"/>
        <v>55</v>
      </c>
      <c r="G24" s="15">
        <v>25</v>
      </c>
      <c r="H24" s="16">
        <v>30</v>
      </c>
      <c r="I24" s="38">
        <f t="shared" si="13"/>
        <v>0</v>
      </c>
      <c r="J24" s="15">
        <v>0</v>
      </c>
      <c r="K24" s="17">
        <v>0</v>
      </c>
      <c r="L24" s="38">
        <f t="shared" si="14"/>
        <v>0</v>
      </c>
      <c r="M24" s="15">
        <v>0</v>
      </c>
      <c r="N24" s="17">
        <v>0</v>
      </c>
      <c r="O24" s="59">
        <f t="shared" si="1"/>
        <v>-32</v>
      </c>
      <c r="P24" s="38">
        <f t="shared" si="15"/>
        <v>0</v>
      </c>
      <c r="Q24" s="15">
        <v>0</v>
      </c>
      <c r="R24" s="16">
        <v>0</v>
      </c>
      <c r="S24" s="14">
        <v>14</v>
      </c>
      <c r="T24" s="31">
        <v>4</v>
      </c>
      <c r="U24" s="29" t="s">
        <v>29</v>
      </c>
      <c r="V24" s="30"/>
    </row>
    <row r="25" spans="1:22" ht="15" customHeight="1">
      <c r="A25" s="80" t="s">
        <v>30</v>
      </c>
      <c r="B25" s="81"/>
      <c r="C25" s="26">
        <f t="shared" si="16"/>
        <v>803</v>
      </c>
      <c r="D25" s="27">
        <f>SUM(D26:D27)</f>
        <v>421</v>
      </c>
      <c r="E25" s="32">
        <f>SUM(E26:E27)</f>
        <v>382</v>
      </c>
      <c r="F25" s="26">
        <f t="shared" si="12"/>
        <v>1362</v>
      </c>
      <c r="G25" s="27">
        <f>SUM(G26:G27)</f>
        <v>757</v>
      </c>
      <c r="H25" s="32">
        <f>SUM(H26:H27)</f>
        <v>605</v>
      </c>
      <c r="I25" s="26">
        <f t="shared" si="13"/>
        <v>2</v>
      </c>
      <c r="J25" s="27">
        <f>SUM(J26:J27)</f>
        <v>2</v>
      </c>
      <c r="K25" s="28">
        <f>SUM(K26:K27)</f>
        <v>0</v>
      </c>
      <c r="L25" s="26">
        <f t="shared" si="14"/>
        <v>2</v>
      </c>
      <c r="M25" s="27">
        <f>SUM(M26:M27)</f>
        <v>2</v>
      </c>
      <c r="N25" s="28">
        <f>SUM(N26:N27)</f>
        <v>0</v>
      </c>
      <c r="O25" s="58">
        <f t="shared" si="1"/>
        <v>-559</v>
      </c>
      <c r="P25" s="26">
        <f t="shared" si="15"/>
        <v>33</v>
      </c>
      <c r="Q25" s="27">
        <f>SUM(Q26:Q27)</f>
        <v>14</v>
      </c>
      <c r="R25" s="32">
        <f>SUM(R26:R27)</f>
        <v>19</v>
      </c>
      <c r="S25" s="26">
        <f>SUM(S26:S27)</f>
        <v>669</v>
      </c>
      <c r="T25" s="23">
        <f>SUM(T26:T27)</f>
        <v>340</v>
      </c>
      <c r="U25" s="80" t="s">
        <v>30</v>
      </c>
      <c r="V25" s="81"/>
    </row>
    <row r="26" spans="1:22" ht="15" customHeight="1">
      <c r="A26" s="39"/>
      <c r="B26" s="34" t="s">
        <v>31</v>
      </c>
      <c r="C26" s="35">
        <f t="shared" si="16"/>
        <v>221</v>
      </c>
      <c r="D26" s="27">
        <v>122</v>
      </c>
      <c r="E26" s="32">
        <v>99</v>
      </c>
      <c r="F26" s="35">
        <f t="shared" si="12"/>
        <v>599</v>
      </c>
      <c r="G26" s="27">
        <v>312</v>
      </c>
      <c r="H26" s="32">
        <v>287</v>
      </c>
      <c r="I26" s="35">
        <f t="shared" si="13"/>
        <v>1</v>
      </c>
      <c r="J26" s="27">
        <v>1</v>
      </c>
      <c r="K26" s="28">
        <v>0</v>
      </c>
      <c r="L26" s="35">
        <f t="shared" si="14"/>
        <v>1</v>
      </c>
      <c r="M26" s="27">
        <v>1</v>
      </c>
      <c r="N26" s="28">
        <v>0</v>
      </c>
      <c r="O26" s="56">
        <f t="shared" si="1"/>
        <v>-378</v>
      </c>
      <c r="P26" s="35">
        <f t="shared" si="15"/>
        <v>9</v>
      </c>
      <c r="Q26" s="27">
        <v>5</v>
      </c>
      <c r="R26" s="32">
        <v>4</v>
      </c>
      <c r="S26" s="26">
        <v>217</v>
      </c>
      <c r="T26" s="22">
        <v>118</v>
      </c>
      <c r="U26" s="24" t="s">
        <v>31</v>
      </c>
      <c r="V26" s="25"/>
    </row>
    <row r="27" spans="1:22" ht="15" customHeight="1">
      <c r="A27" s="40"/>
      <c r="B27" s="37" t="s">
        <v>32</v>
      </c>
      <c r="C27" s="38">
        <f t="shared" si="16"/>
        <v>582</v>
      </c>
      <c r="D27" s="15">
        <v>299</v>
      </c>
      <c r="E27" s="16">
        <v>283</v>
      </c>
      <c r="F27" s="38">
        <f t="shared" si="12"/>
        <v>763</v>
      </c>
      <c r="G27" s="15">
        <v>445</v>
      </c>
      <c r="H27" s="16">
        <v>318</v>
      </c>
      <c r="I27" s="38">
        <f t="shared" si="13"/>
        <v>1</v>
      </c>
      <c r="J27" s="15">
        <v>1</v>
      </c>
      <c r="K27" s="17">
        <v>0</v>
      </c>
      <c r="L27" s="38">
        <f t="shared" si="14"/>
        <v>1</v>
      </c>
      <c r="M27" s="15">
        <v>1</v>
      </c>
      <c r="N27" s="17">
        <v>0</v>
      </c>
      <c r="O27" s="59">
        <f t="shared" si="1"/>
        <v>-181</v>
      </c>
      <c r="P27" s="38">
        <f t="shared" si="15"/>
        <v>24</v>
      </c>
      <c r="Q27" s="15">
        <v>9</v>
      </c>
      <c r="R27" s="16">
        <v>15</v>
      </c>
      <c r="S27" s="14">
        <v>452</v>
      </c>
      <c r="T27" s="31">
        <v>222</v>
      </c>
      <c r="U27" s="24" t="s">
        <v>32</v>
      </c>
      <c r="V27" s="25"/>
    </row>
    <row r="28" spans="1:22" ht="15" customHeight="1">
      <c r="A28" s="80" t="s">
        <v>33</v>
      </c>
      <c r="B28" s="81"/>
      <c r="C28" s="41">
        <f t="shared" si="16"/>
        <v>5375</v>
      </c>
      <c r="D28" s="20">
        <f>SUM(D29:D42)</f>
        <v>2756</v>
      </c>
      <c r="E28" s="41">
        <f>SUM(E29:E42)</f>
        <v>2619</v>
      </c>
      <c r="F28" s="19">
        <f t="shared" si="12"/>
        <v>4378</v>
      </c>
      <c r="G28" s="20">
        <f>SUM(G29:G42)</f>
        <v>2477</v>
      </c>
      <c r="H28" s="21">
        <f>SUM(H29:H42)</f>
        <v>1901</v>
      </c>
      <c r="I28" s="19">
        <f t="shared" si="13"/>
        <v>10</v>
      </c>
      <c r="J28" s="20">
        <f>SUM(J29:J42)</f>
        <v>5</v>
      </c>
      <c r="K28" s="21">
        <f>SUM(K29:K42)</f>
        <v>5</v>
      </c>
      <c r="L28" s="19">
        <f t="shared" si="14"/>
        <v>5</v>
      </c>
      <c r="M28" s="20">
        <f>SUM(M29:M42)</f>
        <v>2</v>
      </c>
      <c r="N28" s="21">
        <f>SUM(N29:N42)</f>
        <v>3</v>
      </c>
      <c r="O28" s="58">
        <f t="shared" si="1"/>
        <v>997</v>
      </c>
      <c r="P28" s="19">
        <f t="shared" si="15"/>
        <v>151</v>
      </c>
      <c r="Q28" s="20">
        <f>SUM(Q29:Q42)</f>
        <v>70</v>
      </c>
      <c r="R28" s="21">
        <f>SUM(R29:R42)</f>
        <v>81</v>
      </c>
      <c r="S28" s="41">
        <f>SUM(S29:S42)</f>
        <v>3662</v>
      </c>
      <c r="T28" s="23">
        <f>SUM(T29:T42)</f>
        <v>1346</v>
      </c>
      <c r="U28" s="80" t="s">
        <v>33</v>
      </c>
      <c r="V28" s="81"/>
    </row>
    <row r="29" spans="1:22" ht="15" customHeight="1">
      <c r="A29" s="39"/>
      <c r="B29" s="25" t="s">
        <v>34</v>
      </c>
      <c r="C29" s="35">
        <f t="shared" si="16"/>
        <v>1934</v>
      </c>
      <c r="D29" s="27">
        <v>997</v>
      </c>
      <c r="E29" s="32">
        <v>937</v>
      </c>
      <c r="F29" s="35">
        <f t="shared" si="12"/>
        <v>1618</v>
      </c>
      <c r="G29" s="27">
        <v>902</v>
      </c>
      <c r="H29" s="28">
        <v>716</v>
      </c>
      <c r="I29" s="35">
        <f t="shared" si="13"/>
        <v>4</v>
      </c>
      <c r="J29" s="27">
        <v>2</v>
      </c>
      <c r="K29" s="28">
        <v>2</v>
      </c>
      <c r="L29" s="35">
        <f t="shared" si="14"/>
        <v>2</v>
      </c>
      <c r="M29" s="27">
        <v>1</v>
      </c>
      <c r="N29" s="28">
        <v>1</v>
      </c>
      <c r="O29" s="56">
        <f t="shared" si="1"/>
        <v>316</v>
      </c>
      <c r="P29" s="35">
        <f t="shared" si="15"/>
        <v>47</v>
      </c>
      <c r="Q29" s="27">
        <v>25</v>
      </c>
      <c r="R29" s="28">
        <v>22</v>
      </c>
      <c r="S29" s="32">
        <v>1305</v>
      </c>
      <c r="T29" s="22">
        <v>509</v>
      </c>
      <c r="U29" s="24" t="s">
        <v>34</v>
      </c>
      <c r="V29" s="25"/>
    </row>
    <row r="30" spans="1:22" ht="15" customHeight="1">
      <c r="A30" s="39"/>
      <c r="B30" s="25" t="s">
        <v>35</v>
      </c>
      <c r="C30" s="35">
        <f t="shared" si="16"/>
        <v>930</v>
      </c>
      <c r="D30" s="27">
        <v>483</v>
      </c>
      <c r="E30" s="32">
        <v>447</v>
      </c>
      <c r="F30" s="35">
        <f t="shared" si="12"/>
        <v>818</v>
      </c>
      <c r="G30" s="27">
        <v>457</v>
      </c>
      <c r="H30" s="28">
        <v>361</v>
      </c>
      <c r="I30" s="35">
        <f t="shared" si="13"/>
        <v>0</v>
      </c>
      <c r="J30" s="27">
        <v>0</v>
      </c>
      <c r="K30" s="28">
        <v>0</v>
      </c>
      <c r="L30" s="35">
        <f t="shared" si="14"/>
        <v>0</v>
      </c>
      <c r="M30" s="27">
        <v>0</v>
      </c>
      <c r="N30" s="28">
        <v>0</v>
      </c>
      <c r="O30" s="56">
        <f t="shared" si="1"/>
        <v>112</v>
      </c>
      <c r="P30" s="35">
        <f t="shared" si="15"/>
        <v>33</v>
      </c>
      <c r="Q30" s="27">
        <v>13</v>
      </c>
      <c r="R30" s="28">
        <v>20</v>
      </c>
      <c r="S30" s="32">
        <v>714</v>
      </c>
      <c r="T30" s="22">
        <v>243</v>
      </c>
      <c r="U30" s="24" t="s">
        <v>35</v>
      </c>
      <c r="V30" s="25"/>
    </row>
    <row r="31" spans="1:22" ht="15" customHeight="1">
      <c r="A31" s="39"/>
      <c r="B31" s="25" t="s">
        <v>36</v>
      </c>
      <c r="C31" s="35">
        <f t="shared" si="16"/>
        <v>623</v>
      </c>
      <c r="D31" s="27">
        <v>320</v>
      </c>
      <c r="E31" s="32">
        <v>303</v>
      </c>
      <c r="F31" s="35">
        <f t="shared" si="12"/>
        <v>352</v>
      </c>
      <c r="G31" s="27">
        <v>200</v>
      </c>
      <c r="H31" s="28">
        <v>152</v>
      </c>
      <c r="I31" s="35">
        <f t="shared" si="13"/>
        <v>2</v>
      </c>
      <c r="J31" s="27">
        <v>0</v>
      </c>
      <c r="K31" s="28">
        <v>2</v>
      </c>
      <c r="L31" s="35">
        <f t="shared" si="14"/>
        <v>1</v>
      </c>
      <c r="M31" s="27">
        <v>0</v>
      </c>
      <c r="N31" s="28">
        <v>1</v>
      </c>
      <c r="O31" s="56">
        <f t="shared" si="1"/>
        <v>271</v>
      </c>
      <c r="P31" s="35">
        <f t="shared" si="15"/>
        <v>15</v>
      </c>
      <c r="Q31" s="27">
        <v>10</v>
      </c>
      <c r="R31" s="28">
        <v>5</v>
      </c>
      <c r="S31" s="32">
        <v>378</v>
      </c>
      <c r="T31" s="22">
        <v>122</v>
      </c>
      <c r="U31" s="24" t="s">
        <v>36</v>
      </c>
      <c r="V31" s="25"/>
    </row>
    <row r="32" spans="1:22" ht="15" customHeight="1">
      <c r="A32" s="39"/>
      <c r="B32" s="25" t="s">
        <v>37</v>
      </c>
      <c r="C32" s="35">
        <f t="shared" si="16"/>
        <v>125</v>
      </c>
      <c r="D32" s="27">
        <v>59</v>
      </c>
      <c r="E32" s="32">
        <v>66</v>
      </c>
      <c r="F32" s="35">
        <f t="shared" si="12"/>
        <v>136</v>
      </c>
      <c r="G32" s="27">
        <v>82</v>
      </c>
      <c r="H32" s="28">
        <v>54</v>
      </c>
      <c r="I32" s="35">
        <f t="shared" si="13"/>
        <v>0</v>
      </c>
      <c r="J32" s="27">
        <v>0</v>
      </c>
      <c r="K32" s="28">
        <v>0</v>
      </c>
      <c r="L32" s="35">
        <f t="shared" si="14"/>
        <v>0</v>
      </c>
      <c r="M32" s="27">
        <v>0</v>
      </c>
      <c r="N32" s="28">
        <v>0</v>
      </c>
      <c r="O32" s="56">
        <f t="shared" si="1"/>
        <v>-11</v>
      </c>
      <c r="P32" s="35">
        <f t="shared" si="15"/>
        <v>7</v>
      </c>
      <c r="Q32" s="27">
        <v>3</v>
      </c>
      <c r="R32" s="28">
        <v>4</v>
      </c>
      <c r="S32" s="32">
        <v>107</v>
      </c>
      <c r="T32" s="22">
        <v>38</v>
      </c>
      <c r="U32" s="24" t="s">
        <v>37</v>
      </c>
      <c r="V32" s="25"/>
    </row>
    <row r="33" spans="1:22" ht="15" customHeight="1">
      <c r="A33" s="39"/>
      <c r="B33" s="25" t="s">
        <v>38</v>
      </c>
      <c r="C33" s="35">
        <f t="shared" si="16"/>
        <v>123</v>
      </c>
      <c r="D33" s="27">
        <v>61</v>
      </c>
      <c r="E33" s="32">
        <v>62</v>
      </c>
      <c r="F33" s="35">
        <f t="shared" si="12"/>
        <v>166</v>
      </c>
      <c r="G33" s="27">
        <v>92</v>
      </c>
      <c r="H33" s="28">
        <v>74</v>
      </c>
      <c r="I33" s="35">
        <f t="shared" si="13"/>
        <v>1</v>
      </c>
      <c r="J33" s="27">
        <v>1</v>
      </c>
      <c r="K33" s="28">
        <v>0</v>
      </c>
      <c r="L33" s="35">
        <f t="shared" si="14"/>
        <v>0</v>
      </c>
      <c r="M33" s="27">
        <v>0</v>
      </c>
      <c r="N33" s="28">
        <v>0</v>
      </c>
      <c r="O33" s="56">
        <f t="shared" si="1"/>
        <v>-43</v>
      </c>
      <c r="P33" s="35">
        <f t="shared" si="15"/>
        <v>2</v>
      </c>
      <c r="Q33" s="27">
        <v>1</v>
      </c>
      <c r="R33" s="28">
        <v>1</v>
      </c>
      <c r="S33" s="32">
        <v>65</v>
      </c>
      <c r="T33" s="22">
        <v>30</v>
      </c>
      <c r="U33" s="24" t="s">
        <v>38</v>
      </c>
      <c r="V33" s="25"/>
    </row>
    <row r="34" spans="1:22" ht="15" customHeight="1">
      <c r="A34" s="39"/>
      <c r="B34" s="25" t="s">
        <v>39</v>
      </c>
      <c r="C34" s="35">
        <f t="shared" si="16"/>
        <v>24</v>
      </c>
      <c r="D34" s="27">
        <v>12</v>
      </c>
      <c r="E34" s="32">
        <v>12</v>
      </c>
      <c r="F34" s="35">
        <f t="shared" si="12"/>
        <v>45</v>
      </c>
      <c r="G34" s="27">
        <v>25</v>
      </c>
      <c r="H34" s="28">
        <v>20</v>
      </c>
      <c r="I34" s="35">
        <f t="shared" si="13"/>
        <v>0</v>
      </c>
      <c r="J34" s="27">
        <v>0</v>
      </c>
      <c r="K34" s="28">
        <v>0</v>
      </c>
      <c r="L34" s="35">
        <f t="shared" si="14"/>
        <v>0</v>
      </c>
      <c r="M34" s="27">
        <v>0</v>
      </c>
      <c r="N34" s="28">
        <v>0</v>
      </c>
      <c r="O34" s="56">
        <f t="shared" si="1"/>
        <v>-21</v>
      </c>
      <c r="P34" s="35">
        <f t="shared" si="15"/>
        <v>1</v>
      </c>
      <c r="Q34" s="27">
        <v>0</v>
      </c>
      <c r="R34" s="28">
        <v>1</v>
      </c>
      <c r="S34" s="32">
        <v>21</v>
      </c>
      <c r="T34" s="22">
        <v>4</v>
      </c>
      <c r="U34" s="24" t="s">
        <v>39</v>
      </c>
      <c r="V34" s="25"/>
    </row>
    <row r="35" spans="1:22" ht="15" customHeight="1">
      <c r="A35" s="39"/>
      <c r="B35" s="25" t="s">
        <v>40</v>
      </c>
      <c r="C35" s="35">
        <f t="shared" si="16"/>
        <v>22</v>
      </c>
      <c r="D35" s="27">
        <v>11</v>
      </c>
      <c r="E35" s="32">
        <v>11</v>
      </c>
      <c r="F35" s="35">
        <f t="shared" si="12"/>
        <v>76</v>
      </c>
      <c r="G35" s="27">
        <v>38</v>
      </c>
      <c r="H35" s="28">
        <v>38</v>
      </c>
      <c r="I35" s="35">
        <f t="shared" si="13"/>
        <v>0</v>
      </c>
      <c r="J35" s="27">
        <v>0</v>
      </c>
      <c r="K35" s="28">
        <v>0</v>
      </c>
      <c r="L35" s="35">
        <f t="shared" si="14"/>
        <v>0</v>
      </c>
      <c r="M35" s="27">
        <v>0</v>
      </c>
      <c r="N35" s="28">
        <v>0</v>
      </c>
      <c r="O35" s="56">
        <f t="shared" si="1"/>
        <v>-54</v>
      </c>
      <c r="P35" s="35">
        <f t="shared" si="15"/>
        <v>0</v>
      </c>
      <c r="Q35" s="27">
        <v>0</v>
      </c>
      <c r="R35" s="28">
        <v>0</v>
      </c>
      <c r="S35" s="32">
        <v>11</v>
      </c>
      <c r="T35" s="22">
        <v>13</v>
      </c>
      <c r="U35" s="24" t="s">
        <v>40</v>
      </c>
      <c r="V35" s="25"/>
    </row>
    <row r="36" spans="1:22" ht="15" customHeight="1">
      <c r="A36" s="39"/>
      <c r="B36" s="25" t="s">
        <v>41</v>
      </c>
      <c r="C36" s="35">
        <f t="shared" si="16"/>
        <v>377</v>
      </c>
      <c r="D36" s="27">
        <v>190</v>
      </c>
      <c r="E36" s="32">
        <v>187</v>
      </c>
      <c r="F36" s="35">
        <f t="shared" si="12"/>
        <v>298</v>
      </c>
      <c r="G36" s="27">
        <v>174</v>
      </c>
      <c r="H36" s="28">
        <v>124</v>
      </c>
      <c r="I36" s="35">
        <f t="shared" si="13"/>
        <v>2</v>
      </c>
      <c r="J36" s="27">
        <v>1</v>
      </c>
      <c r="K36" s="28">
        <v>1</v>
      </c>
      <c r="L36" s="35">
        <f t="shared" si="14"/>
        <v>1</v>
      </c>
      <c r="M36" s="27">
        <v>0</v>
      </c>
      <c r="N36" s="28">
        <v>1</v>
      </c>
      <c r="O36" s="56">
        <f t="shared" si="1"/>
        <v>79</v>
      </c>
      <c r="P36" s="35">
        <f t="shared" si="15"/>
        <v>6</v>
      </c>
      <c r="Q36" s="27">
        <v>3</v>
      </c>
      <c r="R36" s="28">
        <v>3</v>
      </c>
      <c r="S36" s="32">
        <v>231</v>
      </c>
      <c r="T36" s="22">
        <v>100</v>
      </c>
      <c r="U36" s="24" t="s">
        <v>41</v>
      </c>
      <c r="V36" s="25"/>
    </row>
    <row r="37" spans="1:22" ht="15" customHeight="1">
      <c r="A37" s="39"/>
      <c r="B37" s="25" t="s">
        <v>42</v>
      </c>
      <c r="C37" s="35">
        <f t="shared" si="16"/>
        <v>176</v>
      </c>
      <c r="D37" s="27">
        <v>93</v>
      </c>
      <c r="E37" s="32">
        <v>83</v>
      </c>
      <c r="F37" s="35">
        <f t="shared" si="12"/>
        <v>152</v>
      </c>
      <c r="G37" s="27">
        <v>87</v>
      </c>
      <c r="H37" s="28">
        <v>65</v>
      </c>
      <c r="I37" s="35">
        <f t="shared" si="13"/>
        <v>0</v>
      </c>
      <c r="J37" s="27">
        <v>0</v>
      </c>
      <c r="K37" s="28">
        <v>0</v>
      </c>
      <c r="L37" s="35">
        <f t="shared" si="14"/>
        <v>0</v>
      </c>
      <c r="M37" s="27">
        <v>0</v>
      </c>
      <c r="N37" s="28">
        <v>0</v>
      </c>
      <c r="O37" s="56">
        <f t="shared" si="1"/>
        <v>24</v>
      </c>
      <c r="P37" s="35">
        <f t="shared" si="15"/>
        <v>5</v>
      </c>
      <c r="Q37" s="27">
        <v>3</v>
      </c>
      <c r="R37" s="28">
        <v>2</v>
      </c>
      <c r="S37" s="32">
        <v>145</v>
      </c>
      <c r="T37" s="22">
        <v>34</v>
      </c>
      <c r="U37" s="24" t="s">
        <v>42</v>
      </c>
      <c r="V37" s="25"/>
    </row>
    <row r="38" spans="1:22" ht="15" customHeight="1">
      <c r="A38" s="39"/>
      <c r="B38" s="25" t="s">
        <v>43</v>
      </c>
      <c r="C38" s="35">
        <f t="shared" si="16"/>
        <v>105</v>
      </c>
      <c r="D38" s="27">
        <v>54</v>
      </c>
      <c r="E38" s="32">
        <v>51</v>
      </c>
      <c r="F38" s="35">
        <f t="shared" si="12"/>
        <v>119</v>
      </c>
      <c r="G38" s="27">
        <v>55</v>
      </c>
      <c r="H38" s="28">
        <v>64</v>
      </c>
      <c r="I38" s="35">
        <f t="shared" si="13"/>
        <v>1</v>
      </c>
      <c r="J38" s="27">
        <v>1</v>
      </c>
      <c r="K38" s="28">
        <v>0</v>
      </c>
      <c r="L38" s="35">
        <f t="shared" si="14"/>
        <v>1</v>
      </c>
      <c r="M38" s="27">
        <v>1</v>
      </c>
      <c r="N38" s="28">
        <v>0</v>
      </c>
      <c r="O38" s="56">
        <f aca="true" t="shared" si="17" ref="O38:O54">IF(C38-F38=0,"-",C38-F38)</f>
        <v>-14</v>
      </c>
      <c r="P38" s="35">
        <f t="shared" si="15"/>
        <v>1</v>
      </c>
      <c r="Q38" s="27">
        <v>0</v>
      </c>
      <c r="R38" s="28">
        <v>1</v>
      </c>
      <c r="S38" s="32">
        <v>73</v>
      </c>
      <c r="T38" s="22">
        <v>45</v>
      </c>
      <c r="U38" s="24" t="s">
        <v>43</v>
      </c>
      <c r="V38" s="25"/>
    </row>
    <row r="39" spans="1:22" ht="15" customHeight="1">
      <c r="A39" s="39"/>
      <c r="B39" s="25" t="s">
        <v>44</v>
      </c>
      <c r="C39" s="35">
        <f t="shared" si="16"/>
        <v>41</v>
      </c>
      <c r="D39" s="27">
        <v>20</v>
      </c>
      <c r="E39" s="32">
        <v>21</v>
      </c>
      <c r="F39" s="35">
        <f t="shared" si="12"/>
        <v>84</v>
      </c>
      <c r="G39" s="27">
        <v>52</v>
      </c>
      <c r="H39" s="28">
        <v>32</v>
      </c>
      <c r="I39" s="35">
        <f t="shared" si="13"/>
        <v>0</v>
      </c>
      <c r="J39" s="27">
        <v>0</v>
      </c>
      <c r="K39" s="28">
        <v>0</v>
      </c>
      <c r="L39" s="35">
        <f t="shared" si="14"/>
        <v>0</v>
      </c>
      <c r="M39" s="27">
        <v>0</v>
      </c>
      <c r="N39" s="28">
        <v>0</v>
      </c>
      <c r="O39" s="56">
        <f t="shared" si="17"/>
        <v>-43</v>
      </c>
      <c r="P39" s="35">
        <f t="shared" si="15"/>
        <v>5</v>
      </c>
      <c r="Q39" s="27">
        <v>1</v>
      </c>
      <c r="R39" s="28">
        <v>4</v>
      </c>
      <c r="S39" s="32">
        <v>32</v>
      </c>
      <c r="T39" s="22">
        <v>15</v>
      </c>
      <c r="U39" s="24" t="s">
        <v>44</v>
      </c>
      <c r="V39" s="25"/>
    </row>
    <row r="40" spans="1:22" ht="15" customHeight="1">
      <c r="A40" s="39"/>
      <c r="B40" s="25" t="s">
        <v>45</v>
      </c>
      <c r="C40" s="35">
        <f t="shared" si="16"/>
        <v>54</v>
      </c>
      <c r="D40" s="27">
        <v>27</v>
      </c>
      <c r="E40" s="32">
        <v>27</v>
      </c>
      <c r="F40" s="35">
        <f t="shared" si="12"/>
        <v>89</v>
      </c>
      <c r="G40" s="27">
        <v>55</v>
      </c>
      <c r="H40" s="28">
        <v>34</v>
      </c>
      <c r="I40" s="35">
        <f t="shared" si="13"/>
        <v>0</v>
      </c>
      <c r="J40" s="27">
        <v>0</v>
      </c>
      <c r="K40" s="28">
        <v>0</v>
      </c>
      <c r="L40" s="35">
        <f t="shared" si="14"/>
        <v>0</v>
      </c>
      <c r="M40" s="27">
        <v>0</v>
      </c>
      <c r="N40" s="28">
        <v>0</v>
      </c>
      <c r="O40" s="56">
        <f t="shared" si="17"/>
        <v>-35</v>
      </c>
      <c r="P40" s="35">
        <f t="shared" si="15"/>
        <v>0</v>
      </c>
      <c r="Q40" s="27">
        <v>0</v>
      </c>
      <c r="R40" s="28">
        <v>0</v>
      </c>
      <c r="S40" s="32">
        <v>30</v>
      </c>
      <c r="T40" s="22">
        <v>20</v>
      </c>
      <c r="U40" s="24" t="s">
        <v>45</v>
      </c>
      <c r="V40" s="25"/>
    </row>
    <row r="41" spans="1:22" ht="15" customHeight="1">
      <c r="A41" s="39"/>
      <c r="B41" s="25" t="s">
        <v>46</v>
      </c>
      <c r="C41" s="35">
        <f t="shared" si="16"/>
        <v>373</v>
      </c>
      <c r="D41" s="27">
        <v>200</v>
      </c>
      <c r="E41" s="32">
        <v>173</v>
      </c>
      <c r="F41" s="35">
        <f t="shared" si="12"/>
        <v>211</v>
      </c>
      <c r="G41" s="27">
        <v>136</v>
      </c>
      <c r="H41" s="28">
        <v>75</v>
      </c>
      <c r="I41" s="35">
        <f t="shared" si="13"/>
        <v>0</v>
      </c>
      <c r="J41" s="27">
        <v>0</v>
      </c>
      <c r="K41" s="28">
        <v>0</v>
      </c>
      <c r="L41" s="35">
        <f t="shared" si="14"/>
        <v>0</v>
      </c>
      <c r="M41" s="27">
        <v>0</v>
      </c>
      <c r="N41" s="28">
        <v>0</v>
      </c>
      <c r="O41" s="56">
        <f t="shared" si="17"/>
        <v>162</v>
      </c>
      <c r="P41" s="35">
        <f t="shared" si="15"/>
        <v>14</v>
      </c>
      <c r="Q41" s="27">
        <v>6</v>
      </c>
      <c r="R41" s="28">
        <v>8</v>
      </c>
      <c r="S41" s="32">
        <v>265</v>
      </c>
      <c r="T41" s="22">
        <v>92</v>
      </c>
      <c r="U41" s="24" t="s">
        <v>46</v>
      </c>
      <c r="V41" s="25"/>
    </row>
    <row r="42" spans="1:22" ht="15" customHeight="1">
      <c r="A42" s="40"/>
      <c r="B42" s="30" t="s">
        <v>47</v>
      </c>
      <c r="C42" s="38">
        <f t="shared" si="16"/>
        <v>468</v>
      </c>
      <c r="D42" s="27">
        <v>229</v>
      </c>
      <c r="E42" s="32">
        <v>239</v>
      </c>
      <c r="F42" s="38">
        <f t="shared" si="12"/>
        <v>214</v>
      </c>
      <c r="G42" s="27">
        <v>122</v>
      </c>
      <c r="H42" s="28">
        <v>92</v>
      </c>
      <c r="I42" s="38">
        <f t="shared" si="13"/>
        <v>0</v>
      </c>
      <c r="J42" s="27">
        <v>0</v>
      </c>
      <c r="K42" s="28">
        <v>0</v>
      </c>
      <c r="L42" s="38">
        <f t="shared" si="14"/>
        <v>0</v>
      </c>
      <c r="M42" s="27">
        <v>0</v>
      </c>
      <c r="N42" s="28">
        <v>0</v>
      </c>
      <c r="O42" s="59">
        <f t="shared" si="17"/>
        <v>254</v>
      </c>
      <c r="P42" s="38">
        <f t="shared" si="15"/>
        <v>15</v>
      </c>
      <c r="Q42" s="27">
        <v>5</v>
      </c>
      <c r="R42" s="28">
        <v>10</v>
      </c>
      <c r="S42" s="32">
        <v>285</v>
      </c>
      <c r="T42" s="22">
        <v>81</v>
      </c>
      <c r="U42" s="29" t="s">
        <v>47</v>
      </c>
      <c r="V42" s="30"/>
    </row>
    <row r="43" spans="1:22" ht="15" customHeight="1">
      <c r="A43" s="80" t="s">
        <v>48</v>
      </c>
      <c r="B43" s="81"/>
      <c r="C43" s="41">
        <f t="shared" si="16"/>
        <v>1087</v>
      </c>
      <c r="D43" s="20">
        <f>SUM(D44:D45)</f>
        <v>581</v>
      </c>
      <c r="E43" s="41">
        <f>SUM(E44:E45)</f>
        <v>506</v>
      </c>
      <c r="F43" s="19">
        <f t="shared" si="12"/>
        <v>710</v>
      </c>
      <c r="G43" s="20">
        <f>SUM(G44:G45)</f>
        <v>395</v>
      </c>
      <c r="H43" s="21">
        <f>SUM(H44:H45)</f>
        <v>315</v>
      </c>
      <c r="I43" s="19">
        <f t="shared" si="13"/>
        <v>3</v>
      </c>
      <c r="J43" s="20">
        <f>SUM(J44:J45)</f>
        <v>2</v>
      </c>
      <c r="K43" s="21">
        <f>SUM(K44:K45)</f>
        <v>1</v>
      </c>
      <c r="L43" s="19">
        <f t="shared" si="14"/>
        <v>2</v>
      </c>
      <c r="M43" s="20">
        <f>SUM(M44:M45)</f>
        <v>2</v>
      </c>
      <c r="N43" s="21">
        <f>SUM(N44:N45)</f>
        <v>0</v>
      </c>
      <c r="O43" s="58">
        <f t="shared" si="17"/>
        <v>377</v>
      </c>
      <c r="P43" s="19">
        <f t="shared" si="15"/>
        <v>36</v>
      </c>
      <c r="Q43" s="20">
        <f>SUM(Q44:Q45)</f>
        <v>15</v>
      </c>
      <c r="R43" s="21">
        <f>SUM(R44:R45)</f>
        <v>21</v>
      </c>
      <c r="S43" s="41">
        <f>SUM(S44:S45)</f>
        <v>781</v>
      </c>
      <c r="T43" s="23">
        <f>SUM(T44:T45)</f>
        <v>215</v>
      </c>
      <c r="U43" s="82" t="s">
        <v>48</v>
      </c>
      <c r="V43" s="83"/>
    </row>
    <row r="44" spans="1:22" ht="15" customHeight="1">
      <c r="A44" s="39"/>
      <c r="B44" s="25" t="s">
        <v>49</v>
      </c>
      <c r="C44" s="35">
        <f t="shared" si="16"/>
        <v>896</v>
      </c>
      <c r="D44" s="27">
        <v>477</v>
      </c>
      <c r="E44" s="32">
        <v>419</v>
      </c>
      <c r="F44" s="35">
        <f t="shared" si="12"/>
        <v>530</v>
      </c>
      <c r="G44" s="27">
        <v>300</v>
      </c>
      <c r="H44" s="28">
        <v>230</v>
      </c>
      <c r="I44" s="35">
        <f t="shared" si="13"/>
        <v>2</v>
      </c>
      <c r="J44" s="27">
        <v>1</v>
      </c>
      <c r="K44" s="28">
        <v>1</v>
      </c>
      <c r="L44" s="35">
        <f t="shared" si="14"/>
        <v>1</v>
      </c>
      <c r="M44" s="27">
        <v>1</v>
      </c>
      <c r="N44" s="28">
        <v>0</v>
      </c>
      <c r="O44" s="56">
        <f t="shared" si="17"/>
        <v>366</v>
      </c>
      <c r="P44" s="35">
        <f t="shared" si="15"/>
        <v>33</v>
      </c>
      <c r="Q44" s="27">
        <v>14</v>
      </c>
      <c r="R44" s="28">
        <v>19</v>
      </c>
      <c r="S44" s="32">
        <v>638</v>
      </c>
      <c r="T44" s="22">
        <v>186</v>
      </c>
      <c r="U44" s="24" t="s">
        <v>49</v>
      </c>
      <c r="V44" s="25"/>
    </row>
    <row r="45" spans="1:22" ht="15" customHeight="1">
      <c r="A45" s="40"/>
      <c r="B45" s="30" t="s">
        <v>50</v>
      </c>
      <c r="C45" s="38">
        <f t="shared" si="16"/>
        <v>191</v>
      </c>
      <c r="D45" s="15">
        <v>104</v>
      </c>
      <c r="E45" s="16">
        <v>87</v>
      </c>
      <c r="F45" s="38">
        <f t="shared" si="12"/>
        <v>180</v>
      </c>
      <c r="G45" s="15">
        <v>95</v>
      </c>
      <c r="H45" s="17">
        <v>85</v>
      </c>
      <c r="I45" s="38">
        <f t="shared" si="13"/>
        <v>1</v>
      </c>
      <c r="J45" s="15">
        <v>1</v>
      </c>
      <c r="K45" s="17">
        <v>0</v>
      </c>
      <c r="L45" s="38">
        <f t="shared" si="14"/>
        <v>1</v>
      </c>
      <c r="M45" s="15">
        <v>1</v>
      </c>
      <c r="N45" s="17">
        <v>0</v>
      </c>
      <c r="O45" s="59">
        <f t="shared" si="17"/>
        <v>11</v>
      </c>
      <c r="P45" s="38">
        <f t="shared" si="15"/>
        <v>3</v>
      </c>
      <c r="Q45" s="15">
        <v>1</v>
      </c>
      <c r="R45" s="17">
        <v>2</v>
      </c>
      <c r="S45" s="16">
        <v>143</v>
      </c>
      <c r="T45" s="31">
        <v>29</v>
      </c>
      <c r="U45" s="29" t="s">
        <v>50</v>
      </c>
      <c r="V45" s="30"/>
    </row>
    <row r="46" spans="1:22" ht="15" customHeight="1">
      <c r="A46" s="80" t="s">
        <v>51</v>
      </c>
      <c r="B46" s="81"/>
      <c r="C46" s="42">
        <f t="shared" si="16"/>
        <v>3809</v>
      </c>
      <c r="D46" s="20">
        <f>SUM(D47:D49)</f>
        <v>1970</v>
      </c>
      <c r="E46" s="43">
        <f>SUM(E47:E49)</f>
        <v>1839</v>
      </c>
      <c r="F46" s="42">
        <f t="shared" si="12"/>
        <v>2600</v>
      </c>
      <c r="G46" s="20">
        <f>SUM(G47:G49)</f>
        <v>1475</v>
      </c>
      <c r="H46" s="44">
        <f>SUM(H47:H49)</f>
        <v>1125</v>
      </c>
      <c r="I46" s="42">
        <f t="shared" si="13"/>
        <v>11</v>
      </c>
      <c r="J46" s="20">
        <f>SUM(J47:J49)</f>
        <v>8</v>
      </c>
      <c r="K46" s="44">
        <f>SUM(K47:K49)</f>
        <v>3</v>
      </c>
      <c r="L46" s="42">
        <f t="shared" si="14"/>
        <v>6</v>
      </c>
      <c r="M46" s="20">
        <f>SUM(M47:M49)</f>
        <v>5</v>
      </c>
      <c r="N46" s="44">
        <f>SUM(N47:N49)</f>
        <v>1</v>
      </c>
      <c r="O46" s="58">
        <f t="shared" si="17"/>
        <v>1209</v>
      </c>
      <c r="P46" s="45">
        <f t="shared" si="15"/>
        <v>131</v>
      </c>
      <c r="Q46" s="20">
        <f>SUM(Q47:Q49)</f>
        <v>67</v>
      </c>
      <c r="R46" s="43">
        <f>SUM(R47:R49)</f>
        <v>64</v>
      </c>
      <c r="S46" s="23">
        <f>SUM(S47:S49)</f>
        <v>2506</v>
      </c>
      <c r="T46" s="23">
        <f>SUM(T47:T49)</f>
        <v>1022</v>
      </c>
      <c r="U46" s="82" t="s">
        <v>51</v>
      </c>
      <c r="V46" s="83"/>
    </row>
    <row r="47" spans="1:22" ht="15" customHeight="1">
      <c r="A47" s="39"/>
      <c r="B47" s="46" t="s">
        <v>52</v>
      </c>
      <c r="C47" s="35">
        <f t="shared" si="16"/>
        <v>1203</v>
      </c>
      <c r="D47" s="27">
        <v>635</v>
      </c>
      <c r="E47" s="32">
        <v>568</v>
      </c>
      <c r="F47" s="35">
        <f t="shared" si="12"/>
        <v>908</v>
      </c>
      <c r="G47" s="27">
        <v>482</v>
      </c>
      <c r="H47" s="28">
        <v>426</v>
      </c>
      <c r="I47" s="35">
        <f t="shared" si="13"/>
        <v>2</v>
      </c>
      <c r="J47" s="27">
        <v>2</v>
      </c>
      <c r="K47" s="28">
        <v>0</v>
      </c>
      <c r="L47" s="35">
        <f t="shared" si="14"/>
        <v>1</v>
      </c>
      <c r="M47" s="27">
        <v>1</v>
      </c>
      <c r="N47" s="28">
        <v>0</v>
      </c>
      <c r="O47" s="56">
        <f t="shared" si="17"/>
        <v>295</v>
      </c>
      <c r="P47" s="35">
        <f t="shared" si="15"/>
        <v>46</v>
      </c>
      <c r="Q47" s="27">
        <v>26</v>
      </c>
      <c r="R47" s="32">
        <v>20</v>
      </c>
      <c r="S47" s="22">
        <v>721</v>
      </c>
      <c r="T47" s="22">
        <v>329</v>
      </c>
      <c r="U47" s="24" t="s">
        <v>52</v>
      </c>
      <c r="V47" s="25"/>
    </row>
    <row r="48" spans="1:22" ht="15" customHeight="1">
      <c r="A48" s="39"/>
      <c r="B48" s="46" t="s">
        <v>53</v>
      </c>
      <c r="C48" s="35">
        <f t="shared" si="16"/>
        <v>2545</v>
      </c>
      <c r="D48" s="27">
        <v>1306</v>
      </c>
      <c r="E48" s="32">
        <v>1239</v>
      </c>
      <c r="F48" s="35">
        <f t="shared" si="12"/>
        <v>1600</v>
      </c>
      <c r="G48" s="27">
        <v>945</v>
      </c>
      <c r="H48" s="28">
        <v>655</v>
      </c>
      <c r="I48" s="35">
        <f t="shared" si="13"/>
        <v>9</v>
      </c>
      <c r="J48" s="27">
        <v>6</v>
      </c>
      <c r="K48" s="28">
        <v>3</v>
      </c>
      <c r="L48" s="35">
        <f t="shared" si="14"/>
        <v>5</v>
      </c>
      <c r="M48" s="27">
        <v>4</v>
      </c>
      <c r="N48" s="28">
        <v>1</v>
      </c>
      <c r="O48" s="56">
        <f t="shared" si="17"/>
        <v>945</v>
      </c>
      <c r="P48" s="35">
        <f t="shared" si="15"/>
        <v>81</v>
      </c>
      <c r="Q48" s="27">
        <v>39</v>
      </c>
      <c r="R48" s="32">
        <v>42</v>
      </c>
      <c r="S48" s="22">
        <v>1744</v>
      </c>
      <c r="T48" s="22">
        <v>677</v>
      </c>
      <c r="U48" s="24" t="s">
        <v>53</v>
      </c>
      <c r="V48" s="25"/>
    </row>
    <row r="49" spans="1:22" ht="15" customHeight="1">
      <c r="A49" s="40"/>
      <c r="B49" s="37" t="s">
        <v>54</v>
      </c>
      <c r="C49" s="38">
        <f t="shared" si="16"/>
        <v>61</v>
      </c>
      <c r="D49" s="15">
        <v>29</v>
      </c>
      <c r="E49" s="16">
        <v>32</v>
      </c>
      <c r="F49" s="38">
        <f t="shared" si="12"/>
        <v>92</v>
      </c>
      <c r="G49" s="15">
        <v>48</v>
      </c>
      <c r="H49" s="17">
        <v>44</v>
      </c>
      <c r="I49" s="38">
        <f t="shared" si="13"/>
        <v>0</v>
      </c>
      <c r="J49" s="15">
        <v>0</v>
      </c>
      <c r="K49" s="17">
        <v>0</v>
      </c>
      <c r="L49" s="38">
        <f t="shared" si="14"/>
        <v>0</v>
      </c>
      <c r="M49" s="15">
        <v>0</v>
      </c>
      <c r="N49" s="17">
        <v>0</v>
      </c>
      <c r="O49" s="59">
        <f t="shared" si="17"/>
        <v>-31</v>
      </c>
      <c r="P49" s="38">
        <f t="shared" si="15"/>
        <v>4</v>
      </c>
      <c r="Q49" s="15">
        <v>2</v>
      </c>
      <c r="R49" s="16">
        <v>2</v>
      </c>
      <c r="S49" s="31">
        <v>41</v>
      </c>
      <c r="T49" s="31">
        <v>16</v>
      </c>
      <c r="U49" s="29" t="s">
        <v>54</v>
      </c>
      <c r="V49" s="30"/>
    </row>
    <row r="50" spans="1:22" ht="15" customHeight="1">
      <c r="A50" s="80" t="s">
        <v>55</v>
      </c>
      <c r="B50" s="81"/>
      <c r="C50" s="26">
        <f t="shared" si="16"/>
        <v>2339</v>
      </c>
      <c r="D50" s="27">
        <f>SUM(D51:D54)</f>
        <v>1192</v>
      </c>
      <c r="E50" s="32">
        <f>SUM(E51:E54)</f>
        <v>1147</v>
      </c>
      <c r="F50" s="26">
        <f t="shared" si="12"/>
        <v>2295</v>
      </c>
      <c r="G50" s="27">
        <f>SUM(G51:G54)</f>
        <v>1253</v>
      </c>
      <c r="H50" s="32">
        <f>SUM(H51:H54)</f>
        <v>1042</v>
      </c>
      <c r="I50" s="26">
        <f t="shared" si="13"/>
        <v>6</v>
      </c>
      <c r="J50" s="27">
        <f>SUM(J51:J54)</f>
        <v>3</v>
      </c>
      <c r="K50" s="28">
        <f>SUM(K51:K54)</f>
        <v>3</v>
      </c>
      <c r="L50" s="26">
        <f t="shared" si="14"/>
        <v>2</v>
      </c>
      <c r="M50" s="27">
        <f>SUM(M51:M54)</f>
        <v>1</v>
      </c>
      <c r="N50" s="28">
        <f>SUM(N51:N54)</f>
        <v>1</v>
      </c>
      <c r="O50" s="58">
        <f t="shared" si="17"/>
        <v>44</v>
      </c>
      <c r="P50" s="26">
        <f t="shared" si="15"/>
        <v>76</v>
      </c>
      <c r="Q50" s="27">
        <f>SUM(Q51:Q54)</f>
        <v>27</v>
      </c>
      <c r="R50" s="32">
        <f>SUM(R51:R54)</f>
        <v>49</v>
      </c>
      <c r="S50" s="26">
        <f>SUM(S51:S54)</f>
        <v>1634</v>
      </c>
      <c r="T50" s="23">
        <f>SUM(T51:T54)</f>
        <v>567</v>
      </c>
      <c r="U50" s="80" t="s">
        <v>55</v>
      </c>
      <c r="V50" s="81"/>
    </row>
    <row r="51" spans="1:22" ht="15" customHeight="1">
      <c r="A51" s="39"/>
      <c r="B51" s="34" t="s">
        <v>56</v>
      </c>
      <c r="C51" s="35">
        <f t="shared" si="16"/>
        <v>2019</v>
      </c>
      <c r="D51" s="27">
        <v>1022</v>
      </c>
      <c r="E51" s="32">
        <v>997</v>
      </c>
      <c r="F51" s="35">
        <f t="shared" si="12"/>
        <v>1918</v>
      </c>
      <c r="G51" s="27">
        <v>1060</v>
      </c>
      <c r="H51" s="32">
        <v>858</v>
      </c>
      <c r="I51" s="35">
        <f t="shared" si="13"/>
        <v>3</v>
      </c>
      <c r="J51" s="27">
        <v>2</v>
      </c>
      <c r="K51" s="28">
        <v>1</v>
      </c>
      <c r="L51" s="35">
        <f t="shared" si="14"/>
        <v>1</v>
      </c>
      <c r="M51" s="27">
        <v>0</v>
      </c>
      <c r="N51" s="28">
        <v>1</v>
      </c>
      <c r="O51" s="56">
        <f t="shared" si="17"/>
        <v>101</v>
      </c>
      <c r="P51" s="35">
        <f t="shared" si="15"/>
        <v>67</v>
      </c>
      <c r="Q51" s="27">
        <v>26</v>
      </c>
      <c r="R51" s="32">
        <v>41</v>
      </c>
      <c r="S51" s="26">
        <v>1441</v>
      </c>
      <c r="T51" s="22">
        <v>500</v>
      </c>
      <c r="U51" s="24" t="s">
        <v>56</v>
      </c>
      <c r="V51" s="25"/>
    </row>
    <row r="52" spans="1:22" ht="15" customHeight="1">
      <c r="A52" s="39"/>
      <c r="B52" s="34" t="s">
        <v>57</v>
      </c>
      <c r="C52" s="35">
        <f t="shared" si="16"/>
        <v>147</v>
      </c>
      <c r="D52" s="27">
        <v>75</v>
      </c>
      <c r="E52" s="32">
        <v>72</v>
      </c>
      <c r="F52" s="35">
        <f t="shared" si="12"/>
        <v>138</v>
      </c>
      <c r="G52" s="27">
        <v>73</v>
      </c>
      <c r="H52" s="32">
        <v>65</v>
      </c>
      <c r="I52" s="35">
        <f t="shared" si="13"/>
        <v>2</v>
      </c>
      <c r="J52" s="27">
        <v>1</v>
      </c>
      <c r="K52" s="28">
        <v>1</v>
      </c>
      <c r="L52" s="35">
        <f t="shared" si="14"/>
        <v>1</v>
      </c>
      <c r="M52" s="27">
        <v>1</v>
      </c>
      <c r="N52" s="28">
        <v>0</v>
      </c>
      <c r="O52" s="56">
        <f t="shared" si="17"/>
        <v>9</v>
      </c>
      <c r="P52" s="35">
        <f t="shared" si="15"/>
        <v>3</v>
      </c>
      <c r="Q52" s="27">
        <v>0</v>
      </c>
      <c r="R52" s="32">
        <v>3</v>
      </c>
      <c r="S52" s="26">
        <v>92</v>
      </c>
      <c r="T52" s="22">
        <v>36</v>
      </c>
      <c r="U52" s="24" t="s">
        <v>57</v>
      </c>
      <c r="V52" s="25"/>
    </row>
    <row r="53" spans="1:22" ht="15" customHeight="1">
      <c r="A53" s="39"/>
      <c r="B53" s="34" t="s">
        <v>58</v>
      </c>
      <c r="C53" s="35">
        <f t="shared" si="16"/>
        <v>107</v>
      </c>
      <c r="D53" s="27">
        <v>56</v>
      </c>
      <c r="E53" s="32">
        <v>51</v>
      </c>
      <c r="F53" s="35">
        <f t="shared" si="12"/>
        <v>137</v>
      </c>
      <c r="G53" s="27">
        <v>70</v>
      </c>
      <c r="H53" s="32">
        <v>67</v>
      </c>
      <c r="I53" s="35">
        <f t="shared" si="13"/>
        <v>0</v>
      </c>
      <c r="J53" s="27">
        <v>0</v>
      </c>
      <c r="K53" s="28">
        <v>0</v>
      </c>
      <c r="L53" s="35">
        <f t="shared" si="14"/>
        <v>0</v>
      </c>
      <c r="M53" s="27">
        <v>0</v>
      </c>
      <c r="N53" s="28">
        <v>0</v>
      </c>
      <c r="O53" s="56">
        <f t="shared" si="17"/>
        <v>-30</v>
      </c>
      <c r="P53" s="35">
        <f t="shared" si="15"/>
        <v>2</v>
      </c>
      <c r="Q53" s="27">
        <v>0</v>
      </c>
      <c r="R53" s="32">
        <v>2</v>
      </c>
      <c r="S53" s="26">
        <v>60</v>
      </c>
      <c r="T53" s="22">
        <v>16</v>
      </c>
      <c r="U53" s="24" t="s">
        <v>58</v>
      </c>
      <c r="V53" s="25"/>
    </row>
    <row r="54" spans="1:22" ht="15" customHeight="1">
      <c r="A54" s="40"/>
      <c r="B54" s="37" t="s">
        <v>59</v>
      </c>
      <c r="C54" s="38">
        <f t="shared" si="16"/>
        <v>66</v>
      </c>
      <c r="D54" s="15">
        <v>39</v>
      </c>
      <c r="E54" s="16">
        <v>27</v>
      </c>
      <c r="F54" s="38">
        <f t="shared" si="12"/>
        <v>102</v>
      </c>
      <c r="G54" s="15">
        <v>50</v>
      </c>
      <c r="H54" s="16">
        <v>52</v>
      </c>
      <c r="I54" s="38">
        <f t="shared" si="13"/>
        <v>1</v>
      </c>
      <c r="J54" s="15">
        <v>0</v>
      </c>
      <c r="K54" s="17">
        <v>1</v>
      </c>
      <c r="L54" s="38">
        <f t="shared" si="14"/>
        <v>0</v>
      </c>
      <c r="M54" s="15">
        <v>0</v>
      </c>
      <c r="N54" s="17">
        <v>0</v>
      </c>
      <c r="O54" s="59">
        <f t="shared" si="17"/>
        <v>-36</v>
      </c>
      <c r="P54" s="38">
        <f t="shared" si="15"/>
        <v>4</v>
      </c>
      <c r="Q54" s="15">
        <v>1</v>
      </c>
      <c r="R54" s="16">
        <v>3</v>
      </c>
      <c r="S54" s="14">
        <v>41</v>
      </c>
      <c r="T54" s="31">
        <v>15</v>
      </c>
      <c r="U54" s="29" t="s">
        <v>59</v>
      </c>
      <c r="V54" s="30"/>
    </row>
    <row r="55" spans="1:22" ht="10.5" customHeight="1">
      <c r="A55" s="47"/>
      <c r="B55" s="48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8"/>
      <c r="V55" s="48"/>
    </row>
    <row r="56" spans="1:22" ht="15" customHeight="1">
      <c r="A56" s="49"/>
      <c r="B56" s="46"/>
      <c r="C56" s="32"/>
      <c r="D56" s="32"/>
      <c r="E56" s="32"/>
      <c r="F56" s="50" t="s">
        <v>110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51" t="s">
        <v>111</v>
      </c>
      <c r="R56" s="32"/>
      <c r="S56" s="32"/>
      <c r="T56" s="32"/>
      <c r="U56" s="46"/>
      <c r="V56" s="46"/>
    </row>
    <row r="57" spans="1:22" ht="15" customHeight="1">
      <c r="A57" s="5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2"/>
      <c r="U57" s="2"/>
      <c r="V57" s="4"/>
    </row>
    <row r="58" spans="1:22" ht="15" customHeight="1">
      <c r="A58" s="52" t="s">
        <v>60</v>
      </c>
      <c r="B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6"/>
      <c r="U58" s="6"/>
      <c r="V58" s="4" t="s">
        <v>114</v>
      </c>
    </row>
    <row r="59" spans="1:22" ht="15" customHeight="1">
      <c r="A59" s="73" t="s">
        <v>0</v>
      </c>
      <c r="B59" s="74"/>
      <c r="C59" s="62" t="s">
        <v>1</v>
      </c>
      <c r="D59" s="63"/>
      <c r="E59" s="63"/>
      <c r="F59" s="62" t="s">
        <v>2</v>
      </c>
      <c r="G59" s="63"/>
      <c r="H59" s="76"/>
      <c r="I59" s="77" t="s">
        <v>3</v>
      </c>
      <c r="J59" s="78"/>
      <c r="K59" s="78"/>
      <c r="L59" s="78"/>
      <c r="M59" s="78"/>
      <c r="N59" s="79"/>
      <c r="O59" s="65" t="s">
        <v>118</v>
      </c>
      <c r="P59" s="62" t="s">
        <v>119</v>
      </c>
      <c r="Q59" s="63"/>
      <c r="R59" s="76"/>
      <c r="S59" s="65" t="s">
        <v>116</v>
      </c>
      <c r="T59" s="65" t="s">
        <v>117</v>
      </c>
      <c r="U59" s="73" t="s">
        <v>0</v>
      </c>
      <c r="V59" s="74"/>
    </row>
    <row r="60" spans="1:22" ht="15" customHeight="1">
      <c r="A60" s="75"/>
      <c r="B60" s="66"/>
      <c r="C60" s="71"/>
      <c r="D60" s="69"/>
      <c r="E60" s="69"/>
      <c r="F60" s="71"/>
      <c r="G60" s="69"/>
      <c r="H60" s="70"/>
      <c r="I60" s="69" t="s">
        <v>4</v>
      </c>
      <c r="J60" s="69"/>
      <c r="K60" s="70"/>
      <c r="L60" s="71" t="s">
        <v>5</v>
      </c>
      <c r="M60" s="69"/>
      <c r="N60" s="70"/>
      <c r="O60" s="60"/>
      <c r="P60" s="71"/>
      <c r="Q60" s="69"/>
      <c r="R60" s="70"/>
      <c r="S60" s="60"/>
      <c r="T60" s="60"/>
      <c r="U60" s="75"/>
      <c r="V60" s="66"/>
    </row>
    <row r="61" spans="1:22" ht="15" customHeight="1">
      <c r="A61" s="67"/>
      <c r="B61" s="68"/>
      <c r="C61" s="7" t="s">
        <v>6</v>
      </c>
      <c r="D61" s="10" t="s">
        <v>7</v>
      </c>
      <c r="E61" s="8" t="s">
        <v>8</v>
      </c>
      <c r="F61" s="7" t="s">
        <v>6</v>
      </c>
      <c r="G61" s="10" t="s">
        <v>7</v>
      </c>
      <c r="H61" s="9" t="s">
        <v>8</v>
      </c>
      <c r="I61" s="11" t="s">
        <v>6</v>
      </c>
      <c r="J61" s="12" t="s">
        <v>7</v>
      </c>
      <c r="K61" s="13" t="s">
        <v>8</v>
      </c>
      <c r="L61" s="11" t="s">
        <v>6</v>
      </c>
      <c r="M61" s="12" t="s">
        <v>7</v>
      </c>
      <c r="N61" s="13" t="s">
        <v>8</v>
      </c>
      <c r="O61" s="61"/>
      <c r="P61" s="7" t="s">
        <v>6</v>
      </c>
      <c r="Q61" s="10" t="s">
        <v>9</v>
      </c>
      <c r="R61" s="8" t="s">
        <v>10</v>
      </c>
      <c r="S61" s="61"/>
      <c r="T61" s="61"/>
      <c r="U61" s="67"/>
      <c r="V61" s="68"/>
    </row>
    <row r="62" spans="1:22" ht="15" customHeight="1">
      <c r="A62" s="80" t="s">
        <v>61</v>
      </c>
      <c r="B62" s="81"/>
      <c r="C62" s="26">
        <f aca="true" t="shared" si="18" ref="C62:C109">SUM(D62:E62)</f>
        <v>4250</v>
      </c>
      <c r="D62" s="27">
        <f>SUM(D63)</f>
        <v>2187</v>
      </c>
      <c r="E62" s="32">
        <f>SUM(E63)</f>
        <v>2063</v>
      </c>
      <c r="F62" s="26">
        <f aca="true" t="shared" si="19" ref="F62:F109">SUM(G62:H62)</f>
        <v>3551</v>
      </c>
      <c r="G62" s="27">
        <f>SUM(G63)</f>
        <v>1931</v>
      </c>
      <c r="H62" s="32">
        <f>SUM(H63)</f>
        <v>1620</v>
      </c>
      <c r="I62" s="26">
        <f aca="true" t="shared" si="20" ref="I62:I109">SUM(J62:K62)</f>
        <v>7</v>
      </c>
      <c r="J62" s="27">
        <f>SUM(J63)</f>
        <v>4</v>
      </c>
      <c r="K62" s="28">
        <f>SUM(K63)</f>
        <v>3</v>
      </c>
      <c r="L62" s="26">
        <f aca="true" t="shared" si="21" ref="L62:L109">SUM(M62:N62)</f>
        <v>5</v>
      </c>
      <c r="M62" s="27">
        <f>SUM(M63)</f>
        <v>2</v>
      </c>
      <c r="N62" s="28">
        <f>SUM(N63)</f>
        <v>3</v>
      </c>
      <c r="O62" s="58">
        <f aca="true" t="shared" si="22" ref="O62:O109">IF(C62-F62=0,"-",C62-F62)</f>
        <v>699</v>
      </c>
      <c r="P62" s="26">
        <f aca="true" t="shared" si="23" ref="P62:P109">SUM(Q62:R62)</f>
        <v>152</v>
      </c>
      <c r="Q62" s="27">
        <f>SUM(Q63)</f>
        <v>56</v>
      </c>
      <c r="R62" s="32">
        <f>SUM(R63)</f>
        <v>96</v>
      </c>
      <c r="S62" s="26">
        <f>SUM(S63)</f>
        <v>3046</v>
      </c>
      <c r="T62" s="22">
        <f>SUM(T63)</f>
        <v>983</v>
      </c>
      <c r="U62" s="80" t="s">
        <v>61</v>
      </c>
      <c r="V62" s="81"/>
    </row>
    <row r="63" spans="1:22" ht="15" customHeight="1">
      <c r="A63" s="40"/>
      <c r="B63" s="37" t="s">
        <v>62</v>
      </c>
      <c r="C63" s="14">
        <f t="shared" si="18"/>
        <v>4250</v>
      </c>
      <c r="D63" s="15">
        <v>2187</v>
      </c>
      <c r="E63" s="16">
        <v>2063</v>
      </c>
      <c r="F63" s="14">
        <f t="shared" si="19"/>
        <v>3551</v>
      </c>
      <c r="G63" s="15">
        <v>1931</v>
      </c>
      <c r="H63" s="16">
        <v>1620</v>
      </c>
      <c r="I63" s="14">
        <f t="shared" si="20"/>
        <v>7</v>
      </c>
      <c r="J63" s="15">
        <v>4</v>
      </c>
      <c r="K63" s="17">
        <v>3</v>
      </c>
      <c r="L63" s="14">
        <f t="shared" si="21"/>
        <v>5</v>
      </c>
      <c r="M63" s="15">
        <v>2</v>
      </c>
      <c r="N63" s="17">
        <v>3</v>
      </c>
      <c r="O63" s="59">
        <f t="shared" si="22"/>
        <v>699</v>
      </c>
      <c r="P63" s="14">
        <f t="shared" si="23"/>
        <v>152</v>
      </c>
      <c r="Q63" s="15">
        <v>56</v>
      </c>
      <c r="R63" s="16">
        <v>96</v>
      </c>
      <c r="S63" s="14">
        <v>3046</v>
      </c>
      <c r="T63" s="31">
        <v>983</v>
      </c>
      <c r="U63" s="29" t="s">
        <v>62</v>
      </c>
      <c r="V63" s="30"/>
    </row>
    <row r="64" spans="1:22" ht="15" customHeight="1">
      <c r="A64" s="80" t="s">
        <v>63</v>
      </c>
      <c r="B64" s="81"/>
      <c r="C64" s="42">
        <f t="shared" si="18"/>
        <v>4350</v>
      </c>
      <c r="D64" s="20">
        <f>SUM(D65:D77)</f>
        <v>2212</v>
      </c>
      <c r="E64" s="43">
        <f>SUM(E65:E77)</f>
        <v>2138</v>
      </c>
      <c r="F64" s="42">
        <f t="shared" si="19"/>
        <v>3804</v>
      </c>
      <c r="G64" s="20">
        <f>SUM(G65:G77)</f>
        <v>2062</v>
      </c>
      <c r="H64" s="44">
        <f>SUM(H65:H77)</f>
        <v>1742</v>
      </c>
      <c r="I64" s="42">
        <f t="shared" si="20"/>
        <v>12</v>
      </c>
      <c r="J64" s="20">
        <f>SUM(J65:J77)</f>
        <v>6</v>
      </c>
      <c r="K64" s="44">
        <f>SUM(K65:K77)</f>
        <v>6</v>
      </c>
      <c r="L64" s="42">
        <f t="shared" si="21"/>
        <v>3</v>
      </c>
      <c r="M64" s="20">
        <f>SUM(M65:M77)</f>
        <v>1</v>
      </c>
      <c r="N64" s="44">
        <f>SUM(N65:N77)</f>
        <v>2</v>
      </c>
      <c r="O64" s="58">
        <f t="shared" si="22"/>
        <v>546</v>
      </c>
      <c r="P64" s="45">
        <f t="shared" si="23"/>
        <v>120</v>
      </c>
      <c r="Q64" s="20">
        <f>SUM(Q65:Q77)</f>
        <v>58</v>
      </c>
      <c r="R64" s="43">
        <f>SUM(R65:R77)</f>
        <v>62</v>
      </c>
      <c r="S64" s="23">
        <f>SUM(S65:S77)</f>
        <v>2826</v>
      </c>
      <c r="T64" s="23">
        <f>SUM(T65:T77)</f>
        <v>932</v>
      </c>
      <c r="U64" s="80" t="s">
        <v>63</v>
      </c>
      <c r="V64" s="81"/>
    </row>
    <row r="65" spans="1:22" ht="15" customHeight="1">
      <c r="A65" s="39"/>
      <c r="B65" s="46" t="s">
        <v>64</v>
      </c>
      <c r="C65" s="35">
        <f t="shared" si="18"/>
        <v>685</v>
      </c>
      <c r="D65" s="27">
        <v>348</v>
      </c>
      <c r="E65" s="32">
        <v>337</v>
      </c>
      <c r="F65" s="35">
        <f t="shared" si="19"/>
        <v>628</v>
      </c>
      <c r="G65" s="27">
        <v>354</v>
      </c>
      <c r="H65" s="28">
        <v>274</v>
      </c>
      <c r="I65" s="35">
        <f t="shared" si="20"/>
        <v>0</v>
      </c>
      <c r="J65" s="27">
        <v>0</v>
      </c>
      <c r="K65" s="28">
        <v>0</v>
      </c>
      <c r="L65" s="35">
        <f t="shared" si="21"/>
        <v>0</v>
      </c>
      <c r="M65" s="27">
        <v>0</v>
      </c>
      <c r="N65" s="28">
        <v>0</v>
      </c>
      <c r="O65" s="56">
        <f t="shared" si="22"/>
        <v>57</v>
      </c>
      <c r="P65" s="35">
        <f t="shared" si="23"/>
        <v>18</v>
      </c>
      <c r="Q65" s="27">
        <v>13</v>
      </c>
      <c r="R65" s="32">
        <v>5</v>
      </c>
      <c r="S65" s="22">
        <v>409</v>
      </c>
      <c r="T65" s="22">
        <v>109</v>
      </c>
      <c r="U65" s="24" t="s">
        <v>64</v>
      </c>
      <c r="V65" s="53"/>
    </row>
    <row r="66" spans="1:22" ht="15" customHeight="1">
      <c r="A66" s="39"/>
      <c r="B66" s="46" t="s">
        <v>65</v>
      </c>
      <c r="C66" s="35">
        <f t="shared" si="18"/>
        <v>1118</v>
      </c>
      <c r="D66" s="27">
        <v>561</v>
      </c>
      <c r="E66" s="32">
        <v>557</v>
      </c>
      <c r="F66" s="35">
        <f t="shared" si="19"/>
        <v>908</v>
      </c>
      <c r="G66" s="27">
        <v>516</v>
      </c>
      <c r="H66" s="28">
        <v>392</v>
      </c>
      <c r="I66" s="35">
        <f t="shared" si="20"/>
        <v>2</v>
      </c>
      <c r="J66" s="27">
        <v>1</v>
      </c>
      <c r="K66" s="28">
        <v>1</v>
      </c>
      <c r="L66" s="35">
        <f t="shared" si="21"/>
        <v>0</v>
      </c>
      <c r="M66" s="27">
        <v>0</v>
      </c>
      <c r="N66" s="28">
        <v>0</v>
      </c>
      <c r="O66" s="56">
        <f t="shared" si="22"/>
        <v>210</v>
      </c>
      <c r="P66" s="35">
        <f t="shared" si="23"/>
        <v>37</v>
      </c>
      <c r="Q66" s="27">
        <v>14</v>
      </c>
      <c r="R66" s="32">
        <v>23</v>
      </c>
      <c r="S66" s="22">
        <v>817</v>
      </c>
      <c r="T66" s="22">
        <v>271</v>
      </c>
      <c r="U66" s="24" t="s">
        <v>65</v>
      </c>
      <c r="V66" s="53"/>
    </row>
    <row r="67" spans="1:22" ht="15" customHeight="1">
      <c r="A67" s="39"/>
      <c r="B67" s="46" t="s">
        <v>66</v>
      </c>
      <c r="C67" s="35">
        <f t="shared" si="18"/>
        <v>1215</v>
      </c>
      <c r="D67" s="27">
        <v>632</v>
      </c>
      <c r="E67" s="32">
        <v>583</v>
      </c>
      <c r="F67" s="35">
        <f t="shared" si="19"/>
        <v>843</v>
      </c>
      <c r="G67" s="27">
        <v>444</v>
      </c>
      <c r="H67" s="28">
        <v>399</v>
      </c>
      <c r="I67" s="35">
        <f t="shared" si="20"/>
        <v>5</v>
      </c>
      <c r="J67" s="27">
        <v>4</v>
      </c>
      <c r="K67" s="28">
        <v>1</v>
      </c>
      <c r="L67" s="35">
        <f t="shared" si="21"/>
        <v>2</v>
      </c>
      <c r="M67" s="27">
        <v>1</v>
      </c>
      <c r="N67" s="28">
        <v>1</v>
      </c>
      <c r="O67" s="56">
        <f t="shared" si="22"/>
        <v>372</v>
      </c>
      <c r="P67" s="35">
        <f t="shared" si="23"/>
        <v>38</v>
      </c>
      <c r="Q67" s="27">
        <v>18</v>
      </c>
      <c r="R67" s="32">
        <v>20</v>
      </c>
      <c r="S67" s="22">
        <v>780</v>
      </c>
      <c r="T67" s="22">
        <v>254</v>
      </c>
      <c r="U67" s="24" t="s">
        <v>66</v>
      </c>
      <c r="V67" s="53"/>
    </row>
    <row r="68" spans="1:22" ht="15" customHeight="1">
      <c r="A68" s="39"/>
      <c r="B68" s="46" t="s">
        <v>67</v>
      </c>
      <c r="C68" s="35">
        <f t="shared" si="18"/>
        <v>88</v>
      </c>
      <c r="D68" s="27">
        <v>40</v>
      </c>
      <c r="E68" s="32">
        <v>48</v>
      </c>
      <c r="F68" s="35">
        <f t="shared" si="19"/>
        <v>111</v>
      </c>
      <c r="G68" s="27">
        <v>51</v>
      </c>
      <c r="H68" s="28">
        <v>60</v>
      </c>
      <c r="I68" s="35">
        <f t="shared" si="20"/>
        <v>0</v>
      </c>
      <c r="J68" s="27">
        <v>0</v>
      </c>
      <c r="K68" s="28">
        <v>0</v>
      </c>
      <c r="L68" s="35">
        <f t="shared" si="21"/>
        <v>0</v>
      </c>
      <c r="M68" s="27">
        <v>0</v>
      </c>
      <c r="N68" s="28">
        <v>0</v>
      </c>
      <c r="O68" s="56">
        <f t="shared" si="22"/>
        <v>-23</v>
      </c>
      <c r="P68" s="35">
        <f t="shared" si="23"/>
        <v>2</v>
      </c>
      <c r="Q68" s="27">
        <v>0</v>
      </c>
      <c r="R68" s="32">
        <v>2</v>
      </c>
      <c r="S68" s="22">
        <v>44</v>
      </c>
      <c r="T68" s="22">
        <v>16</v>
      </c>
      <c r="U68" s="24" t="s">
        <v>67</v>
      </c>
      <c r="V68" s="53"/>
    </row>
    <row r="69" spans="1:22" ht="15" customHeight="1">
      <c r="A69" s="39"/>
      <c r="B69" s="46" t="s">
        <v>68</v>
      </c>
      <c r="C69" s="35">
        <f t="shared" si="18"/>
        <v>190</v>
      </c>
      <c r="D69" s="27">
        <v>99</v>
      </c>
      <c r="E69" s="32">
        <v>91</v>
      </c>
      <c r="F69" s="35">
        <f t="shared" si="19"/>
        <v>196</v>
      </c>
      <c r="G69" s="27">
        <v>96</v>
      </c>
      <c r="H69" s="28">
        <v>100</v>
      </c>
      <c r="I69" s="35">
        <f t="shared" si="20"/>
        <v>0</v>
      </c>
      <c r="J69" s="27">
        <v>0</v>
      </c>
      <c r="K69" s="28">
        <v>0</v>
      </c>
      <c r="L69" s="35">
        <f t="shared" si="21"/>
        <v>0</v>
      </c>
      <c r="M69" s="27">
        <v>0</v>
      </c>
      <c r="N69" s="28">
        <v>0</v>
      </c>
      <c r="O69" s="56">
        <f t="shared" si="22"/>
        <v>-6</v>
      </c>
      <c r="P69" s="35">
        <f t="shared" si="23"/>
        <v>5</v>
      </c>
      <c r="Q69" s="27">
        <v>2</v>
      </c>
      <c r="R69" s="32">
        <v>3</v>
      </c>
      <c r="S69" s="22">
        <v>128</v>
      </c>
      <c r="T69" s="22">
        <v>46</v>
      </c>
      <c r="U69" s="24" t="s">
        <v>68</v>
      </c>
      <c r="V69" s="53"/>
    </row>
    <row r="70" spans="1:22" ht="15" customHeight="1">
      <c r="A70" s="39"/>
      <c r="B70" s="46" t="s">
        <v>69</v>
      </c>
      <c r="C70" s="35">
        <f t="shared" si="18"/>
        <v>107</v>
      </c>
      <c r="D70" s="27">
        <v>54</v>
      </c>
      <c r="E70" s="32">
        <v>53</v>
      </c>
      <c r="F70" s="35">
        <f t="shared" si="19"/>
        <v>97</v>
      </c>
      <c r="G70" s="27">
        <v>46</v>
      </c>
      <c r="H70" s="28">
        <v>51</v>
      </c>
      <c r="I70" s="35">
        <f t="shared" si="20"/>
        <v>0</v>
      </c>
      <c r="J70" s="27">
        <v>0</v>
      </c>
      <c r="K70" s="28">
        <v>0</v>
      </c>
      <c r="L70" s="35">
        <f t="shared" si="21"/>
        <v>0</v>
      </c>
      <c r="M70" s="27">
        <v>0</v>
      </c>
      <c r="N70" s="28">
        <v>0</v>
      </c>
      <c r="O70" s="56">
        <f t="shared" si="22"/>
        <v>10</v>
      </c>
      <c r="P70" s="35">
        <f t="shared" si="23"/>
        <v>3</v>
      </c>
      <c r="Q70" s="27">
        <v>0</v>
      </c>
      <c r="R70" s="32">
        <v>3</v>
      </c>
      <c r="S70" s="22">
        <v>65</v>
      </c>
      <c r="T70" s="22">
        <v>22</v>
      </c>
      <c r="U70" s="24" t="s">
        <v>69</v>
      </c>
      <c r="V70" s="53"/>
    </row>
    <row r="71" spans="1:22" ht="15" customHeight="1">
      <c r="A71" s="39"/>
      <c r="B71" s="46" t="s">
        <v>70</v>
      </c>
      <c r="C71" s="35">
        <f t="shared" si="18"/>
        <v>207</v>
      </c>
      <c r="D71" s="27">
        <v>101</v>
      </c>
      <c r="E71" s="32">
        <v>106</v>
      </c>
      <c r="F71" s="35">
        <f t="shared" si="19"/>
        <v>219</v>
      </c>
      <c r="G71" s="27">
        <v>119</v>
      </c>
      <c r="H71" s="28">
        <v>100</v>
      </c>
      <c r="I71" s="35">
        <f t="shared" si="20"/>
        <v>0</v>
      </c>
      <c r="J71" s="27">
        <v>0</v>
      </c>
      <c r="K71" s="28">
        <v>0</v>
      </c>
      <c r="L71" s="35">
        <f t="shared" si="21"/>
        <v>0</v>
      </c>
      <c r="M71" s="27">
        <v>0</v>
      </c>
      <c r="N71" s="28">
        <v>0</v>
      </c>
      <c r="O71" s="56">
        <f t="shared" si="22"/>
        <v>-12</v>
      </c>
      <c r="P71" s="35">
        <f t="shared" si="23"/>
        <v>6</v>
      </c>
      <c r="Q71" s="27">
        <v>4</v>
      </c>
      <c r="R71" s="32">
        <v>2</v>
      </c>
      <c r="S71" s="22">
        <v>132</v>
      </c>
      <c r="T71" s="22">
        <v>59</v>
      </c>
      <c r="U71" s="24" t="s">
        <v>70</v>
      </c>
      <c r="V71" s="53"/>
    </row>
    <row r="72" spans="1:22" ht="15" customHeight="1">
      <c r="A72" s="39"/>
      <c r="B72" s="46" t="s">
        <v>71</v>
      </c>
      <c r="C72" s="35">
        <f t="shared" si="18"/>
        <v>215</v>
      </c>
      <c r="D72" s="27">
        <v>109</v>
      </c>
      <c r="E72" s="32">
        <v>106</v>
      </c>
      <c r="F72" s="35">
        <f t="shared" si="19"/>
        <v>213</v>
      </c>
      <c r="G72" s="27">
        <v>112</v>
      </c>
      <c r="H72" s="28">
        <v>101</v>
      </c>
      <c r="I72" s="35">
        <f t="shared" si="20"/>
        <v>1</v>
      </c>
      <c r="J72" s="27">
        <v>0</v>
      </c>
      <c r="K72" s="28">
        <v>1</v>
      </c>
      <c r="L72" s="35">
        <f t="shared" si="21"/>
        <v>0</v>
      </c>
      <c r="M72" s="27">
        <v>0</v>
      </c>
      <c r="N72" s="28">
        <v>0</v>
      </c>
      <c r="O72" s="56">
        <f t="shared" si="22"/>
        <v>2</v>
      </c>
      <c r="P72" s="35">
        <f t="shared" si="23"/>
        <v>3</v>
      </c>
      <c r="Q72" s="27">
        <v>2</v>
      </c>
      <c r="R72" s="32">
        <v>1</v>
      </c>
      <c r="S72" s="22">
        <v>138</v>
      </c>
      <c r="T72" s="22">
        <v>47</v>
      </c>
      <c r="U72" s="24" t="s">
        <v>71</v>
      </c>
      <c r="V72" s="53"/>
    </row>
    <row r="73" spans="1:22" ht="15" customHeight="1">
      <c r="A73" s="39"/>
      <c r="B73" s="46" t="s">
        <v>72</v>
      </c>
      <c r="C73" s="35">
        <f t="shared" si="18"/>
        <v>291</v>
      </c>
      <c r="D73" s="27">
        <v>141</v>
      </c>
      <c r="E73" s="32">
        <v>150</v>
      </c>
      <c r="F73" s="35">
        <f t="shared" si="19"/>
        <v>202</v>
      </c>
      <c r="G73" s="27">
        <v>114</v>
      </c>
      <c r="H73" s="28">
        <v>88</v>
      </c>
      <c r="I73" s="35">
        <f t="shared" si="20"/>
        <v>4</v>
      </c>
      <c r="J73" s="27">
        <v>1</v>
      </c>
      <c r="K73" s="28">
        <v>3</v>
      </c>
      <c r="L73" s="35">
        <f t="shared" si="21"/>
        <v>1</v>
      </c>
      <c r="M73" s="27">
        <v>0</v>
      </c>
      <c r="N73" s="28">
        <v>1</v>
      </c>
      <c r="O73" s="56">
        <f t="shared" si="22"/>
        <v>89</v>
      </c>
      <c r="P73" s="35">
        <f t="shared" si="23"/>
        <v>4</v>
      </c>
      <c r="Q73" s="27">
        <v>2</v>
      </c>
      <c r="R73" s="32">
        <v>2</v>
      </c>
      <c r="S73" s="22">
        <v>155</v>
      </c>
      <c r="T73" s="22">
        <v>63</v>
      </c>
      <c r="U73" s="24" t="s">
        <v>72</v>
      </c>
      <c r="V73" s="53"/>
    </row>
    <row r="74" spans="1:22" ht="15" customHeight="1">
      <c r="A74" s="39"/>
      <c r="B74" s="46" t="s">
        <v>73</v>
      </c>
      <c r="C74" s="35">
        <f t="shared" si="18"/>
        <v>146</v>
      </c>
      <c r="D74" s="27">
        <v>81</v>
      </c>
      <c r="E74" s="32">
        <v>65</v>
      </c>
      <c r="F74" s="35">
        <f t="shared" si="19"/>
        <v>192</v>
      </c>
      <c r="G74" s="27">
        <v>105</v>
      </c>
      <c r="H74" s="28">
        <v>87</v>
      </c>
      <c r="I74" s="35">
        <f t="shared" si="20"/>
        <v>0</v>
      </c>
      <c r="J74" s="27">
        <v>0</v>
      </c>
      <c r="K74" s="28">
        <v>0</v>
      </c>
      <c r="L74" s="35">
        <f t="shared" si="21"/>
        <v>0</v>
      </c>
      <c r="M74" s="27">
        <v>0</v>
      </c>
      <c r="N74" s="28">
        <v>0</v>
      </c>
      <c r="O74" s="56">
        <f t="shared" si="22"/>
        <v>-46</v>
      </c>
      <c r="P74" s="35">
        <f t="shared" si="23"/>
        <v>1</v>
      </c>
      <c r="Q74" s="27">
        <v>1</v>
      </c>
      <c r="R74" s="32">
        <v>0</v>
      </c>
      <c r="S74" s="22">
        <v>93</v>
      </c>
      <c r="T74" s="22">
        <v>24</v>
      </c>
      <c r="U74" s="24" t="s">
        <v>73</v>
      </c>
      <c r="V74" s="53"/>
    </row>
    <row r="75" spans="1:22" ht="15" customHeight="1">
      <c r="A75" s="39"/>
      <c r="B75" s="46" t="s">
        <v>74</v>
      </c>
      <c r="C75" s="35">
        <f t="shared" si="18"/>
        <v>30</v>
      </c>
      <c r="D75" s="27">
        <v>16</v>
      </c>
      <c r="E75" s="32">
        <v>14</v>
      </c>
      <c r="F75" s="35">
        <f t="shared" si="19"/>
        <v>67</v>
      </c>
      <c r="G75" s="27">
        <v>29</v>
      </c>
      <c r="H75" s="28">
        <v>38</v>
      </c>
      <c r="I75" s="35">
        <f t="shared" si="20"/>
        <v>0</v>
      </c>
      <c r="J75" s="27">
        <v>0</v>
      </c>
      <c r="K75" s="28">
        <v>0</v>
      </c>
      <c r="L75" s="35">
        <f t="shared" si="21"/>
        <v>0</v>
      </c>
      <c r="M75" s="27">
        <v>0</v>
      </c>
      <c r="N75" s="28">
        <v>0</v>
      </c>
      <c r="O75" s="56">
        <f t="shared" si="22"/>
        <v>-37</v>
      </c>
      <c r="P75" s="35">
        <f t="shared" si="23"/>
        <v>1</v>
      </c>
      <c r="Q75" s="27">
        <v>1</v>
      </c>
      <c r="R75" s="32">
        <v>0</v>
      </c>
      <c r="S75" s="22">
        <v>24</v>
      </c>
      <c r="T75" s="22">
        <v>7</v>
      </c>
      <c r="U75" s="24" t="s">
        <v>74</v>
      </c>
      <c r="V75" s="53"/>
    </row>
    <row r="76" spans="1:22" ht="15" customHeight="1">
      <c r="A76" s="39"/>
      <c r="B76" s="46" t="s">
        <v>75</v>
      </c>
      <c r="C76" s="35">
        <f t="shared" si="18"/>
        <v>39</v>
      </c>
      <c r="D76" s="27">
        <v>19</v>
      </c>
      <c r="E76" s="32">
        <v>20</v>
      </c>
      <c r="F76" s="35">
        <f t="shared" si="19"/>
        <v>79</v>
      </c>
      <c r="G76" s="27">
        <v>44</v>
      </c>
      <c r="H76" s="28">
        <v>35</v>
      </c>
      <c r="I76" s="35">
        <f t="shared" si="20"/>
        <v>0</v>
      </c>
      <c r="J76" s="27">
        <v>0</v>
      </c>
      <c r="K76" s="28">
        <v>0</v>
      </c>
      <c r="L76" s="35">
        <f t="shared" si="21"/>
        <v>0</v>
      </c>
      <c r="M76" s="27">
        <v>0</v>
      </c>
      <c r="N76" s="28">
        <v>0</v>
      </c>
      <c r="O76" s="56">
        <f t="shared" si="22"/>
        <v>-40</v>
      </c>
      <c r="P76" s="35">
        <f t="shared" si="23"/>
        <v>2</v>
      </c>
      <c r="Q76" s="27">
        <v>1</v>
      </c>
      <c r="R76" s="32">
        <v>1</v>
      </c>
      <c r="S76" s="22">
        <v>26</v>
      </c>
      <c r="T76" s="22">
        <v>11</v>
      </c>
      <c r="U76" s="24" t="s">
        <v>75</v>
      </c>
      <c r="V76" s="53"/>
    </row>
    <row r="77" spans="1:22" ht="15" customHeight="1">
      <c r="A77" s="39"/>
      <c r="B77" s="46" t="s">
        <v>76</v>
      </c>
      <c r="C77" s="38">
        <f t="shared" si="18"/>
        <v>19</v>
      </c>
      <c r="D77" s="27">
        <v>11</v>
      </c>
      <c r="E77" s="32">
        <v>8</v>
      </c>
      <c r="F77" s="38">
        <f t="shared" si="19"/>
        <v>49</v>
      </c>
      <c r="G77" s="15">
        <v>32</v>
      </c>
      <c r="H77" s="17">
        <v>17</v>
      </c>
      <c r="I77" s="38">
        <f t="shared" si="20"/>
        <v>0</v>
      </c>
      <c r="J77" s="27">
        <v>0</v>
      </c>
      <c r="K77" s="28">
        <v>0</v>
      </c>
      <c r="L77" s="38">
        <f t="shared" si="21"/>
        <v>0</v>
      </c>
      <c r="M77" s="15">
        <v>0</v>
      </c>
      <c r="N77" s="17">
        <v>0</v>
      </c>
      <c r="O77" s="59">
        <f t="shared" si="22"/>
        <v>-30</v>
      </c>
      <c r="P77" s="38">
        <f t="shared" si="23"/>
        <v>0</v>
      </c>
      <c r="Q77" s="27">
        <v>0</v>
      </c>
      <c r="R77" s="32">
        <v>0</v>
      </c>
      <c r="S77" s="31">
        <v>15</v>
      </c>
      <c r="T77" s="22">
        <v>3</v>
      </c>
      <c r="U77" s="29" t="s">
        <v>76</v>
      </c>
      <c r="V77" s="54"/>
    </row>
    <row r="78" spans="1:22" ht="15" customHeight="1">
      <c r="A78" s="80" t="s">
        <v>77</v>
      </c>
      <c r="B78" s="81"/>
      <c r="C78" s="19">
        <f t="shared" si="18"/>
        <v>4231</v>
      </c>
      <c r="D78" s="20">
        <f>SUM(D79:D91)</f>
        <v>2156</v>
      </c>
      <c r="E78" s="21">
        <f>SUM(E79:E91)</f>
        <v>2075</v>
      </c>
      <c r="F78" s="19">
        <f t="shared" si="19"/>
        <v>3187</v>
      </c>
      <c r="G78" s="20">
        <f>SUM(G79:G91)</f>
        <v>1728</v>
      </c>
      <c r="H78" s="21">
        <f>SUM(H79:H91)</f>
        <v>1459</v>
      </c>
      <c r="I78" s="19">
        <f t="shared" si="20"/>
        <v>8</v>
      </c>
      <c r="J78" s="20">
        <f>SUM(J79:J91)</f>
        <v>3</v>
      </c>
      <c r="K78" s="21">
        <f>SUM(K79:K91)</f>
        <v>5</v>
      </c>
      <c r="L78" s="19">
        <f t="shared" si="21"/>
        <v>5</v>
      </c>
      <c r="M78" s="20">
        <f>SUM(M79:M91)</f>
        <v>2</v>
      </c>
      <c r="N78" s="21">
        <f>SUM(N79:N91)</f>
        <v>3</v>
      </c>
      <c r="O78" s="58">
        <f t="shared" si="22"/>
        <v>1044</v>
      </c>
      <c r="P78" s="19">
        <f t="shared" si="23"/>
        <v>103</v>
      </c>
      <c r="Q78" s="20">
        <f>SUM(Q79:Q91)</f>
        <v>42</v>
      </c>
      <c r="R78" s="21">
        <f>SUM(R79:R91)</f>
        <v>61</v>
      </c>
      <c r="S78" s="23">
        <f>SUM(S79:S91)</f>
        <v>2786</v>
      </c>
      <c r="T78" s="23">
        <f>SUM(T79:T91)</f>
        <v>747</v>
      </c>
      <c r="U78" s="80" t="s">
        <v>77</v>
      </c>
      <c r="V78" s="81"/>
    </row>
    <row r="79" spans="1:22" ht="15" customHeight="1">
      <c r="A79" s="39"/>
      <c r="B79" s="46" t="s">
        <v>78</v>
      </c>
      <c r="C79" s="35">
        <f t="shared" si="18"/>
        <v>817</v>
      </c>
      <c r="D79" s="27">
        <v>420</v>
      </c>
      <c r="E79" s="28">
        <v>397</v>
      </c>
      <c r="F79" s="35">
        <f t="shared" si="19"/>
        <v>576</v>
      </c>
      <c r="G79" s="27">
        <v>315</v>
      </c>
      <c r="H79" s="28">
        <v>261</v>
      </c>
      <c r="I79" s="35">
        <f t="shared" si="20"/>
        <v>2</v>
      </c>
      <c r="J79" s="27">
        <v>1</v>
      </c>
      <c r="K79" s="28">
        <v>1</v>
      </c>
      <c r="L79" s="35">
        <f t="shared" si="21"/>
        <v>1</v>
      </c>
      <c r="M79" s="27">
        <v>0</v>
      </c>
      <c r="N79" s="28">
        <v>1</v>
      </c>
      <c r="O79" s="56">
        <f t="shared" si="22"/>
        <v>241</v>
      </c>
      <c r="P79" s="35">
        <f t="shared" si="23"/>
        <v>20</v>
      </c>
      <c r="Q79" s="27">
        <v>10</v>
      </c>
      <c r="R79" s="28">
        <v>10</v>
      </c>
      <c r="S79" s="22">
        <v>545</v>
      </c>
      <c r="T79" s="22">
        <v>152</v>
      </c>
      <c r="U79" s="24" t="s">
        <v>78</v>
      </c>
      <c r="V79" s="53"/>
    </row>
    <row r="80" spans="1:22" ht="15" customHeight="1">
      <c r="A80" s="39"/>
      <c r="B80" s="46" t="s">
        <v>79</v>
      </c>
      <c r="C80" s="35">
        <f t="shared" si="18"/>
        <v>777</v>
      </c>
      <c r="D80" s="27">
        <v>406</v>
      </c>
      <c r="E80" s="28">
        <v>371</v>
      </c>
      <c r="F80" s="35">
        <f t="shared" si="19"/>
        <v>565</v>
      </c>
      <c r="G80" s="27">
        <v>311</v>
      </c>
      <c r="H80" s="28">
        <v>254</v>
      </c>
      <c r="I80" s="35">
        <f t="shared" si="20"/>
        <v>1</v>
      </c>
      <c r="J80" s="27">
        <v>0</v>
      </c>
      <c r="K80" s="28">
        <v>1</v>
      </c>
      <c r="L80" s="35">
        <f t="shared" si="21"/>
        <v>1</v>
      </c>
      <c r="M80" s="27">
        <v>0</v>
      </c>
      <c r="N80" s="28">
        <v>1</v>
      </c>
      <c r="O80" s="56">
        <f t="shared" si="22"/>
        <v>212</v>
      </c>
      <c r="P80" s="35">
        <f t="shared" si="23"/>
        <v>24</v>
      </c>
      <c r="Q80" s="27">
        <v>9</v>
      </c>
      <c r="R80" s="28">
        <v>15</v>
      </c>
      <c r="S80" s="22">
        <v>527</v>
      </c>
      <c r="T80" s="22">
        <v>129</v>
      </c>
      <c r="U80" s="24" t="s">
        <v>79</v>
      </c>
      <c r="V80" s="53"/>
    </row>
    <row r="81" spans="1:22" ht="15" customHeight="1">
      <c r="A81" s="39"/>
      <c r="B81" s="46" t="s">
        <v>80</v>
      </c>
      <c r="C81" s="35">
        <f t="shared" si="18"/>
        <v>675</v>
      </c>
      <c r="D81" s="27">
        <v>346</v>
      </c>
      <c r="E81" s="28">
        <v>329</v>
      </c>
      <c r="F81" s="35">
        <f t="shared" si="19"/>
        <v>432</v>
      </c>
      <c r="G81" s="27">
        <v>230</v>
      </c>
      <c r="H81" s="28">
        <v>202</v>
      </c>
      <c r="I81" s="35">
        <f t="shared" si="20"/>
        <v>0</v>
      </c>
      <c r="J81" s="27">
        <v>0</v>
      </c>
      <c r="K81" s="28">
        <v>0</v>
      </c>
      <c r="L81" s="35">
        <f t="shared" si="21"/>
        <v>0</v>
      </c>
      <c r="M81" s="27">
        <v>0</v>
      </c>
      <c r="N81" s="28">
        <v>0</v>
      </c>
      <c r="O81" s="56">
        <f t="shared" si="22"/>
        <v>243</v>
      </c>
      <c r="P81" s="35">
        <f t="shared" si="23"/>
        <v>16</v>
      </c>
      <c r="Q81" s="27">
        <v>9</v>
      </c>
      <c r="R81" s="28">
        <v>7</v>
      </c>
      <c r="S81" s="22">
        <v>451</v>
      </c>
      <c r="T81" s="22">
        <v>122</v>
      </c>
      <c r="U81" s="24" t="s">
        <v>80</v>
      </c>
      <c r="V81" s="53"/>
    </row>
    <row r="82" spans="1:22" ht="15" customHeight="1">
      <c r="A82" s="39"/>
      <c r="B82" s="46" t="s">
        <v>81</v>
      </c>
      <c r="C82" s="35">
        <f t="shared" si="18"/>
        <v>97</v>
      </c>
      <c r="D82" s="27">
        <v>47</v>
      </c>
      <c r="E82" s="28">
        <v>50</v>
      </c>
      <c r="F82" s="35">
        <f t="shared" si="19"/>
        <v>114</v>
      </c>
      <c r="G82" s="27">
        <v>55</v>
      </c>
      <c r="H82" s="28">
        <v>59</v>
      </c>
      <c r="I82" s="35">
        <f t="shared" si="20"/>
        <v>0</v>
      </c>
      <c r="J82" s="27">
        <v>0</v>
      </c>
      <c r="K82" s="28">
        <v>0</v>
      </c>
      <c r="L82" s="35">
        <f t="shared" si="21"/>
        <v>0</v>
      </c>
      <c r="M82" s="27">
        <v>0</v>
      </c>
      <c r="N82" s="28">
        <v>0</v>
      </c>
      <c r="O82" s="56">
        <f t="shared" si="22"/>
        <v>-17</v>
      </c>
      <c r="P82" s="35">
        <f t="shared" si="23"/>
        <v>4</v>
      </c>
      <c r="Q82" s="27">
        <v>1</v>
      </c>
      <c r="R82" s="28">
        <v>3</v>
      </c>
      <c r="S82" s="22">
        <v>76</v>
      </c>
      <c r="T82" s="22">
        <v>19</v>
      </c>
      <c r="U82" s="24" t="s">
        <v>81</v>
      </c>
      <c r="V82" s="53"/>
    </row>
    <row r="83" spans="1:22" ht="15" customHeight="1">
      <c r="A83" s="39"/>
      <c r="B83" s="46" t="s">
        <v>82</v>
      </c>
      <c r="C83" s="35">
        <f t="shared" si="18"/>
        <v>273</v>
      </c>
      <c r="D83" s="27">
        <v>132</v>
      </c>
      <c r="E83" s="28">
        <v>141</v>
      </c>
      <c r="F83" s="35">
        <f t="shared" si="19"/>
        <v>207</v>
      </c>
      <c r="G83" s="27">
        <v>106</v>
      </c>
      <c r="H83" s="28">
        <v>101</v>
      </c>
      <c r="I83" s="35">
        <f t="shared" si="20"/>
        <v>1</v>
      </c>
      <c r="J83" s="27">
        <v>0</v>
      </c>
      <c r="K83" s="28">
        <v>1</v>
      </c>
      <c r="L83" s="35">
        <f t="shared" si="21"/>
        <v>0</v>
      </c>
      <c r="M83" s="27">
        <v>0</v>
      </c>
      <c r="N83" s="28">
        <v>0</v>
      </c>
      <c r="O83" s="56">
        <f t="shared" si="22"/>
        <v>66</v>
      </c>
      <c r="P83" s="35">
        <f t="shared" si="23"/>
        <v>7</v>
      </c>
      <c r="Q83" s="27">
        <v>3</v>
      </c>
      <c r="R83" s="28">
        <v>4</v>
      </c>
      <c r="S83" s="22">
        <v>178</v>
      </c>
      <c r="T83" s="22">
        <v>58</v>
      </c>
      <c r="U83" s="24" t="s">
        <v>82</v>
      </c>
      <c r="V83" s="53"/>
    </row>
    <row r="84" spans="1:22" ht="15" customHeight="1">
      <c r="A84" s="39"/>
      <c r="B84" s="46" t="s">
        <v>83</v>
      </c>
      <c r="C84" s="35">
        <f t="shared" si="18"/>
        <v>143</v>
      </c>
      <c r="D84" s="27">
        <v>74</v>
      </c>
      <c r="E84" s="28">
        <v>69</v>
      </c>
      <c r="F84" s="35">
        <f t="shared" si="19"/>
        <v>117</v>
      </c>
      <c r="G84" s="27">
        <v>55</v>
      </c>
      <c r="H84" s="28">
        <v>62</v>
      </c>
      <c r="I84" s="35">
        <f t="shared" si="20"/>
        <v>1</v>
      </c>
      <c r="J84" s="27">
        <v>1</v>
      </c>
      <c r="K84" s="28">
        <v>0</v>
      </c>
      <c r="L84" s="35">
        <f t="shared" si="21"/>
        <v>1</v>
      </c>
      <c r="M84" s="27">
        <v>1</v>
      </c>
      <c r="N84" s="28">
        <v>0</v>
      </c>
      <c r="O84" s="56">
        <f t="shared" si="22"/>
        <v>26</v>
      </c>
      <c r="P84" s="35">
        <f t="shared" si="23"/>
        <v>2</v>
      </c>
      <c r="Q84" s="27">
        <v>0</v>
      </c>
      <c r="R84" s="28">
        <v>2</v>
      </c>
      <c r="S84" s="22">
        <v>86</v>
      </c>
      <c r="T84" s="22">
        <v>24</v>
      </c>
      <c r="U84" s="24" t="s">
        <v>83</v>
      </c>
      <c r="V84" s="53"/>
    </row>
    <row r="85" spans="1:22" ht="15" customHeight="1">
      <c r="A85" s="39"/>
      <c r="B85" s="46" t="s">
        <v>84</v>
      </c>
      <c r="C85" s="35">
        <f t="shared" si="18"/>
        <v>320</v>
      </c>
      <c r="D85" s="27">
        <v>156</v>
      </c>
      <c r="E85" s="28">
        <v>164</v>
      </c>
      <c r="F85" s="35">
        <f t="shared" si="19"/>
        <v>227</v>
      </c>
      <c r="G85" s="27">
        <v>122</v>
      </c>
      <c r="H85" s="28">
        <v>105</v>
      </c>
      <c r="I85" s="35">
        <f t="shared" si="20"/>
        <v>2</v>
      </c>
      <c r="J85" s="27">
        <v>0</v>
      </c>
      <c r="K85" s="28">
        <v>2</v>
      </c>
      <c r="L85" s="35">
        <f t="shared" si="21"/>
        <v>1</v>
      </c>
      <c r="M85" s="27">
        <v>0</v>
      </c>
      <c r="N85" s="28">
        <v>1</v>
      </c>
      <c r="O85" s="56">
        <f t="shared" si="22"/>
        <v>93</v>
      </c>
      <c r="P85" s="35">
        <f t="shared" si="23"/>
        <v>8</v>
      </c>
      <c r="Q85" s="27">
        <v>2</v>
      </c>
      <c r="R85" s="28">
        <v>6</v>
      </c>
      <c r="S85" s="22">
        <v>194</v>
      </c>
      <c r="T85" s="22">
        <v>38</v>
      </c>
      <c r="U85" s="24" t="s">
        <v>84</v>
      </c>
      <c r="V85" s="53"/>
    </row>
    <row r="86" spans="1:22" ht="15" customHeight="1">
      <c r="A86" s="39"/>
      <c r="B86" s="46" t="s">
        <v>85</v>
      </c>
      <c r="C86" s="35">
        <f t="shared" si="18"/>
        <v>158</v>
      </c>
      <c r="D86" s="27">
        <v>85</v>
      </c>
      <c r="E86" s="28">
        <v>73</v>
      </c>
      <c r="F86" s="35">
        <f t="shared" si="19"/>
        <v>169</v>
      </c>
      <c r="G86" s="27">
        <v>94</v>
      </c>
      <c r="H86" s="28">
        <v>75</v>
      </c>
      <c r="I86" s="35">
        <f t="shared" si="20"/>
        <v>0</v>
      </c>
      <c r="J86" s="27">
        <v>0</v>
      </c>
      <c r="K86" s="28">
        <v>0</v>
      </c>
      <c r="L86" s="35">
        <f t="shared" si="21"/>
        <v>0</v>
      </c>
      <c r="M86" s="27">
        <v>0</v>
      </c>
      <c r="N86" s="28">
        <v>0</v>
      </c>
      <c r="O86" s="56">
        <f t="shared" si="22"/>
        <v>-11</v>
      </c>
      <c r="P86" s="35">
        <f t="shared" si="23"/>
        <v>1</v>
      </c>
      <c r="Q86" s="27">
        <v>0</v>
      </c>
      <c r="R86" s="28">
        <v>1</v>
      </c>
      <c r="S86" s="22">
        <v>109</v>
      </c>
      <c r="T86" s="22">
        <v>36</v>
      </c>
      <c r="U86" s="24" t="s">
        <v>85</v>
      </c>
      <c r="V86" s="53"/>
    </row>
    <row r="87" spans="1:22" ht="15" customHeight="1">
      <c r="A87" s="39"/>
      <c r="B87" s="46" t="s">
        <v>86</v>
      </c>
      <c r="C87" s="35">
        <f t="shared" si="18"/>
        <v>145</v>
      </c>
      <c r="D87" s="27">
        <v>72</v>
      </c>
      <c r="E87" s="28">
        <v>73</v>
      </c>
      <c r="F87" s="35">
        <f t="shared" si="19"/>
        <v>191</v>
      </c>
      <c r="G87" s="27">
        <v>112</v>
      </c>
      <c r="H87" s="28">
        <v>79</v>
      </c>
      <c r="I87" s="35">
        <f t="shared" si="20"/>
        <v>0</v>
      </c>
      <c r="J87" s="27">
        <v>0</v>
      </c>
      <c r="K87" s="28">
        <v>0</v>
      </c>
      <c r="L87" s="35">
        <f t="shared" si="21"/>
        <v>0</v>
      </c>
      <c r="M87" s="27">
        <v>0</v>
      </c>
      <c r="N87" s="28">
        <v>0</v>
      </c>
      <c r="O87" s="56">
        <f t="shared" si="22"/>
        <v>-46</v>
      </c>
      <c r="P87" s="35">
        <f t="shared" si="23"/>
        <v>4</v>
      </c>
      <c r="Q87" s="27">
        <v>2</v>
      </c>
      <c r="R87" s="28">
        <v>2</v>
      </c>
      <c r="S87" s="22">
        <v>102</v>
      </c>
      <c r="T87" s="22">
        <v>20</v>
      </c>
      <c r="U87" s="24" t="s">
        <v>86</v>
      </c>
      <c r="V87" s="53"/>
    </row>
    <row r="88" spans="1:22" ht="15" customHeight="1">
      <c r="A88" s="39"/>
      <c r="B88" s="46" t="s">
        <v>87</v>
      </c>
      <c r="C88" s="35">
        <f t="shared" si="18"/>
        <v>189</v>
      </c>
      <c r="D88" s="27">
        <v>97</v>
      </c>
      <c r="E88" s="28">
        <v>92</v>
      </c>
      <c r="F88" s="35">
        <f t="shared" si="19"/>
        <v>117</v>
      </c>
      <c r="G88" s="27">
        <v>63</v>
      </c>
      <c r="H88" s="28">
        <v>54</v>
      </c>
      <c r="I88" s="35">
        <f t="shared" si="20"/>
        <v>0</v>
      </c>
      <c r="J88" s="27">
        <v>0</v>
      </c>
      <c r="K88" s="28">
        <v>0</v>
      </c>
      <c r="L88" s="35">
        <f t="shared" si="21"/>
        <v>0</v>
      </c>
      <c r="M88" s="27">
        <v>0</v>
      </c>
      <c r="N88" s="28">
        <v>0</v>
      </c>
      <c r="O88" s="56">
        <f t="shared" si="22"/>
        <v>72</v>
      </c>
      <c r="P88" s="35">
        <f t="shared" si="23"/>
        <v>3</v>
      </c>
      <c r="Q88" s="27">
        <v>0</v>
      </c>
      <c r="R88" s="28">
        <v>3</v>
      </c>
      <c r="S88" s="22">
        <v>93</v>
      </c>
      <c r="T88" s="22">
        <v>30</v>
      </c>
      <c r="U88" s="24" t="s">
        <v>87</v>
      </c>
      <c r="V88" s="53"/>
    </row>
    <row r="89" spans="1:22" ht="15" customHeight="1">
      <c r="A89" s="39"/>
      <c r="B89" s="46" t="s">
        <v>88</v>
      </c>
      <c r="C89" s="35">
        <f t="shared" si="18"/>
        <v>174</v>
      </c>
      <c r="D89" s="27">
        <v>86</v>
      </c>
      <c r="E89" s="28">
        <v>88</v>
      </c>
      <c r="F89" s="35">
        <f t="shared" si="19"/>
        <v>150</v>
      </c>
      <c r="G89" s="27">
        <v>85</v>
      </c>
      <c r="H89" s="28">
        <v>65</v>
      </c>
      <c r="I89" s="35">
        <f t="shared" si="20"/>
        <v>0</v>
      </c>
      <c r="J89" s="27">
        <v>0</v>
      </c>
      <c r="K89" s="28">
        <v>0</v>
      </c>
      <c r="L89" s="35">
        <f t="shared" si="21"/>
        <v>0</v>
      </c>
      <c r="M89" s="27">
        <v>0</v>
      </c>
      <c r="N89" s="28">
        <v>0</v>
      </c>
      <c r="O89" s="56">
        <f t="shared" si="22"/>
        <v>24</v>
      </c>
      <c r="P89" s="35">
        <f t="shared" si="23"/>
        <v>5</v>
      </c>
      <c r="Q89" s="27">
        <v>1</v>
      </c>
      <c r="R89" s="28">
        <v>4</v>
      </c>
      <c r="S89" s="22">
        <v>90</v>
      </c>
      <c r="T89" s="22">
        <v>39</v>
      </c>
      <c r="U89" s="24" t="s">
        <v>88</v>
      </c>
      <c r="V89" s="53"/>
    </row>
    <row r="90" spans="1:22" ht="15" customHeight="1">
      <c r="A90" s="39"/>
      <c r="B90" s="46" t="s">
        <v>89</v>
      </c>
      <c r="C90" s="35">
        <f t="shared" si="18"/>
        <v>145</v>
      </c>
      <c r="D90" s="27">
        <v>80</v>
      </c>
      <c r="E90" s="28">
        <v>65</v>
      </c>
      <c r="F90" s="35">
        <f t="shared" si="19"/>
        <v>160</v>
      </c>
      <c r="G90" s="27">
        <v>90</v>
      </c>
      <c r="H90" s="28">
        <v>70</v>
      </c>
      <c r="I90" s="35">
        <f t="shared" si="20"/>
        <v>1</v>
      </c>
      <c r="J90" s="27">
        <v>1</v>
      </c>
      <c r="K90" s="28">
        <v>0</v>
      </c>
      <c r="L90" s="35">
        <f t="shared" si="21"/>
        <v>1</v>
      </c>
      <c r="M90" s="27">
        <v>1</v>
      </c>
      <c r="N90" s="28">
        <v>0</v>
      </c>
      <c r="O90" s="56">
        <f t="shared" si="22"/>
        <v>-15</v>
      </c>
      <c r="P90" s="35">
        <f t="shared" si="23"/>
        <v>3</v>
      </c>
      <c r="Q90" s="27">
        <v>2</v>
      </c>
      <c r="R90" s="28">
        <v>1</v>
      </c>
      <c r="S90" s="22">
        <v>118</v>
      </c>
      <c r="T90" s="22">
        <v>26</v>
      </c>
      <c r="U90" s="24" t="s">
        <v>89</v>
      </c>
      <c r="V90" s="53"/>
    </row>
    <row r="91" spans="1:22" ht="15" customHeight="1">
      <c r="A91" s="40"/>
      <c r="B91" s="37" t="s">
        <v>90</v>
      </c>
      <c r="C91" s="38">
        <f t="shared" si="18"/>
        <v>318</v>
      </c>
      <c r="D91" s="15">
        <v>155</v>
      </c>
      <c r="E91" s="17">
        <v>163</v>
      </c>
      <c r="F91" s="38">
        <f t="shared" si="19"/>
        <v>162</v>
      </c>
      <c r="G91" s="15">
        <v>90</v>
      </c>
      <c r="H91" s="17">
        <v>72</v>
      </c>
      <c r="I91" s="38">
        <f t="shared" si="20"/>
        <v>0</v>
      </c>
      <c r="J91" s="15">
        <v>0</v>
      </c>
      <c r="K91" s="17">
        <v>0</v>
      </c>
      <c r="L91" s="38">
        <f t="shared" si="21"/>
        <v>0</v>
      </c>
      <c r="M91" s="15">
        <v>0</v>
      </c>
      <c r="N91" s="17">
        <v>0</v>
      </c>
      <c r="O91" s="59">
        <f t="shared" si="22"/>
        <v>156</v>
      </c>
      <c r="P91" s="38">
        <f t="shared" si="23"/>
        <v>6</v>
      </c>
      <c r="Q91" s="15">
        <v>3</v>
      </c>
      <c r="R91" s="17">
        <v>3</v>
      </c>
      <c r="S91" s="31">
        <v>217</v>
      </c>
      <c r="T91" s="31">
        <v>54</v>
      </c>
      <c r="U91" s="29" t="s">
        <v>90</v>
      </c>
      <c r="V91" s="54"/>
    </row>
    <row r="92" spans="1:22" ht="15" customHeight="1">
      <c r="A92" s="82" t="s">
        <v>91</v>
      </c>
      <c r="B92" s="83"/>
      <c r="C92" s="26">
        <f t="shared" si="18"/>
        <v>296</v>
      </c>
      <c r="D92" s="27">
        <f>SUM(D93:D98)</f>
        <v>154</v>
      </c>
      <c r="E92" s="32">
        <f>SUM(E93:E98)</f>
        <v>142</v>
      </c>
      <c r="F92" s="26">
        <f t="shared" si="19"/>
        <v>532</v>
      </c>
      <c r="G92" s="27">
        <f>SUM(G93:G98)</f>
        <v>313</v>
      </c>
      <c r="H92" s="32">
        <f>SUM(H93:H98)</f>
        <v>219</v>
      </c>
      <c r="I92" s="26">
        <f t="shared" si="20"/>
        <v>0</v>
      </c>
      <c r="J92" s="27">
        <f>SUM(J93:J98)</f>
        <v>0</v>
      </c>
      <c r="K92" s="28">
        <f>SUM(K93:K98)</f>
        <v>0</v>
      </c>
      <c r="L92" s="26">
        <f t="shared" si="21"/>
        <v>0</v>
      </c>
      <c r="M92" s="27">
        <f>SUM(M93:M98)</f>
        <v>0</v>
      </c>
      <c r="N92" s="28">
        <f>SUM(N93:N98)</f>
        <v>0</v>
      </c>
      <c r="O92" s="58">
        <f t="shared" si="22"/>
        <v>-236</v>
      </c>
      <c r="P92" s="26">
        <f t="shared" si="23"/>
        <v>6</v>
      </c>
      <c r="Q92" s="27">
        <f>SUM(Q93:Q98)</f>
        <v>1</v>
      </c>
      <c r="R92" s="32">
        <f>SUM(R93:R98)</f>
        <v>5</v>
      </c>
      <c r="S92" s="26">
        <f>SUM(S93:S98)</f>
        <v>198</v>
      </c>
      <c r="T92" s="22">
        <f>SUM(T93:T98)</f>
        <v>59</v>
      </c>
      <c r="U92" s="80" t="s">
        <v>91</v>
      </c>
      <c r="V92" s="81"/>
    </row>
    <row r="93" spans="1:22" ht="15" customHeight="1">
      <c r="A93" s="39"/>
      <c r="B93" s="34" t="s">
        <v>92</v>
      </c>
      <c r="C93" s="35">
        <f t="shared" si="18"/>
        <v>136</v>
      </c>
      <c r="D93" s="27">
        <v>70</v>
      </c>
      <c r="E93" s="32">
        <v>66</v>
      </c>
      <c r="F93" s="35">
        <f t="shared" si="19"/>
        <v>215</v>
      </c>
      <c r="G93" s="27">
        <v>119</v>
      </c>
      <c r="H93" s="32">
        <v>96</v>
      </c>
      <c r="I93" s="35">
        <f t="shared" si="20"/>
        <v>0</v>
      </c>
      <c r="J93" s="27">
        <v>0</v>
      </c>
      <c r="K93" s="28">
        <v>0</v>
      </c>
      <c r="L93" s="35">
        <f t="shared" si="21"/>
        <v>0</v>
      </c>
      <c r="M93" s="27">
        <v>0</v>
      </c>
      <c r="N93" s="28">
        <v>0</v>
      </c>
      <c r="O93" s="56">
        <f t="shared" si="22"/>
        <v>-79</v>
      </c>
      <c r="P93" s="35">
        <f t="shared" si="23"/>
        <v>1</v>
      </c>
      <c r="Q93" s="27">
        <v>0</v>
      </c>
      <c r="R93" s="32">
        <v>1</v>
      </c>
      <c r="S93" s="26">
        <v>91</v>
      </c>
      <c r="T93" s="22">
        <v>34</v>
      </c>
      <c r="U93" s="24" t="s">
        <v>92</v>
      </c>
      <c r="V93" s="53"/>
    </row>
    <row r="94" spans="1:22" ht="15" customHeight="1">
      <c r="A94" s="39"/>
      <c r="B94" s="34" t="s">
        <v>93</v>
      </c>
      <c r="C94" s="35">
        <f t="shared" si="18"/>
        <v>27</v>
      </c>
      <c r="D94" s="27">
        <v>15</v>
      </c>
      <c r="E94" s="32">
        <v>12</v>
      </c>
      <c r="F94" s="35">
        <f t="shared" si="19"/>
        <v>76</v>
      </c>
      <c r="G94" s="27">
        <v>47</v>
      </c>
      <c r="H94" s="32">
        <v>29</v>
      </c>
      <c r="I94" s="35">
        <f t="shared" si="20"/>
        <v>0</v>
      </c>
      <c r="J94" s="27">
        <v>0</v>
      </c>
      <c r="K94" s="28">
        <v>0</v>
      </c>
      <c r="L94" s="35">
        <f t="shared" si="21"/>
        <v>0</v>
      </c>
      <c r="M94" s="27">
        <v>0</v>
      </c>
      <c r="N94" s="28">
        <v>0</v>
      </c>
      <c r="O94" s="56">
        <f t="shared" si="22"/>
        <v>-49</v>
      </c>
      <c r="P94" s="35">
        <f t="shared" si="23"/>
        <v>0</v>
      </c>
      <c r="Q94" s="27">
        <v>0</v>
      </c>
      <c r="R94" s="32">
        <v>0</v>
      </c>
      <c r="S94" s="26">
        <v>16</v>
      </c>
      <c r="T94" s="22">
        <v>7</v>
      </c>
      <c r="U94" s="24" t="s">
        <v>93</v>
      </c>
      <c r="V94" s="53"/>
    </row>
    <row r="95" spans="1:22" ht="15" customHeight="1">
      <c r="A95" s="39"/>
      <c r="B95" s="34" t="s">
        <v>94</v>
      </c>
      <c r="C95" s="35">
        <f t="shared" si="18"/>
        <v>82</v>
      </c>
      <c r="D95" s="27">
        <v>48</v>
      </c>
      <c r="E95" s="32">
        <v>34</v>
      </c>
      <c r="F95" s="35">
        <f t="shared" si="19"/>
        <v>92</v>
      </c>
      <c r="G95" s="27">
        <v>57</v>
      </c>
      <c r="H95" s="32">
        <v>35</v>
      </c>
      <c r="I95" s="35">
        <f t="shared" si="20"/>
        <v>0</v>
      </c>
      <c r="J95" s="27">
        <v>0</v>
      </c>
      <c r="K95" s="28">
        <v>0</v>
      </c>
      <c r="L95" s="35">
        <f t="shared" si="21"/>
        <v>0</v>
      </c>
      <c r="M95" s="27">
        <v>0</v>
      </c>
      <c r="N95" s="28">
        <v>0</v>
      </c>
      <c r="O95" s="56">
        <f t="shared" si="22"/>
        <v>-10</v>
      </c>
      <c r="P95" s="35">
        <f t="shared" si="23"/>
        <v>5</v>
      </c>
      <c r="Q95" s="27">
        <v>1</v>
      </c>
      <c r="R95" s="32">
        <v>4</v>
      </c>
      <c r="S95" s="26">
        <v>59</v>
      </c>
      <c r="T95" s="22">
        <v>14</v>
      </c>
      <c r="U95" s="24" t="s">
        <v>94</v>
      </c>
      <c r="V95" s="53"/>
    </row>
    <row r="96" spans="1:22" ht="15" customHeight="1">
      <c r="A96" s="39"/>
      <c r="B96" s="34" t="s">
        <v>95</v>
      </c>
      <c r="C96" s="35">
        <f t="shared" si="18"/>
        <v>5</v>
      </c>
      <c r="D96" s="27">
        <v>2</v>
      </c>
      <c r="E96" s="32">
        <v>3</v>
      </c>
      <c r="F96" s="35">
        <f t="shared" si="19"/>
        <v>22</v>
      </c>
      <c r="G96" s="27">
        <v>15</v>
      </c>
      <c r="H96" s="32">
        <v>7</v>
      </c>
      <c r="I96" s="35">
        <f t="shared" si="20"/>
        <v>0</v>
      </c>
      <c r="J96" s="27">
        <v>0</v>
      </c>
      <c r="K96" s="28">
        <v>0</v>
      </c>
      <c r="L96" s="35">
        <f t="shared" si="21"/>
        <v>0</v>
      </c>
      <c r="M96" s="27">
        <v>0</v>
      </c>
      <c r="N96" s="28">
        <v>0</v>
      </c>
      <c r="O96" s="56">
        <f t="shared" si="22"/>
        <v>-17</v>
      </c>
      <c r="P96" s="35">
        <f t="shared" si="23"/>
        <v>0</v>
      </c>
      <c r="Q96" s="27">
        <v>0</v>
      </c>
      <c r="R96" s="32">
        <v>0</v>
      </c>
      <c r="S96" s="26">
        <v>3</v>
      </c>
      <c r="T96" s="22">
        <v>0</v>
      </c>
      <c r="U96" s="24" t="s">
        <v>95</v>
      </c>
      <c r="V96" s="53"/>
    </row>
    <row r="97" spans="1:22" ht="15" customHeight="1">
      <c r="A97" s="39"/>
      <c r="B97" s="34" t="s">
        <v>96</v>
      </c>
      <c r="C97" s="35">
        <f t="shared" si="18"/>
        <v>30</v>
      </c>
      <c r="D97" s="27">
        <v>10</v>
      </c>
      <c r="E97" s="32">
        <v>20</v>
      </c>
      <c r="F97" s="35">
        <f t="shared" si="19"/>
        <v>82</v>
      </c>
      <c r="G97" s="27">
        <v>47</v>
      </c>
      <c r="H97" s="32">
        <v>35</v>
      </c>
      <c r="I97" s="35">
        <f t="shared" si="20"/>
        <v>0</v>
      </c>
      <c r="J97" s="27">
        <v>0</v>
      </c>
      <c r="K97" s="28">
        <v>0</v>
      </c>
      <c r="L97" s="35">
        <f t="shared" si="21"/>
        <v>0</v>
      </c>
      <c r="M97" s="27">
        <v>0</v>
      </c>
      <c r="N97" s="28">
        <v>0</v>
      </c>
      <c r="O97" s="56">
        <f t="shared" si="22"/>
        <v>-52</v>
      </c>
      <c r="P97" s="35">
        <f t="shared" si="23"/>
        <v>0</v>
      </c>
      <c r="Q97" s="27">
        <v>0</v>
      </c>
      <c r="R97" s="32">
        <v>0</v>
      </c>
      <c r="S97" s="26">
        <v>16</v>
      </c>
      <c r="T97" s="22">
        <v>1</v>
      </c>
      <c r="U97" s="24" t="s">
        <v>96</v>
      </c>
      <c r="V97" s="53"/>
    </row>
    <row r="98" spans="1:22" ht="15" customHeight="1">
      <c r="A98" s="40"/>
      <c r="B98" s="37" t="s">
        <v>97</v>
      </c>
      <c r="C98" s="38">
        <f t="shared" si="18"/>
        <v>16</v>
      </c>
      <c r="D98" s="15">
        <v>9</v>
      </c>
      <c r="E98" s="16">
        <v>7</v>
      </c>
      <c r="F98" s="38">
        <f t="shared" si="19"/>
        <v>45</v>
      </c>
      <c r="G98" s="15">
        <v>28</v>
      </c>
      <c r="H98" s="16">
        <v>17</v>
      </c>
      <c r="I98" s="38">
        <f t="shared" si="20"/>
        <v>0</v>
      </c>
      <c r="J98" s="15">
        <v>0</v>
      </c>
      <c r="K98" s="17">
        <v>0</v>
      </c>
      <c r="L98" s="38">
        <f t="shared" si="21"/>
        <v>0</v>
      </c>
      <c r="M98" s="15">
        <v>0</v>
      </c>
      <c r="N98" s="17">
        <v>0</v>
      </c>
      <c r="O98" s="59">
        <f t="shared" si="22"/>
        <v>-29</v>
      </c>
      <c r="P98" s="38">
        <f t="shared" si="23"/>
        <v>0</v>
      </c>
      <c r="Q98" s="15">
        <v>0</v>
      </c>
      <c r="R98" s="16">
        <v>0</v>
      </c>
      <c r="S98" s="14">
        <v>13</v>
      </c>
      <c r="T98" s="31">
        <v>3</v>
      </c>
      <c r="U98" s="29" t="s">
        <v>97</v>
      </c>
      <c r="V98" s="54"/>
    </row>
    <row r="99" spans="1:22" ht="15" customHeight="1">
      <c r="A99" s="80" t="s">
        <v>98</v>
      </c>
      <c r="B99" s="81"/>
      <c r="C99" s="26">
        <f t="shared" si="18"/>
        <v>6073</v>
      </c>
      <c r="D99" s="27">
        <f>SUM(D100)</f>
        <v>3145</v>
      </c>
      <c r="E99" s="32">
        <f>SUM(E100)</f>
        <v>2928</v>
      </c>
      <c r="F99" s="26">
        <f t="shared" si="19"/>
        <v>3924</v>
      </c>
      <c r="G99" s="27">
        <f>SUM(G100)</f>
        <v>2079</v>
      </c>
      <c r="H99" s="32">
        <f>SUM(H100)</f>
        <v>1845</v>
      </c>
      <c r="I99" s="26">
        <f t="shared" si="20"/>
        <v>19</v>
      </c>
      <c r="J99" s="27">
        <f>SUM(J100)</f>
        <v>8</v>
      </c>
      <c r="K99" s="28">
        <f>SUM(K100)</f>
        <v>11</v>
      </c>
      <c r="L99" s="26">
        <f t="shared" si="21"/>
        <v>8</v>
      </c>
      <c r="M99" s="27">
        <f>SUM(M100)</f>
        <v>4</v>
      </c>
      <c r="N99" s="28">
        <f>SUM(N100)</f>
        <v>4</v>
      </c>
      <c r="O99" s="58">
        <f t="shared" si="22"/>
        <v>2149</v>
      </c>
      <c r="P99" s="26">
        <f t="shared" si="23"/>
        <v>167</v>
      </c>
      <c r="Q99" s="27">
        <f>SUM(Q100)</f>
        <v>76</v>
      </c>
      <c r="R99" s="32">
        <f>SUM(R100)</f>
        <v>91</v>
      </c>
      <c r="S99" s="26">
        <f>SUM(S100)</f>
        <v>4225</v>
      </c>
      <c r="T99" s="22">
        <f>SUM(T100)</f>
        <v>1270</v>
      </c>
      <c r="U99" s="80" t="s">
        <v>98</v>
      </c>
      <c r="V99" s="81"/>
    </row>
    <row r="100" spans="1:22" ht="15" customHeight="1">
      <c r="A100" s="40"/>
      <c r="B100" s="37" t="s">
        <v>99</v>
      </c>
      <c r="C100" s="14">
        <f t="shared" si="18"/>
        <v>6073</v>
      </c>
      <c r="D100" s="15">
        <v>3145</v>
      </c>
      <c r="E100" s="16">
        <v>2928</v>
      </c>
      <c r="F100" s="14">
        <f t="shared" si="19"/>
        <v>3924</v>
      </c>
      <c r="G100" s="15">
        <v>2079</v>
      </c>
      <c r="H100" s="16">
        <v>1845</v>
      </c>
      <c r="I100" s="14">
        <f t="shared" si="20"/>
        <v>19</v>
      </c>
      <c r="J100" s="15">
        <v>8</v>
      </c>
      <c r="K100" s="17">
        <v>11</v>
      </c>
      <c r="L100" s="14">
        <f t="shared" si="21"/>
        <v>8</v>
      </c>
      <c r="M100" s="15">
        <v>4</v>
      </c>
      <c r="N100" s="17">
        <v>4</v>
      </c>
      <c r="O100" s="59">
        <f t="shared" si="22"/>
        <v>2149</v>
      </c>
      <c r="P100" s="14">
        <f t="shared" si="23"/>
        <v>167</v>
      </c>
      <c r="Q100" s="15">
        <v>76</v>
      </c>
      <c r="R100" s="16">
        <v>91</v>
      </c>
      <c r="S100" s="14">
        <v>4225</v>
      </c>
      <c r="T100" s="31">
        <v>1270</v>
      </c>
      <c r="U100" s="24" t="s">
        <v>99</v>
      </c>
      <c r="V100" s="53"/>
    </row>
    <row r="101" spans="1:22" ht="15" customHeight="1">
      <c r="A101" s="80" t="s">
        <v>100</v>
      </c>
      <c r="B101" s="81"/>
      <c r="C101" s="19">
        <f t="shared" si="18"/>
        <v>1993</v>
      </c>
      <c r="D101" s="20">
        <f>SUM(D102:D109)</f>
        <v>1026</v>
      </c>
      <c r="E101" s="21">
        <f>SUM(E102:E109)</f>
        <v>967</v>
      </c>
      <c r="F101" s="19">
        <f t="shared" si="19"/>
        <v>1635</v>
      </c>
      <c r="G101" s="20">
        <f>SUM(G102:G109)</f>
        <v>890</v>
      </c>
      <c r="H101" s="21">
        <f>SUM(H102:H109)</f>
        <v>745</v>
      </c>
      <c r="I101" s="19">
        <f t="shared" si="20"/>
        <v>6</v>
      </c>
      <c r="J101" s="20">
        <f>SUM(J102:J109)</f>
        <v>3</v>
      </c>
      <c r="K101" s="21">
        <f>SUM(K102:K109)</f>
        <v>3</v>
      </c>
      <c r="L101" s="19">
        <f t="shared" si="21"/>
        <v>3</v>
      </c>
      <c r="M101" s="20">
        <f>SUM(M102:M109)</f>
        <v>2</v>
      </c>
      <c r="N101" s="21">
        <f>SUM(N102:N109)</f>
        <v>1</v>
      </c>
      <c r="O101" s="58">
        <f t="shared" si="22"/>
        <v>358</v>
      </c>
      <c r="P101" s="19">
        <f t="shared" si="23"/>
        <v>48</v>
      </c>
      <c r="Q101" s="20">
        <f>SUM(Q102:Q109)</f>
        <v>21</v>
      </c>
      <c r="R101" s="21">
        <f>SUM(R102:R109)</f>
        <v>27</v>
      </c>
      <c r="S101" s="23">
        <f>SUM(S102:S109)</f>
        <v>1265</v>
      </c>
      <c r="T101" s="23">
        <f>SUM(T102:T109)</f>
        <v>327</v>
      </c>
      <c r="U101" s="80" t="s">
        <v>100</v>
      </c>
      <c r="V101" s="81"/>
    </row>
    <row r="102" spans="1:22" ht="15" customHeight="1">
      <c r="A102" s="39"/>
      <c r="B102" s="46" t="s">
        <v>101</v>
      </c>
      <c r="C102" s="35">
        <f t="shared" si="18"/>
        <v>829</v>
      </c>
      <c r="D102" s="27">
        <v>408</v>
      </c>
      <c r="E102" s="28">
        <v>421</v>
      </c>
      <c r="F102" s="35">
        <f t="shared" si="19"/>
        <v>549</v>
      </c>
      <c r="G102" s="27">
        <v>313</v>
      </c>
      <c r="H102" s="28">
        <v>236</v>
      </c>
      <c r="I102" s="35">
        <f t="shared" si="20"/>
        <v>2</v>
      </c>
      <c r="J102" s="27">
        <v>1</v>
      </c>
      <c r="K102" s="28">
        <v>1</v>
      </c>
      <c r="L102" s="35">
        <f t="shared" si="21"/>
        <v>1</v>
      </c>
      <c r="M102" s="27">
        <v>1</v>
      </c>
      <c r="N102" s="28">
        <v>0</v>
      </c>
      <c r="O102" s="56">
        <f t="shared" si="22"/>
        <v>280</v>
      </c>
      <c r="P102" s="35">
        <f t="shared" si="23"/>
        <v>16</v>
      </c>
      <c r="Q102" s="27">
        <v>5</v>
      </c>
      <c r="R102" s="28">
        <v>11</v>
      </c>
      <c r="S102" s="22">
        <v>506</v>
      </c>
      <c r="T102" s="22">
        <v>117</v>
      </c>
      <c r="U102" s="24" t="s">
        <v>101</v>
      </c>
      <c r="V102" s="53"/>
    </row>
    <row r="103" spans="1:22" ht="15" customHeight="1">
      <c r="A103" s="39"/>
      <c r="B103" s="46" t="s">
        <v>102</v>
      </c>
      <c r="C103" s="35">
        <f t="shared" si="18"/>
        <v>409</v>
      </c>
      <c r="D103" s="27">
        <v>212</v>
      </c>
      <c r="E103" s="28">
        <v>197</v>
      </c>
      <c r="F103" s="35">
        <f t="shared" si="19"/>
        <v>291</v>
      </c>
      <c r="G103" s="27">
        <v>162</v>
      </c>
      <c r="H103" s="28">
        <v>129</v>
      </c>
      <c r="I103" s="35">
        <f t="shared" si="20"/>
        <v>0</v>
      </c>
      <c r="J103" s="27">
        <v>0</v>
      </c>
      <c r="K103" s="28">
        <v>0</v>
      </c>
      <c r="L103" s="35">
        <f t="shared" si="21"/>
        <v>0</v>
      </c>
      <c r="M103" s="27">
        <v>0</v>
      </c>
      <c r="N103" s="28">
        <v>0</v>
      </c>
      <c r="O103" s="56">
        <f t="shared" si="22"/>
        <v>118</v>
      </c>
      <c r="P103" s="35">
        <f t="shared" si="23"/>
        <v>11</v>
      </c>
      <c r="Q103" s="27">
        <v>6</v>
      </c>
      <c r="R103" s="28">
        <v>5</v>
      </c>
      <c r="S103" s="22">
        <v>285</v>
      </c>
      <c r="T103" s="22">
        <v>82</v>
      </c>
      <c r="U103" s="24" t="s">
        <v>102</v>
      </c>
      <c r="V103" s="53"/>
    </row>
    <row r="104" spans="1:22" ht="15" customHeight="1">
      <c r="A104" s="39"/>
      <c r="B104" s="46" t="s">
        <v>103</v>
      </c>
      <c r="C104" s="35">
        <f t="shared" si="18"/>
        <v>99</v>
      </c>
      <c r="D104" s="27">
        <v>55</v>
      </c>
      <c r="E104" s="28">
        <v>44</v>
      </c>
      <c r="F104" s="35">
        <f t="shared" si="19"/>
        <v>82</v>
      </c>
      <c r="G104" s="27">
        <v>41</v>
      </c>
      <c r="H104" s="28">
        <v>41</v>
      </c>
      <c r="I104" s="35">
        <f t="shared" si="20"/>
        <v>1</v>
      </c>
      <c r="J104" s="27">
        <v>0</v>
      </c>
      <c r="K104" s="28">
        <v>1</v>
      </c>
      <c r="L104" s="35">
        <f t="shared" si="21"/>
        <v>1</v>
      </c>
      <c r="M104" s="27">
        <v>0</v>
      </c>
      <c r="N104" s="28">
        <v>1</v>
      </c>
      <c r="O104" s="56">
        <f t="shared" si="22"/>
        <v>17</v>
      </c>
      <c r="P104" s="35">
        <f t="shared" si="23"/>
        <v>0</v>
      </c>
      <c r="Q104" s="27">
        <v>0</v>
      </c>
      <c r="R104" s="28">
        <v>0</v>
      </c>
      <c r="S104" s="22">
        <v>71</v>
      </c>
      <c r="T104" s="22">
        <v>12</v>
      </c>
      <c r="U104" s="24" t="s">
        <v>103</v>
      </c>
      <c r="V104" s="53"/>
    </row>
    <row r="105" spans="1:22" ht="15" customHeight="1">
      <c r="A105" s="39"/>
      <c r="B105" s="46" t="s">
        <v>104</v>
      </c>
      <c r="C105" s="35">
        <f t="shared" si="18"/>
        <v>169</v>
      </c>
      <c r="D105" s="27">
        <v>93</v>
      </c>
      <c r="E105" s="28">
        <v>76</v>
      </c>
      <c r="F105" s="35">
        <f t="shared" si="19"/>
        <v>141</v>
      </c>
      <c r="G105" s="27">
        <v>79</v>
      </c>
      <c r="H105" s="28">
        <v>62</v>
      </c>
      <c r="I105" s="35">
        <f t="shared" si="20"/>
        <v>1</v>
      </c>
      <c r="J105" s="27">
        <v>0</v>
      </c>
      <c r="K105" s="28">
        <v>1</v>
      </c>
      <c r="L105" s="35">
        <f t="shared" si="21"/>
        <v>0</v>
      </c>
      <c r="M105" s="27">
        <v>0</v>
      </c>
      <c r="N105" s="28">
        <v>0</v>
      </c>
      <c r="O105" s="56">
        <f t="shared" si="22"/>
        <v>28</v>
      </c>
      <c r="P105" s="35">
        <f t="shared" si="23"/>
        <v>3</v>
      </c>
      <c r="Q105" s="27">
        <v>2</v>
      </c>
      <c r="R105" s="28">
        <v>1</v>
      </c>
      <c r="S105" s="22">
        <v>115</v>
      </c>
      <c r="T105" s="22">
        <v>26</v>
      </c>
      <c r="U105" s="24" t="s">
        <v>104</v>
      </c>
      <c r="V105" s="53"/>
    </row>
    <row r="106" spans="1:22" ht="15" customHeight="1">
      <c r="A106" s="39"/>
      <c r="B106" s="46" t="s">
        <v>105</v>
      </c>
      <c r="C106" s="35">
        <f t="shared" si="18"/>
        <v>109</v>
      </c>
      <c r="D106" s="27">
        <v>56</v>
      </c>
      <c r="E106" s="28">
        <v>53</v>
      </c>
      <c r="F106" s="35">
        <f t="shared" si="19"/>
        <v>107</v>
      </c>
      <c r="G106" s="27">
        <v>61</v>
      </c>
      <c r="H106" s="28">
        <v>46</v>
      </c>
      <c r="I106" s="35">
        <f t="shared" si="20"/>
        <v>1</v>
      </c>
      <c r="J106" s="27">
        <v>1</v>
      </c>
      <c r="K106" s="28">
        <v>0</v>
      </c>
      <c r="L106" s="35">
        <f t="shared" si="21"/>
        <v>1</v>
      </c>
      <c r="M106" s="27">
        <v>1</v>
      </c>
      <c r="N106" s="28">
        <v>0</v>
      </c>
      <c r="O106" s="56">
        <f t="shared" si="22"/>
        <v>2</v>
      </c>
      <c r="P106" s="35">
        <f t="shared" si="23"/>
        <v>2</v>
      </c>
      <c r="Q106" s="27">
        <v>0</v>
      </c>
      <c r="R106" s="28">
        <v>2</v>
      </c>
      <c r="S106" s="22">
        <v>64</v>
      </c>
      <c r="T106" s="22">
        <v>18</v>
      </c>
      <c r="U106" s="24" t="s">
        <v>105</v>
      </c>
      <c r="V106" s="53"/>
    </row>
    <row r="107" spans="1:22" ht="15" customHeight="1">
      <c r="A107" s="39"/>
      <c r="B107" s="46" t="s">
        <v>106</v>
      </c>
      <c r="C107" s="35">
        <f t="shared" si="18"/>
        <v>177</v>
      </c>
      <c r="D107" s="27">
        <v>95</v>
      </c>
      <c r="E107" s="28">
        <v>82</v>
      </c>
      <c r="F107" s="35">
        <f t="shared" si="19"/>
        <v>195</v>
      </c>
      <c r="G107" s="27">
        <v>87</v>
      </c>
      <c r="H107" s="28">
        <v>108</v>
      </c>
      <c r="I107" s="35">
        <f t="shared" si="20"/>
        <v>0</v>
      </c>
      <c r="J107" s="27">
        <v>0</v>
      </c>
      <c r="K107" s="28">
        <v>0</v>
      </c>
      <c r="L107" s="35">
        <f t="shared" si="21"/>
        <v>0</v>
      </c>
      <c r="M107" s="27">
        <v>0</v>
      </c>
      <c r="N107" s="28">
        <v>0</v>
      </c>
      <c r="O107" s="56">
        <f t="shared" si="22"/>
        <v>-18</v>
      </c>
      <c r="P107" s="35">
        <f t="shared" si="23"/>
        <v>8</v>
      </c>
      <c r="Q107" s="27">
        <v>4</v>
      </c>
      <c r="R107" s="28">
        <v>4</v>
      </c>
      <c r="S107" s="22">
        <v>95</v>
      </c>
      <c r="T107" s="22">
        <v>38</v>
      </c>
      <c r="U107" s="24" t="s">
        <v>106</v>
      </c>
      <c r="V107" s="53"/>
    </row>
    <row r="108" spans="1:22" ht="15" customHeight="1">
      <c r="A108" s="39"/>
      <c r="B108" s="46" t="s">
        <v>107</v>
      </c>
      <c r="C108" s="35">
        <f t="shared" si="18"/>
        <v>92</v>
      </c>
      <c r="D108" s="27">
        <v>49</v>
      </c>
      <c r="E108" s="28">
        <v>43</v>
      </c>
      <c r="F108" s="35">
        <f t="shared" si="19"/>
        <v>137</v>
      </c>
      <c r="G108" s="27">
        <v>72</v>
      </c>
      <c r="H108" s="28">
        <v>65</v>
      </c>
      <c r="I108" s="35">
        <f t="shared" si="20"/>
        <v>1</v>
      </c>
      <c r="J108" s="27">
        <v>1</v>
      </c>
      <c r="K108" s="28">
        <v>0</v>
      </c>
      <c r="L108" s="35">
        <f t="shared" si="21"/>
        <v>0</v>
      </c>
      <c r="M108" s="27">
        <v>0</v>
      </c>
      <c r="N108" s="28">
        <v>0</v>
      </c>
      <c r="O108" s="56">
        <f t="shared" si="22"/>
        <v>-45</v>
      </c>
      <c r="P108" s="35">
        <f t="shared" si="23"/>
        <v>3</v>
      </c>
      <c r="Q108" s="27">
        <v>1</v>
      </c>
      <c r="R108" s="28">
        <v>2</v>
      </c>
      <c r="S108" s="22">
        <v>58</v>
      </c>
      <c r="T108" s="22">
        <v>20</v>
      </c>
      <c r="U108" s="24" t="s">
        <v>107</v>
      </c>
      <c r="V108" s="53"/>
    </row>
    <row r="109" spans="1:22" ht="15" customHeight="1">
      <c r="A109" s="40"/>
      <c r="B109" s="37" t="s">
        <v>108</v>
      </c>
      <c r="C109" s="38">
        <f t="shared" si="18"/>
        <v>109</v>
      </c>
      <c r="D109" s="15">
        <v>58</v>
      </c>
      <c r="E109" s="17">
        <v>51</v>
      </c>
      <c r="F109" s="38">
        <f t="shared" si="19"/>
        <v>133</v>
      </c>
      <c r="G109" s="15">
        <v>75</v>
      </c>
      <c r="H109" s="17">
        <v>58</v>
      </c>
      <c r="I109" s="38">
        <f t="shared" si="20"/>
        <v>0</v>
      </c>
      <c r="J109" s="15">
        <v>0</v>
      </c>
      <c r="K109" s="17">
        <v>0</v>
      </c>
      <c r="L109" s="38">
        <f t="shared" si="21"/>
        <v>0</v>
      </c>
      <c r="M109" s="15">
        <v>0</v>
      </c>
      <c r="N109" s="17">
        <v>0</v>
      </c>
      <c r="O109" s="59">
        <f t="shared" si="22"/>
        <v>-24</v>
      </c>
      <c r="P109" s="38">
        <f t="shared" si="23"/>
        <v>5</v>
      </c>
      <c r="Q109" s="15">
        <v>3</v>
      </c>
      <c r="R109" s="17">
        <v>2</v>
      </c>
      <c r="S109" s="31">
        <v>71</v>
      </c>
      <c r="T109" s="31">
        <v>14</v>
      </c>
      <c r="U109" s="29" t="s">
        <v>108</v>
      </c>
      <c r="V109" s="54"/>
    </row>
    <row r="110" spans="1:22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0.5" customHeight="1">
      <c r="A111" s="6"/>
      <c r="B111" s="6"/>
      <c r="C111" s="6"/>
      <c r="D111" s="6"/>
      <c r="E111" s="6"/>
      <c r="F111" s="5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55"/>
      <c r="R111" s="6"/>
      <c r="S111" s="6"/>
      <c r="T111" s="6"/>
      <c r="U111" s="6"/>
      <c r="V111" s="6"/>
    </row>
    <row r="112" spans="1:22" ht="15" customHeight="1">
      <c r="A112" s="55"/>
      <c r="B112" s="55"/>
      <c r="C112" s="55"/>
      <c r="D112" s="55"/>
      <c r="E112" s="55"/>
      <c r="F112" s="51" t="s">
        <v>112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1" t="s">
        <v>113</v>
      </c>
      <c r="R112" s="55"/>
      <c r="S112" s="55"/>
      <c r="T112" s="55"/>
      <c r="U112" s="55"/>
      <c r="V112" s="55"/>
    </row>
  </sheetData>
  <mergeCells count="68">
    <mergeCell ref="A101:B101"/>
    <mergeCell ref="U101:V101"/>
    <mergeCell ref="A92:B92"/>
    <mergeCell ref="U92:V92"/>
    <mergeCell ref="A99:B99"/>
    <mergeCell ref="U99:V99"/>
    <mergeCell ref="A64:B64"/>
    <mergeCell ref="U64:V64"/>
    <mergeCell ref="A78:B78"/>
    <mergeCell ref="U78:V78"/>
    <mergeCell ref="U59:V61"/>
    <mergeCell ref="I60:K60"/>
    <mergeCell ref="L60:N60"/>
    <mergeCell ref="A62:B62"/>
    <mergeCell ref="U62:V62"/>
    <mergeCell ref="O59:O61"/>
    <mergeCell ref="P59:R60"/>
    <mergeCell ref="S59:S61"/>
    <mergeCell ref="T59:T61"/>
    <mergeCell ref="A59:B61"/>
    <mergeCell ref="C59:E60"/>
    <mergeCell ref="F59:H60"/>
    <mergeCell ref="I59:N59"/>
    <mergeCell ref="A46:B46"/>
    <mergeCell ref="A25:B25"/>
    <mergeCell ref="U25:V25"/>
    <mergeCell ref="U46:V46"/>
    <mergeCell ref="A50:B50"/>
    <mergeCell ref="U50:V50"/>
    <mergeCell ref="A28:B28"/>
    <mergeCell ref="U28:V28"/>
    <mergeCell ref="A43:B43"/>
    <mergeCell ref="U43:V43"/>
    <mergeCell ref="A16:B16"/>
    <mergeCell ref="U16:V16"/>
    <mergeCell ref="A17:B17"/>
    <mergeCell ref="U17:V17"/>
    <mergeCell ref="A14:B14"/>
    <mergeCell ref="U14:V14"/>
    <mergeCell ref="A15:B15"/>
    <mergeCell ref="U15:V15"/>
    <mergeCell ref="A12:B12"/>
    <mergeCell ref="U12:V12"/>
    <mergeCell ref="A13:B13"/>
    <mergeCell ref="U13:V13"/>
    <mergeCell ref="A10:B10"/>
    <mergeCell ref="U10:V10"/>
    <mergeCell ref="A11:B11"/>
    <mergeCell ref="U11:V11"/>
    <mergeCell ref="U7:V7"/>
    <mergeCell ref="A8:B8"/>
    <mergeCell ref="U8:V8"/>
    <mergeCell ref="A9:B9"/>
    <mergeCell ref="U9:V9"/>
    <mergeCell ref="C3:E4"/>
    <mergeCell ref="F3:H4"/>
    <mergeCell ref="I3:N3"/>
    <mergeCell ref="A7:B7"/>
    <mergeCell ref="U3:V5"/>
    <mergeCell ref="I4:K4"/>
    <mergeCell ref="L4:N4"/>
    <mergeCell ref="A6:B6"/>
    <mergeCell ref="U6:V6"/>
    <mergeCell ref="O3:O5"/>
    <mergeCell ref="P3:R4"/>
    <mergeCell ref="S3:S5"/>
    <mergeCell ref="T3:T5"/>
    <mergeCell ref="A3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2002-09-10T04:52:27Z</cp:lastPrinted>
  <dcterms:created xsi:type="dcterms:W3CDTF">2001-06-22T02:04:34Z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