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4-1離婚" sheetId="1" r:id="rId1"/>
  </sheets>
  <externalReferences>
    <externalReference r:id="rId4"/>
  </externalReferences>
  <definedNames>
    <definedName name="data">#REF!</definedName>
    <definedName name="_xlnm.Print_Area" localSheetId="0">'4-1離婚'!$A$1:$N$69</definedName>
    <definedName name="_xlnm.Print_Titles" localSheetId="0">'4-1離婚'!$1:$3</definedName>
    <definedName name="表側">'[1]市町村名等'!$A$1:$B$95</definedName>
  </definedNames>
  <calcPr fullCalcOnLoad="1"/>
</workbook>
</file>

<file path=xl/comments1.xml><?xml version="1.0" encoding="utf-8"?>
<comments xmlns="http://schemas.openxmlformats.org/spreadsheetml/2006/main">
  <authors>
    <author>sdouser</author>
  </authors>
  <commentList>
    <comment ref="E65" authorId="0">
      <text>
        <r>
          <rPr>
            <b/>
            <sz val="12"/>
            <rFont val="ＭＳ Ｐ明朝"/>
            <family val="1"/>
          </rPr>
          <t>電算打ち出しと不一致
電算打ち出しは浜松市１３８件
浜松市の区設置は４月からのため冊子データを直接修正した。南、浜北区は０件、浜松市１３８件。</t>
        </r>
      </text>
    </comment>
  </commentList>
</comments>
</file>

<file path=xl/sharedStrings.xml><?xml version="1.0" encoding="utf-8"?>
<sst xmlns="http://schemas.openxmlformats.org/spreadsheetml/2006/main" count="81" uniqueCount="80">
  <si>
    <t>函南町</t>
  </si>
  <si>
    <t>清水町</t>
  </si>
  <si>
    <t>長泉町</t>
  </si>
  <si>
    <t>御殿場市</t>
  </si>
  <si>
    <t>小山町</t>
  </si>
  <si>
    <t>富士宮市</t>
  </si>
  <si>
    <t>富士市</t>
  </si>
  <si>
    <t>芝川町</t>
  </si>
  <si>
    <t>静岡市</t>
  </si>
  <si>
    <t>島田市</t>
  </si>
  <si>
    <t>焼津市</t>
  </si>
  <si>
    <t>藤枝市</t>
  </si>
  <si>
    <t>吉田町</t>
  </si>
  <si>
    <t>磐田市</t>
  </si>
  <si>
    <t>掛川市</t>
  </si>
  <si>
    <t>袋井市</t>
  </si>
  <si>
    <t>森町</t>
  </si>
  <si>
    <t>浜松市</t>
  </si>
  <si>
    <t>湖西市</t>
  </si>
  <si>
    <t>新居町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</si>
  <si>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</si>
  <si>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</si>
  <si>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</si>
  <si>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</si>
  <si>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</si>
  <si>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</si>
  <si>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</si>
  <si>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</si>
  <si>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総数</t>
  </si>
  <si>
    <t>１月</t>
  </si>
  <si>
    <t>熱海保健所</t>
  </si>
  <si>
    <t>御殿場保健所</t>
  </si>
  <si>
    <t>富士保健所</t>
  </si>
  <si>
    <t>静岡市保健所</t>
  </si>
  <si>
    <t>浜松市保健所</t>
  </si>
  <si>
    <t>沼津市</t>
  </si>
  <si>
    <t>三島市</t>
  </si>
  <si>
    <t>裾野市</t>
  </si>
  <si>
    <t>10月</t>
  </si>
  <si>
    <t>11月</t>
  </si>
  <si>
    <t>12月</t>
  </si>
  <si>
    <t>川根本町</t>
  </si>
  <si>
    <t>伊豆市</t>
  </si>
  <si>
    <t>伊豆の国市</t>
  </si>
  <si>
    <t>駿河区</t>
  </si>
  <si>
    <t>葵区</t>
  </si>
  <si>
    <t>清水区</t>
  </si>
  <si>
    <t>牧之原市</t>
  </si>
  <si>
    <t>御前崎市</t>
  </si>
  <si>
    <t>菊川市</t>
  </si>
  <si>
    <t>中部保健所</t>
  </si>
  <si>
    <t>西部圏域</t>
  </si>
  <si>
    <t>賀茂圏域</t>
  </si>
  <si>
    <t>賀茂保健所</t>
  </si>
  <si>
    <t>総数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</si>
  <si>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</si>
  <si>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</si>
  <si>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</si>
  <si>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</si>
  <si>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</si>
  <si>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</si>
  <si>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</si>
  <si>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</si>
  <si>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</si>
  <si>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</si>
  <si>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</si>
  <si>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</si>
  <si>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熱海市</t>
  </si>
  <si>
    <t>伊東市</t>
  </si>
  <si>
    <t>東部保健所</t>
  </si>
  <si>
    <t>西部保健所</t>
  </si>
  <si>
    <t>（注）本表における月は離婚の月であって、協議離婚については届出月、調停・審判および判決離婚については調停または裁判確定の月である。</t>
  </si>
  <si>
    <t>中区</t>
  </si>
  <si>
    <t>東区</t>
  </si>
  <si>
    <t>西区</t>
  </si>
  <si>
    <t>南区</t>
  </si>
  <si>
    <t>北区</t>
  </si>
  <si>
    <t>浜北区</t>
  </si>
  <si>
    <t>天竜区</t>
  </si>
  <si>
    <t>（平成21年）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</si>
</sst>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\-"/>
    <numFmt numFmtId="178" formatCode="#,##0;#,##0;\-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1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明朝"/>
      <family val="1"/>
    </font>
    <font>
      <b/>
      <sz val="12"/>
      <name val="ＭＳ Ｐ明朝"/>
      <family val="1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/>
    </xf>
    <xf numFmtId="178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178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distributed" vertical="center" shrinkToFit="1"/>
    </xf>
    <xf numFmtId="176" fontId="9" fillId="0" borderId="13" xfId="0" applyNumberFormat="1" applyFont="1" applyBorder="1" applyAlignment="1">
      <alignment horizontal="distributed" vertical="center" shrinkToFit="1"/>
    </xf>
    <xf numFmtId="176" fontId="9" fillId="0" borderId="12" xfId="0" applyNumberFormat="1" applyFont="1" applyBorder="1" applyAlignment="1" applyProtection="1">
      <alignment horizontal="distributed" vertical="center" shrinkToFit="1"/>
      <protection/>
    </xf>
    <xf numFmtId="176" fontId="9" fillId="0" borderId="13" xfId="0" applyNumberFormat="1" applyFont="1" applyBorder="1" applyAlignment="1" applyProtection="1">
      <alignment horizontal="left" vertical="center" indent="1" shrinkToFit="1"/>
      <protection/>
    </xf>
    <xf numFmtId="176" fontId="9" fillId="0" borderId="14" xfId="0" applyNumberFormat="1" applyFont="1" applyBorder="1" applyAlignment="1" applyProtection="1">
      <alignment horizontal="left" vertical="center" indent="1" shrinkToFit="1"/>
      <protection/>
    </xf>
    <xf numFmtId="176" fontId="9" fillId="0" borderId="13" xfId="0" applyNumberFormat="1" applyFont="1" applyBorder="1" applyAlignment="1" applyProtection="1">
      <alignment horizontal="distributed" vertical="center" shrinkToFit="1"/>
      <protection/>
    </xf>
    <xf numFmtId="176" fontId="9" fillId="0" borderId="13" xfId="0" applyNumberFormat="1" applyFont="1" applyFill="1" applyBorder="1" applyAlignment="1" applyProtection="1">
      <alignment horizontal="left" vertical="center" indent="1" shrinkToFit="1"/>
      <protection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41" fontId="10" fillId="0" borderId="10" xfId="0" applyNumberFormat="1" applyFont="1" applyBorder="1" applyAlignment="1">
      <alignment vertical="center"/>
    </xf>
    <xf numFmtId="41" fontId="10" fillId="0" borderId="15" xfId="0" applyNumberFormat="1" applyFont="1" applyBorder="1" applyAlignment="1">
      <alignment vertical="center"/>
    </xf>
    <xf numFmtId="41" fontId="10" fillId="0" borderId="16" xfId="0" applyNumberFormat="1" applyFont="1" applyBorder="1" applyAlignment="1">
      <alignment vertical="center"/>
    </xf>
    <xf numFmtId="41" fontId="10" fillId="0" borderId="17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10" fillId="0" borderId="18" xfId="0" applyNumberFormat="1" applyFont="1" applyBorder="1" applyAlignment="1">
      <alignment vertical="center"/>
    </xf>
    <xf numFmtId="41" fontId="10" fillId="0" borderId="11" xfId="0" applyNumberFormat="1" applyFont="1" applyBorder="1" applyAlignment="1">
      <alignment vertical="center"/>
    </xf>
    <xf numFmtId="41" fontId="10" fillId="0" borderId="19" xfId="0" applyNumberFormat="1" applyFont="1" applyBorder="1" applyAlignment="1">
      <alignment vertical="center"/>
    </xf>
    <xf numFmtId="41" fontId="10" fillId="0" borderId="20" xfId="0" applyNumberFormat="1" applyFont="1" applyBorder="1" applyAlignment="1">
      <alignment vertical="center"/>
    </xf>
    <xf numFmtId="41" fontId="10" fillId="0" borderId="17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176" fontId="9" fillId="0" borderId="13" xfId="0" applyNumberFormat="1" applyFont="1" applyBorder="1" applyAlignment="1" applyProtection="1">
      <alignment horizontal="left" vertical="center" indent="2" shrinkToFit="1"/>
      <protection/>
    </xf>
    <xf numFmtId="176" fontId="9" fillId="0" borderId="14" xfId="0" applyNumberFormat="1" applyFont="1" applyBorder="1" applyAlignment="1" applyProtection="1">
      <alignment horizontal="left" vertical="center" indent="2" shrinkToFit="1"/>
      <protection/>
    </xf>
    <xf numFmtId="41" fontId="10" fillId="0" borderId="10" xfId="0" applyNumberFormat="1" applyFont="1" applyFill="1" applyBorder="1" applyAlignment="1">
      <alignment vertical="center"/>
    </xf>
    <xf numFmtId="41" fontId="10" fillId="0" borderId="17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18" xfId="0" applyNumberFormat="1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41" fontId="10" fillId="24" borderId="0" xfId="0" applyNumberFormat="1" applyFont="1" applyFill="1" applyBorder="1" applyAlignment="1">
      <alignment vertical="center"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88;&#20869;&#23481;&#24180;&#24230;&#19981;&#23433;&#23450;&#65289;&#65288;&#65297;&#65301;&#20998;&#65289;&#30476;&#20154;&#21475;&#21205;&#24907;&#32113;&#35336;&#20874;&#23376;\&#20154;&#21475;&#21205;&#24907;\&#27515;&#299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死産 "/>
      <sheetName val="市町村名等"/>
      <sheetName val="データ"/>
    </sheetNames>
    <sheetDataSet>
      <sheetData sheetId="1">
        <row r="1">
          <cell r="A1">
            <v>10000</v>
          </cell>
          <cell r="B1" t="str">
            <v>伊豆</v>
          </cell>
        </row>
        <row r="2">
          <cell r="A2">
            <v>11000</v>
          </cell>
          <cell r="B2" t="str">
            <v>西遠</v>
          </cell>
        </row>
        <row r="3">
          <cell r="A3">
            <v>20000</v>
          </cell>
          <cell r="B3" t="str">
            <v>熱海</v>
          </cell>
        </row>
        <row r="4">
          <cell r="A4">
            <v>30000</v>
          </cell>
          <cell r="B4" t="str">
            <v>駿東田方</v>
          </cell>
        </row>
        <row r="5">
          <cell r="A5">
            <v>33000</v>
          </cell>
          <cell r="B5" t="str">
            <v>浜松市保健</v>
          </cell>
        </row>
        <row r="6">
          <cell r="A6">
            <v>33202</v>
          </cell>
          <cell r="B6" t="str">
            <v>浜松市</v>
          </cell>
        </row>
        <row r="7">
          <cell r="A7">
            <v>34000</v>
          </cell>
          <cell r="B7" t="str">
            <v>静岡市保健</v>
          </cell>
        </row>
        <row r="8">
          <cell r="A8">
            <v>34201</v>
          </cell>
          <cell r="B8" t="str">
            <v>静岡市</v>
          </cell>
        </row>
        <row r="9">
          <cell r="A9">
            <v>40000</v>
          </cell>
          <cell r="B9" t="str">
            <v>富士</v>
          </cell>
        </row>
        <row r="10">
          <cell r="A10">
            <v>50000</v>
          </cell>
          <cell r="B10" t="str">
            <v>清庵</v>
          </cell>
        </row>
        <row r="11">
          <cell r="A11">
            <v>51000</v>
          </cell>
          <cell r="B11" t="str">
            <v>伊豆保健所</v>
          </cell>
        </row>
        <row r="12">
          <cell r="A12">
            <v>51219</v>
          </cell>
          <cell r="B12" t="str">
            <v>下田市</v>
          </cell>
        </row>
        <row r="13">
          <cell r="A13">
            <v>51301</v>
          </cell>
          <cell r="B13" t="str">
            <v>東伊豆町</v>
          </cell>
        </row>
        <row r="14">
          <cell r="A14">
            <v>51302</v>
          </cell>
          <cell r="B14" t="str">
            <v>河津町</v>
          </cell>
        </row>
        <row r="15">
          <cell r="A15">
            <v>51304</v>
          </cell>
          <cell r="B15" t="str">
            <v>南伊豆町</v>
          </cell>
        </row>
        <row r="16">
          <cell r="A16">
            <v>51305</v>
          </cell>
          <cell r="B16" t="str">
            <v>松崎町</v>
          </cell>
        </row>
        <row r="17">
          <cell r="A17">
            <v>51306</v>
          </cell>
          <cell r="B17" t="str">
            <v>西伊豆町</v>
          </cell>
        </row>
        <row r="18">
          <cell r="A18">
            <v>51307</v>
          </cell>
          <cell r="B18" t="str">
            <v>賀茂村</v>
          </cell>
        </row>
        <row r="19">
          <cell r="A19">
            <v>53000</v>
          </cell>
          <cell r="B19" t="str">
            <v>熱海保健所</v>
          </cell>
        </row>
        <row r="20">
          <cell r="A20">
            <v>53205</v>
          </cell>
          <cell r="B20" t="str">
            <v>熱海市</v>
          </cell>
        </row>
        <row r="21">
          <cell r="A21">
            <v>53208</v>
          </cell>
          <cell r="B21" t="str">
            <v>伊東市</v>
          </cell>
        </row>
        <row r="22">
          <cell r="A22">
            <v>57000</v>
          </cell>
          <cell r="B22" t="str">
            <v>御殿場保健</v>
          </cell>
        </row>
        <row r="23">
          <cell r="A23">
            <v>57215</v>
          </cell>
          <cell r="B23" t="str">
            <v>御殿場市</v>
          </cell>
        </row>
        <row r="24">
          <cell r="A24">
            <v>57344</v>
          </cell>
          <cell r="B24" t="str">
            <v>小山町</v>
          </cell>
        </row>
        <row r="25">
          <cell r="A25">
            <v>58000</v>
          </cell>
          <cell r="B25" t="str">
            <v>富士保健所</v>
          </cell>
        </row>
        <row r="26">
          <cell r="A26">
            <v>58207</v>
          </cell>
          <cell r="B26" t="str">
            <v>富士宮市</v>
          </cell>
        </row>
        <row r="27">
          <cell r="A27">
            <v>58210</v>
          </cell>
          <cell r="B27" t="str">
            <v>富士市</v>
          </cell>
        </row>
        <row r="28">
          <cell r="A28">
            <v>58361</v>
          </cell>
          <cell r="B28" t="str">
            <v>芝川町</v>
          </cell>
        </row>
        <row r="29">
          <cell r="A29">
            <v>60000</v>
          </cell>
          <cell r="B29" t="str">
            <v>中部保健所</v>
          </cell>
        </row>
        <row r="30">
          <cell r="A30">
            <v>60204</v>
          </cell>
          <cell r="B30" t="str">
            <v>清水市</v>
          </cell>
        </row>
        <row r="31">
          <cell r="A31">
            <v>60381</v>
          </cell>
          <cell r="B31" t="str">
            <v>富士川町</v>
          </cell>
        </row>
        <row r="32">
          <cell r="A32">
            <v>60382</v>
          </cell>
          <cell r="B32" t="str">
            <v>蒲原町</v>
          </cell>
        </row>
        <row r="33">
          <cell r="A33">
            <v>60383</v>
          </cell>
          <cell r="B33" t="str">
            <v>由比町</v>
          </cell>
        </row>
        <row r="34">
          <cell r="A34">
            <v>70000</v>
          </cell>
          <cell r="B34" t="str">
            <v>志太榛原</v>
          </cell>
        </row>
        <row r="35">
          <cell r="A35">
            <v>71000</v>
          </cell>
          <cell r="B35" t="str">
            <v>東部保健所</v>
          </cell>
        </row>
        <row r="36">
          <cell r="A36">
            <v>71203</v>
          </cell>
          <cell r="B36" t="str">
            <v>沼津市</v>
          </cell>
        </row>
        <row r="37">
          <cell r="A37">
            <v>71206</v>
          </cell>
          <cell r="B37" t="str">
            <v>三島市</v>
          </cell>
        </row>
        <row r="38">
          <cell r="A38">
            <v>71220</v>
          </cell>
          <cell r="B38" t="str">
            <v>裾野市</v>
          </cell>
        </row>
        <row r="39">
          <cell r="A39">
            <v>71321</v>
          </cell>
          <cell r="B39" t="str">
            <v>伊豆長岡</v>
          </cell>
        </row>
        <row r="40">
          <cell r="A40">
            <v>71322</v>
          </cell>
          <cell r="B40" t="str">
            <v>修善寺町</v>
          </cell>
        </row>
        <row r="41">
          <cell r="A41">
            <v>71323</v>
          </cell>
          <cell r="B41" t="str">
            <v>戸田村</v>
          </cell>
        </row>
        <row r="42">
          <cell r="A42">
            <v>71324</v>
          </cell>
          <cell r="B42" t="str">
            <v>土肥町</v>
          </cell>
        </row>
        <row r="43">
          <cell r="A43">
            <v>71325</v>
          </cell>
          <cell r="B43" t="str">
            <v>函南町</v>
          </cell>
        </row>
        <row r="44">
          <cell r="A44">
            <v>71326</v>
          </cell>
          <cell r="B44" t="str">
            <v>韮山町</v>
          </cell>
        </row>
        <row r="45">
          <cell r="A45">
            <v>71327</v>
          </cell>
          <cell r="B45" t="str">
            <v>大仁町</v>
          </cell>
        </row>
        <row r="46">
          <cell r="A46">
            <v>71328</v>
          </cell>
          <cell r="B46" t="str">
            <v>天城湯ｹ島</v>
          </cell>
        </row>
        <row r="47">
          <cell r="A47">
            <v>71329</v>
          </cell>
          <cell r="B47" t="str">
            <v>中伊豆町</v>
          </cell>
        </row>
        <row r="48">
          <cell r="A48">
            <v>71341</v>
          </cell>
          <cell r="B48" t="str">
            <v>清水町</v>
          </cell>
        </row>
        <row r="49">
          <cell r="A49">
            <v>71342</v>
          </cell>
          <cell r="B49" t="str">
            <v>長泉町</v>
          </cell>
        </row>
        <row r="50">
          <cell r="A50">
            <v>72000</v>
          </cell>
          <cell r="B50" t="str">
            <v>志太榛原保</v>
          </cell>
        </row>
        <row r="51">
          <cell r="A51">
            <v>72209</v>
          </cell>
          <cell r="B51" t="str">
            <v>島田市</v>
          </cell>
        </row>
        <row r="52">
          <cell r="A52">
            <v>72212</v>
          </cell>
          <cell r="B52" t="str">
            <v>焼津市</v>
          </cell>
        </row>
        <row r="53">
          <cell r="A53">
            <v>72214</v>
          </cell>
          <cell r="B53" t="str">
            <v>藤枝市</v>
          </cell>
        </row>
        <row r="54">
          <cell r="A54">
            <v>72401</v>
          </cell>
          <cell r="B54" t="str">
            <v>岡部町</v>
          </cell>
        </row>
        <row r="55">
          <cell r="A55">
            <v>72402</v>
          </cell>
          <cell r="B55" t="str">
            <v>大井川町</v>
          </cell>
        </row>
        <row r="56">
          <cell r="A56">
            <v>72421</v>
          </cell>
          <cell r="B56" t="str">
            <v>御前崎町</v>
          </cell>
        </row>
        <row r="57">
          <cell r="A57">
            <v>72422</v>
          </cell>
          <cell r="B57" t="str">
            <v>相良町</v>
          </cell>
        </row>
        <row r="58">
          <cell r="A58">
            <v>72423</v>
          </cell>
          <cell r="B58" t="str">
            <v>榛原町</v>
          </cell>
        </row>
        <row r="59">
          <cell r="A59">
            <v>72424</v>
          </cell>
          <cell r="B59" t="str">
            <v>吉田町</v>
          </cell>
        </row>
        <row r="60">
          <cell r="A60">
            <v>72425</v>
          </cell>
          <cell r="B60" t="str">
            <v>金谷町</v>
          </cell>
        </row>
        <row r="61">
          <cell r="A61">
            <v>72426</v>
          </cell>
          <cell r="B61" t="str">
            <v>川根町</v>
          </cell>
        </row>
        <row r="62">
          <cell r="A62">
            <v>72427</v>
          </cell>
          <cell r="B62" t="str">
            <v>中川根町</v>
          </cell>
        </row>
        <row r="63">
          <cell r="A63">
            <v>72428</v>
          </cell>
          <cell r="B63" t="str">
            <v>本川根町</v>
          </cell>
        </row>
        <row r="64">
          <cell r="A64">
            <v>73000</v>
          </cell>
          <cell r="B64" t="str">
            <v>中東遠保健</v>
          </cell>
        </row>
        <row r="65">
          <cell r="A65">
            <v>73211</v>
          </cell>
          <cell r="B65" t="str">
            <v>磐田市</v>
          </cell>
        </row>
        <row r="66">
          <cell r="A66">
            <v>73213</v>
          </cell>
          <cell r="B66" t="str">
            <v>掛川市</v>
          </cell>
        </row>
        <row r="67">
          <cell r="A67">
            <v>73216</v>
          </cell>
          <cell r="B67" t="str">
            <v>袋井市</v>
          </cell>
        </row>
        <row r="68">
          <cell r="A68">
            <v>73442</v>
          </cell>
          <cell r="B68" t="str">
            <v>大須賀町</v>
          </cell>
        </row>
        <row r="69">
          <cell r="A69">
            <v>73444</v>
          </cell>
          <cell r="B69" t="str">
            <v>浜岡町</v>
          </cell>
        </row>
        <row r="70">
          <cell r="A70">
            <v>73445</v>
          </cell>
          <cell r="B70" t="str">
            <v>小笠町</v>
          </cell>
        </row>
        <row r="71">
          <cell r="A71">
            <v>73446</v>
          </cell>
          <cell r="B71" t="str">
            <v>菊川町</v>
          </cell>
        </row>
        <row r="72">
          <cell r="A72">
            <v>73447</v>
          </cell>
          <cell r="B72" t="str">
            <v>大東町</v>
          </cell>
        </row>
        <row r="73">
          <cell r="A73">
            <v>73461</v>
          </cell>
          <cell r="B73" t="str">
            <v>森町</v>
          </cell>
        </row>
        <row r="74">
          <cell r="A74">
            <v>73481</v>
          </cell>
          <cell r="B74" t="str">
            <v>浅羽町</v>
          </cell>
        </row>
        <row r="75">
          <cell r="A75">
            <v>73482</v>
          </cell>
          <cell r="B75" t="str">
            <v>福田町</v>
          </cell>
        </row>
        <row r="76">
          <cell r="A76">
            <v>73483</v>
          </cell>
          <cell r="B76" t="str">
            <v>竜洋町</v>
          </cell>
        </row>
        <row r="77">
          <cell r="A77">
            <v>73484</v>
          </cell>
          <cell r="B77" t="str">
            <v>豊田町</v>
          </cell>
        </row>
        <row r="78">
          <cell r="A78">
            <v>74000</v>
          </cell>
          <cell r="B78" t="str">
            <v>北遠保健所</v>
          </cell>
        </row>
        <row r="79">
          <cell r="A79">
            <v>74217</v>
          </cell>
          <cell r="B79" t="str">
            <v>天竜市</v>
          </cell>
        </row>
        <row r="80">
          <cell r="A80">
            <v>74462</v>
          </cell>
          <cell r="B80" t="str">
            <v>春野町</v>
          </cell>
        </row>
        <row r="81">
          <cell r="A81">
            <v>74485</v>
          </cell>
          <cell r="B81" t="str">
            <v>豊岡村</v>
          </cell>
        </row>
        <row r="82">
          <cell r="A82">
            <v>74486</v>
          </cell>
          <cell r="B82" t="str">
            <v>龍山村</v>
          </cell>
        </row>
        <row r="83">
          <cell r="A83">
            <v>74487</v>
          </cell>
          <cell r="B83" t="str">
            <v>佐久間町</v>
          </cell>
        </row>
        <row r="84">
          <cell r="A84">
            <v>74488</v>
          </cell>
          <cell r="B84" t="str">
            <v>水窪町</v>
          </cell>
        </row>
        <row r="85">
          <cell r="A85">
            <v>75000</v>
          </cell>
          <cell r="B85" t="str">
            <v>西部保健所</v>
          </cell>
        </row>
        <row r="86">
          <cell r="A86">
            <v>75218</v>
          </cell>
          <cell r="B86" t="str">
            <v>浜北市</v>
          </cell>
        </row>
        <row r="87">
          <cell r="A87">
            <v>75221</v>
          </cell>
          <cell r="B87" t="str">
            <v>湖西市</v>
          </cell>
        </row>
        <row r="88">
          <cell r="A88">
            <v>75502</v>
          </cell>
          <cell r="B88" t="str">
            <v>舞阪町</v>
          </cell>
        </row>
        <row r="89">
          <cell r="A89">
            <v>75503</v>
          </cell>
          <cell r="B89" t="str">
            <v>新居町</v>
          </cell>
        </row>
        <row r="90">
          <cell r="A90">
            <v>75505</v>
          </cell>
          <cell r="B90" t="str">
            <v>雄踏町</v>
          </cell>
        </row>
        <row r="91">
          <cell r="A91">
            <v>75521</v>
          </cell>
          <cell r="B91" t="str">
            <v>細江町</v>
          </cell>
        </row>
        <row r="92">
          <cell r="A92">
            <v>75522</v>
          </cell>
          <cell r="B92" t="str">
            <v>引佐町</v>
          </cell>
        </row>
        <row r="93">
          <cell r="A93">
            <v>75523</v>
          </cell>
          <cell r="B93" t="str">
            <v>三ヶ日町</v>
          </cell>
        </row>
        <row r="94">
          <cell r="A94">
            <v>80000</v>
          </cell>
          <cell r="B94" t="str">
            <v>中東遠</v>
          </cell>
        </row>
        <row r="95">
          <cell r="A95">
            <v>90000</v>
          </cell>
          <cell r="B95" t="str">
            <v>北遠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view="pageBreakPreview" zoomScale="60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9" sqref="D9"/>
    </sheetView>
  </sheetViews>
  <sheetFormatPr defaultColWidth="9.00390625" defaultRowHeight="27" customHeight="1"/>
  <cols>
    <col min="1" max="1" width="22.625" style="22" customWidth="1"/>
    <col min="2" max="14" width="12.125" style="3" customWidth="1"/>
    <col min="15" max="15" width="10.50390625" style="3" customWidth="1"/>
    <col min="16" max="16384" width="9.00390625" style="1" customWidth="1"/>
  </cols>
  <sheetData>
    <row r="1" spans="1:15" ht="27" customHeight="1">
      <c r="A1" s="1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 t="s">
        <v>79</v>
      </c>
      <c r="O1" s="2"/>
    </row>
    <row r="2" spans="1:14" s="23" customFormat="1" ht="27" customHeight="1">
      <c r="A2" s="13"/>
      <c r="B2" s="43" t="s">
        <v>28</v>
      </c>
      <c r="C2" s="43" t="s">
        <v>29</v>
      </c>
      <c r="D2" s="43" t="s">
        <v>20</v>
      </c>
      <c r="E2" s="43" t="s">
        <v>21</v>
      </c>
      <c r="F2" s="43" t="s">
        <v>22</v>
      </c>
      <c r="G2" s="43" t="s">
        <v>23</v>
      </c>
      <c r="H2" s="43" t="s">
        <v>24</v>
      </c>
      <c r="I2" s="43" t="s">
        <v>25</v>
      </c>
      <c r="J2" s="43" t="s">
        <v>26</v>
      </c>
      <c r="K2" s="43" t="s">
        <v>27</v>
      </c>
      <c r="L2" s="43" t="s">
        <v>38</v>
      </c>
      <c r="M2" s="43" t="s">
        <v>39</v>
      </c>
      <c r="N2" s="43" t="s">
        <v>40</v>
      </c>
    </row>
    <row r="3" spans="1:14" s="23" customFormat="1" ht="27" customHeight="1">
      <c r="A3" s="1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s="4" customFormat="1" ht="29.25" customHeight="1">
      <c r="A4" s="15" t="s">
        <v>54</v>
      </c>
      <c r="B4" s="37">
        <v>7352</v>
      </c>
      <c r="C4" s="25">
        <v>584</v>
      </c>
      <c r="D4" s="25">
        <v>590</v>
      </c>
      <c r="E4" s="25">
        <v>845</v>
      </c>
      <c r="F4" s="25">
        <v>625</v>
      </c>
      <c r="G4" s="25">
        <v>537</v>
      </c>
      <c r="H4" s="25">
        <v>637</v>
      </c>
      <c r="I4" s="25">
        <v>588</v>
      </c>
      <c r="J4" s="25">
        <v>591</v>
      </c>
      <c r="K4" s="25">
        <v>587</v>
      </c>
      <c r="L4" s="25">
        <v>601</v>
      </c>
      <c r="M4" s="25">
        <v>552</v>
      </c>
      <c r="N4" s="26">
        <v>615</v>
      </c>
    </row>
    <row r="5" spans="1:14" s="4" customFormat="1" ht="29.25" customHeight="1">
      <c r="A5" s="15" t="s">
        <v>52</v>
      </c>
      <c r="B5" s="24">
        <v>125</v>
      </c>
      <c r="C5" s="25">
        <v>10</v>
      </c>
      <c r="D5" s="25">
        <v>12</v>
      </c>
      <c r="E5" s="25">
        <v>12</v>
      </c>
      <c r="F5" s="25">
        <v>11</v>
      </c>
      <c r="G5" s="25">
        <v>7</v>
      </c>
      <c r="H5" s="25">
        <v>19</v>
      </c>
      <c r="I5" s="25">
        <v>7</v>
      </c>
      <c r="J5" s="25">
        <v>7</v>
      </c>
      <c r="K5" s="25">
        <v>9</v>
      </c>
      <c r="L5" s="25">
        <v>12</v>
      </c>
      <c r="M5" s="25">
        <v>8</v>
      </c>
      <c r="N5" s="26">
        <v>11</v>
      </c>
    </row>
    <row r="6" spans="1:14" s="4" customFormat="1" ht="29.25" customHeight="1">
      <c r="A6" s="16" t="s">
        <v>55</v>
      </c>
      <c r="B6" s="27">
        <v>230</v>
      </c>
      <c r="C6" s="28">
        <v>17</v>
      </c>
      <c r="D6" s="28">
        <v>20</v>
      </c>
      <c r="E6" s="28">
        <v>26</v>
      </c>
      <c r="F6" s="28">
        <v>21</v>
      </c>
      <c r="G6" s="28">
        <v>12</v>
      </c>
      <c r="H6" s="28">
        <v>17</v>
      </c>
      <c r="I6" s="28">
        <v>13</v>
      </c>
      <c r="J6" s="28">
        <v>22</v>
      </c>
      <c r="K6" s="28">
        <v>20</v>
      </c>
      <c r="L6" s="28">
        <v>15</v>
      </c>
      <c r="M6" s="28">
        <v>29</v>
      </c>
      <c r="N6" s="29">
        <v>18</v>
      </c>
    </row>
    <row r="7" spans="1:14" s="4" customFormat="1" ht="29.25" customHeight="1">
      <c r="A7" s="16" t="s">
        <v>56</v>
      </c>
      <c r="B7" s="27">
        <v>1534</v>
      </c>
      <c r="C7" s="28">
        <v>139</v>
      </c>
      <c r="D7" s="28">
        <v>129</v>
      </c>
      <c r="E7" s="28">
        <v>177</v>
      </c>
      <c r="F7" s="28">
        <v>126</v>
      </c>
      <c r="G7" s="28">
        <v>96</v>
      </c>
      <c r="H7" s="28">
        <v>124</v>
      </c>
      <c r="I7" s="28">
        <v>137</v>
      </c>
      <c r="J7" s="28">
        <v>112</v>
      </c>
      <c r="K7" s="28">
        <v>114</v>
      </c>
      <c r="L7" s="28">
        <v>123</v>
      </c>
      <c r="M7" s="28">
        <v>122</v>
      </c>
      <c r="N7" s="29">
        <v>135</v>
      </c>
    </row>
    <row r="8" spans="1:14" s="4" customFormat="1" ht="29.25" customHeight="1">
      <c r="A8" s="16" t="s">
        <v>57</v>
      </c>
      <c r="B8" s="27">
        <v>902</v>
      </c>
      <c r="C8" s="28">
        <v>74</v>
      </c>
      <c r="D8" s="28">
        <v>74</v>
      </c>
      <c r="E8" s="28">
        <v>88</v>
      </c>
      <c r="F8" s="28">
        <v>75</v>
      </c>
      <c r="G8" s="28">
        <v>80</v>
      </c>
      <c r="H8" s="28">
        <v>65</v>
      </c>
      <c r="I8" s="28">
        <v>69</v>
      </c>
      <c r="J8" s="28">
        <v>80</v>
      </c>
      <c r="K8" s="28">
        <v>74</v>
      </c>
      <c r="L8" s="28">
        <v>94</v>
      </c>
      <c r="M8" s="28">
        <v>64</v>
      </c>
      <c r="N8" s="29">
        <v>65</v>
      </c>
    </row>
    <row r="9" spans="1:14" s="4" customFormat="1" ht="29.25" customHeight="1">
      <c r="A9" s="16" t="s">
        <v>58</v>
      </c>
      <c r="B9" s="27">
        <v>1326</v>
      </c>
      <c r="C9" s="28">
        <v>100</v>
      </c>
      <c r="D9" s="28">
        <v>104</v>
      </c>
      <c r="E9" s="28">
        <v>182</v>
      </c>
      <c r="F9" s="28">
        <v>111</v>
      </c>
      <c r="G9" s="28">
        <v>88</v>
      </c>
      <c r="H9" s="28">
        <v>146</v>
      </c>
      <c r="I9" s="28">
        <v>99</v>
      </c>
      <c r="J9" s="28">
        <v>105</v>
      </c>
      <c r="K9" s="28">
        <v>99</v>
      </c>
      <c r="L9" s="28">
        <v>92</v>
      </c>
      <c r="M9" s="28">
        <v>92</v>
      </c>
      <c r="N9" s="29">
        <v>108</v>
      </c>
    </row>
    <row r="10" spans="1:14" s="4" customFormat="1" ht="29.25" customHeight="1">
      <c r="A10" s="16" t="s">
        <v>59</v>
      </c>
      <c r="B10" s="27">
        <v>826</v>
      </c>
      <c r="C10" s="28">
        <v>69</v>
      </c>
      <c r="D10" s="28">
        <v>65</v>
      </c>
      <c r="E10" s="28">
        <v>94</v>
      </c>
      <c r="F10" s="28">
        <v>55</v>
      </c>
      <c r="G10" s="28">
        <v>62</v>
      </c>
      <c r="H10" s="28">
        <v>76</v>
      </c>
      <c r="I10" s="28">
        <v>65</v>
      </c>
      <c r="J10" s="28">
        <v>59</v>
      </c>
      <c r="K10" s="28">
        <v>69</v>
      </c>
      <c r="L10" s="28">
        <v>66</v>
      </c>
      <c r="M10" s="28">
        <v>61</v>
      </c>
      <c r="N10" s="29">
        <v>85</v>
      </c>
    </row>
    <row r="11" spans="1:14" s="4" customFormat="1" ht="29.25" customHeight="1">
      <c r="A11" s="16" t="s">
        <v>60</v>
      </c>
      <c r="B11" s="27">
        <v>820</v>
      </c>
      <c r="C11" s="28">
        <v>54</v>
      </c>
      <c r="D11" s="28">
        <v>68</v>
      </c>
      <c r="E11" s="28">
        <v>101</v>
      </c>
      <c r="F11" s="28">
        <v>81</v>
      </c>
      <c r="G11" s="28">
        <v>66</v>
      </c>
      <c r="H11" s="28">
        <v>61</v>
      </c>
      <c r="I11" s="28">
        <v>63</v>
      </c>
      <c r="J11" s="28">
        <v>81</v>
      </c>
      <c r="K11" s="28">
        <v>53</v>
      </c>
      <c r="L11" s="28">
        <v>74</v>
      </c>
      <c r="M11" s="28">
        <v>62</v>
      </c>
      <c r="N11" s="29">
        <v>56</v>
      </c>
    </row>
    <row r="12" spans="1:14" s="4" customFormat="1" ht="29.25" customHeight="1">
      <c r="A12" s="16" t="s">
        <v>51</v>
      </c>
      <c r="B12" s="30">
        <v>1589</v>
      </c>
      <c r="C12" s="31">
        <v>121</v>
      </c>
      <c r="D12" s="31">
        <v>118</v>
      </c>
      <c r="E12" s="31">
        <v>165</v>
      </c>
      <c r="F12" s="31">
        <v>145</v>
      </c>
      <c r="G12" s="31">
        <v>126</v>
      </c>
      <c r="H12" s="31">
        <v>129</v>
      </c>
      <c r="I12" s="31">
        <v>135</v>
      </c>
      <c r="J12" s="31">
        <v>125</v>
      </c>
      <c r="K12" s="31">
        <v>149</v>
      </c>
      <c r="L12" s="31">
        <v>125</v>
      </c>
      <c r="M12" s="31">
        <v>114</v>
      </c>
      <c r="N12" s="32">
        <v>137</v>
      </c>
    </row>
    <row r="13" spans="1:16" s="4" customFormat="1" ht="29.25" customHeight="1">
      <c r="A13" s="17" t="s">
        <v>53</v>
      </c>
      <c r="B13" s="24">
        <v>125</v>
      </c>
      <c r="C13" s="25">
        <v>10</v>
      </c>
      <c r="D13" s="25">
        <v>12</v>
      </c>
      <c r="E13" s="25">
        <v>12</v>
      </c>
      <c r="F13" s="25">
        <v>11</v>
      </c>
      <c r="G13" s="25">
        <v>7</v>
      </c>
      <c r="H13" s="25">
        <v>19</v>
      </c>
      <c r="I13" s="25">
        <v>7</v>
      </c>
      <c r="J13" s="25">
        <v>7</v>
      </c>
      <c r="K13" s="25">
        <v>9</v>
      </c>
      <c r="L13" s="25">
        <v>12</v>
      </c>
      <c r="M13" s="25">
        <v>8</v>
      </c>
      <c r="N13" s="26">
        <v>11</v>
      </c>
      <c r="P13" s="5"/>
    </row>
    <row r="14" spans="1:16" s="4" customFormat="1" ht="29.25" customHeight="1">
      <c r="A14" s="18" t="s">
        <v>61</v>
      </c>
      <c r="B14" s="27">
        <v>59</v>
      </c>
      <c r="C14" s="28">
        <v>4</v>
      </c>
      <c r="D14" s="28">
        <v>6</v>
      </c>
      <c r="E14" s="28">
        <v>7</v>
      </c>
      <c r="F14" s="28">
        <v>5</v>
      </c>
      <c r="G14" s="28">
        <v>2</v>
      </c>
      <c r="H14" s="28">
        <v>9</v>
      </c>
      <c r="I14" s="28">
        <v>3</v>
      </c>
      <c r="J14" s="28">
        <v>5</v>
      </c>
      <c r="K14" s="28">
        <v>3</v>
      </c>
      <c r="L14" s="28">
        <v>5</v>
      </c>
      <c r="M14" s="28">
        <v>3</v>
      </c>
      <c r="N14" s="29">
        <v>7</v>
      </c>
      <c r="O14" s="6"/>
      <c r="P14" s="7">
        <v>1219</v>
      </c>
    </row>
    <row r="15" spans="1:16" s="4" customFormat="1" ht="29.25" customHeight="1">
      <c r="A15" s="18" t="s">
        <v>62</v>
      </c>
      <c r="B15" s="27">
        <v>14</v>
      </c>
      <c r="C15" s="28">
        <v>2</v>
      </c>
      <c r="D15" s="28">
        <v>0</v>
      </c>
      <c r="E15" s="28">
        <v>1</v>
      </c>
      <c r="F15" s="28">
        <v>2</v>
      </c>
      <c r="G15" s="28">
        <v>0</v>
      </c>
      <c r="H15" s="28">
        <v>3</v>
      </c>
      <c r="I15" s="28">
        <v>0</v>
      </c>
      <c r="J15" s="28">
        <v>0</v>
      </c>
      <c r="K15" s="28">
        <v>0</v>
      </c>
      <c r="L15" s="28">
        <v>2</v>
      </c>
      <c r="M15" s="28">
        <v>1</v>
      </c>
      <c r="N15" s="29">
        <v>3</v>
      </c>
      <c r="O15" s="6"/>
      <c r="P15" s="7">
        <v>1301</v>
      </c>
    </row>
    <row r="16" spans="1:16" s="4" customFormat="1" ht="29.25" customHeight="1">
      <c r="A16" s="18" t="s">
        <v>63</v>
      </c>
      <c r="B16" s="27">
        <v>14</v>
      </c>
      <c r="C16" s="28">
        <v>2</v>
      </c>
      <c r="D16" s="28">
        <v>3</v>
      </c>
      <c r="E16" s="28">
        <v>2</v>
      </c>
      <c r="F16" s="28">
        <v>0</v>
      </c>
      <c r="G16" s="28">
        <v>2</v>
      </c>
      <c r="H16" s="28">
        <v>2</v>
      </c>
      <c r="I16" s="28">
        <v>0</v>
      </c>
      <c r="J16" s="28">
        <v>0</v>
      </c>
      <c r="K16" s="28">
        <v>1</v>
      </c>
      <c r="L16" s="28">
        <v>1</v>
      </c>
      <c r="M16" s="28">
        <v>0</v>
      </c>
      <c r="N16" s="29">
        <v>1</v>
      </c>
      <c r="O16" s="6"/>
      <c r="P16" s="7">
        <v>1302</v>
      </c>
    </row>
    <row r="17" spans="1:16" s="4" customFormat="1" ht="29.25" customHeight="1">
      <c r="A17" s="18" t="s">
        <v>64</v>
      </c>
      <c r="B17" s="27">
        <v>17</v>
      </c>
      <c r="C17" s="28">
        <v>2</v>
      </c>
      <c r="D17" s="28">
        <v>1</v>
      </c>
      <c r="E17" s="28">
        <v>1</v>
      </c>
      <c r="F17" s="28">
        <v>1</v>
      </c>
      <c r="G17" s="28">
        <v>1</v>
      </c>
      <c r="H17" s="28">
        <v>2</v>
      </c>
      <c r="I17" s="28">
        <v>1</v>
      </c>
      <c r="J17" s="28">
        <v>1</v>
      </c>
      <c r="K17" s="28">
        <v>3</v>
      </c>
      <c r="L17" s="28">
        <v>1</v>
      </c>
      <c r="M17" s="28">
        <v>3</v>
      </c>
      <c r="N17" s="29">
        <v>0</v>
      </c>
      <c r="O17" s="6"/>
      <c r="P17" s="7">
        <v>1304</v>
      </c>
    </row>
    <row r="18" spans="1:16" s="4" customFormat="1" ht="29.25" customHeight="1">
      <c r="A18" s="18" t="s">
        <v>65</v>
      </c>
      <c r="B18" s="27">
        <v>9</v>
      </c>
      <c r="C18" s="28">
        <v>0</v>
      </c>
      <c r="D18" s="28">
        <v>1</v>
      </c>
      <c r="E18" s="28">
        <v>1</v>
      </c>
      <c r="F18" s="28">
        <v>0</v>
      </c>
      <c r="G18" s="28">
        <v>1</v>
      </c>
      <c r="H18" s="28">
        <v>1</v>
      </c>
      <c r="I18" s="28">
        <v>2</v>
      </c>
      <c r="J18" s="28">
        <v>1</v>
      </c>
      <c r="K18" s="28">
        <v>0</v>
      </c>
      <c r="L18" s="28">
        <v>1</v>
      </c>
      <c r="M18" s="28">
        <v>1</v>
      </c>
      <c r="N18" s="29">
        <v>0</v>
      </c>
      <c r="O18" s="6"/>
      <c r="P18" s="7">
        <v>1305</v>
      </c>
    </row>
    <row r="19" spans="1:16" s="4" customFormat="1" ht="29.25" customHeight="1">
      <c r="A19" s="18" t="s">
        <v>66</v>
      </c>
      <c r="B19" s="27">
        <v>12</v>
      </c>
      <c r="C19" s="28">
        <v>0</v>
      </c>
      <c r="D19" s="28">
        <v>1</v>
      </c>
      <c r="E19" s="28">
        <v>0</v>
      </c>
      <c r="F19" s="28">
        <v>3</v>
      </c>
      <c r="G19" s="28">
        <v>1</v>
      </c>
      <c r="H19" s="28">
        <v>2</v>
      </c>
      <c r="I19" s="28">
        <v>1</v>
      </c>
      <c r="J19" s="28">
        <v>0</v>
      </c>
      <c r="K19" s="28">
        <v>2</v>
      </c>
      <c r="L19" s="28">
        <v>2</v>
      </c>
      <c r="M19" s="28">
        <v>0</v>
      </c>
      <c r="N19" s="29">
        <v>0</v>
      </c>
      <c r="O19" s="6"/>
      <c r="P19" s="7">
        <v>1306</v>
      </c>
    </row>
    <row r="20" spans="1:16" s="4" customFormat="1" ht="29.25" customHeight="1">
      <c r="A20" s="17" t="s">
        <v>30</v>
      </c>
      <c r="B20" s="24">
        <v>230</v>
      </c>
      <c r="C20" s="25">
        <v>17</v>
      </c>
      <c r="D20" s="25">
        <v>20</v>
      </c>
      <c r="E20" s="25">
        <v>26</v>
      </c>
      <c r="F20" s="25">
        <v>21</v>
      </c>
      <c r="G20" s="25">
        <v>12</v>
      </c>
      <c r="H20" s="25">
        <v>17</v>
      </c>
      <c r="I20" s="25">
        <v>13</v>
      </c>
      <c r="J20" s="25">
        <v>22</v>
      </c>
      <c r="K20" s="25">
        <v>20</v>
      </c>
      <c r="L20" s="25">
        <v>15</v>
      </c>
      <c r="M20" s="25">
        <v>29</v>
      </c>
      <c r="N20" s="26">
        <v>18</v>
      </c>
      <c r="P20" s="7"/>
    </row>
    <row r="21" spans="1:16" s="4" customFormat="1" ht="29.25" customHeight="1">
      <c r="A21" s="18" t="s">
        <v>67</v>
      </c>
      <c r="B21" s="27">
        <v>90</v>
      </c>
      <c r="C21" s="28">
        <v>6</v>
      </c>
      <c r="D21" s="28">
        <v>8</v>
      </c>
      <c r="E21" s="28">
        <v>9</v>
      </c>
      <c r="F21" s="28">
        <v>6</v>
      </c>
      <c r="G21" s="28">
        <v>5</v>
      </c>
      <c r="H21" s="28">
        <v>7</v>
      </c>
      <c r="I21" s="28">
        <v>7</v>
      </c>
      <c r="J21" s="28">
        <v>7</v>
      </c>
      <c r="K21" s="28">
        <v>7</v>
      </c>
      <c r="L21" s="28">
        <v>8</v>
      </c>
      <c r="M21" s="28">
        <v>11</v>
      </c>
      <c r="N21" s="29">
        <v>9</v>
      </c>
      <c r="O21" s="6"/>
      <c r="P21" s="7">
        <v>1205</v>
      </c>
    </row>
    <row r="22" spans="1:16" s="4" customFormat="1" ht="29.25" customHeight="1">
      <c r="A22" s="18" t="s">
        <v>68</v>
      </c>
      <c r="B22" s="38">
        <v>140</v>
      </c>
      <c r="C22" s="39">
        <v>11</v>
      </c>
      <c r="D22" s="39">
        <v>12</v>
      </c>
      <c r="E22" s="39">
        <v>17</v>
      </c>
      <c r="F22" s="39">
        <v>15</v>
      </c>
      <c r="G22" s="39">
        <v>7</v>
      </c>
      <c r="H22" s="39">
        <v>10</v>
      </c>
      <c r="I22" s="39">
        <v>6</v>
      </c>
      <c r="J22" s="39">
        <v>15</v>
      </c>
      <c r="K22" s="39">
        <v>13</v>
      </c>
      <c r="L22" s="39">
        <v>7</v>
      </c>
      <c r="M22" s="39">
        <v>18</v>
      </c>
      <c r="N22" s="40">
        <v>9</v>
      </c>
      <c r="O22" s="6"/>
      <c r="P22" s="7">
        <v>1208</v>
      </c>
    </row>
    <row r="23" spans="1:16" s="4" customFormat="1" ht="29.25" customHeight="1">
      <c r="A23" s="17" t="s">
        <v>69</v>
      </c>
      <c r="B23" s="24">
        <v>1308</v>
      </c>
      <c r="C23" s="25">
        <v>119</v>
      </c>
      <c r="D23" s="25">
        <v>108</v>
      </c>
      <c r="E23" s="25">
        <v>149</v>
      </c>
      <c r="F23" s="25">
        <v>109</v>
      </c>
      <c r="G23" s="25">
        <v>87</v>
      </c>
      <c r="H23" s="25">
        <v>103</v>
      </c>
      <c r="I23" s="25">
        <v>125</v>
      </c>
      <c r="J23" s="25">
        <v>91</v>
      </c>
      <c r="K23" s="25">
        <v>101</v>
      </c>
      <c r="L23" s="25">
        <v>95</v>
      </c>
      <c r="M23" s="25">
        <v>105</v>
      </c>
      <c r="N23" s="26">
        <v>116</v>
      </c>
      <c r="P23" s="7"/>
    </row>
    <row r="24" spans="1:16" s="4" customFormat="1" ht="29.25" customHeight="1">
      <c r="A24" s="18" t="s">
        <v>35</v>
      </c>
      <c r="B24" s="27">
        <v>515</v>
      </c>
      <c r="C24" s="28">
        <v>50</v>
      </c>
      <c r="D24" s="28">
        <v>38</v>
      </c>
      <c r="E24" s="28">
        <v>53</v>
      </c>
      <c r="F24" s="28">
        <v>45</v>
      </c>
      <c r="G24" s="28">
        <v>33</v>
      </c>
      <c r="H24" s="28">
        <v>39</v>
      </c>
      <c r="I24" s="28">
        <v>50</v>
      </c>
      <c r="J24" s="28">
        <v>42</v>
      </c>
      <c r="K24" s="28">
        <v>36</v>
      </c>
      <c r="L24" s="28">
        <v>44</v>
      </c>
      <c r="M24" s="28">
        <v>42</v>
      </c>
      <c r="N24" s="29">
        <v>43</v>
      </c>
      <c r="O24" s="6"/>
      <c r="P24" s="7">
        <v>1203</v>
      </c>
    </row>
    <row r="25" spans="1:16" s="4" customFormat="1" ht="29.25" customHeight="1">
      <c r="A25" s="18" t="s">
        <v>36</v>
      </c>
      <c r="B25" s="27">
        <v>224</v>
      </c>
      <c r="C25" s="28">
        <v>17</v>
      </c>
      <c r="D25" s="28">
        <v>13</v>
      </c>
      <c r="E25" s="28">
        <v>34</v>
      </c>
      <c r="F25" s="28">
        <v>20</v>
      </c>
      <c r="G25" s="28">
        <v>17</v>
      </c>
      <c r="H25" s="28">
        <v>22</v>
      </c>
      <c r="I25" s="28">
        <v>19</v>
      </c>
      <c r="J25" s="28">
        <v>12</v>
      </c>
      <c r="K25" s="28">
        <v>13</v>
      </c>
      <c r="L25" s="28">
        <v>13</v>
      </c>
      <c r="M25" s="28">
        <v>19</v>
      </c>
      <c r="N25" s="29">
        <v>25</v>
      </c>
      <c r="O25" s="6"/>
      <c r="P25" s="7">
        <v>1206</v>
      </c>
    </row>
    <row r="26" spans="1:16" s="4" customFormat="1" ht="29.25" customHeight="1">
      <c r="A26" s="18" t="s">
        <v>37</v>
      </c>
      <c r="B26" s="27">
        <v>90</v>
      </c>
      <c r="C26" s="28">
        <v>8</v>
      </c>
      <c r="D26" s="28">
        <v>10</v>
      </c>
      <c r="E26" s="28">
        <v>18</v>
      </c>
      <c r="F26" s="28">
        <v>12</v>
      </c>
      <c r="G26" s="28">
        <v>4</v>
      </c>
      <c r="H26" s="28">
        <v>4</v>
      </c>
      <c r="I26" s="28">
        <v>11</v>
      </c>
      <c r="J26" s="28">
        <v>5</v>
      </c>
      <c r="K26" s="28">
        <v>5</v>
      </c>
      <c r="L26" s="28">
        <v>5</v>
      </c>
      <c r="M26" s="28">
        <v>3</v>
      </c>
      <c r="N26" s="29">
        <v>5</v>
      </c>
      <c r="O26" s="6"/>
      <c r="P26" s="7">
        <v>1220</v>
      </c>
    </row>
    <row r="27" spans="1:16" s="4" customFormat="1" ht="29.25" customHeight="1">
      <c r="A27" s="18" t="s">
        <v>42</v>
      </c>
      <c r="B27" s="27">
        <v>62</v>
      </c>
      <c r="C27" s="28">
        <v>5</v>
      </c>
      <c r="D27" s="28">
        <v>4</v>
      </c>
      <c r="E27" s="28">
        <v>7</v>
      </c>
      <c r="F27" s="28">
        <v>3</v>
      </c>
      <c r="G27" s="28">
        <v>7</v>
      </c>
      <c r="H27" s="28">
        <v>5</v>
      </c>
      <c r="I27" s="28">
        <v>7</v>
      </c>
      <c r="J27" s="28">
        <v>4</v>
      </c>
      <c r="K27" s="28">
        <v>6</v>
      </c>
      <c r="L27" s="28">
        <v>4</v>
      </c>
      <c r="M27" s="28">
        <v>7</v>
      </c>
      <c r="N27" s="29">
        <v>3</v>
      </c>
      <c r="O27" s="6"/>
      <c r="P27" s="7">
        <v>1222</v>
      </c>
    </row>
    <row r="28" spans="1:16" s="4" customFormat="1" ht="29.25" customHeight="1">
      <c r="A28" s="18" t="s">
        <v>43</v>
      </c>
      <c r="B28" s="27">
        <v>127</v>
      </c>
      <c r="C28" s="28">
        <v>14</v>
      </c>
      <c r="D28" s="28">
        <v>18</v>
      </c>
      <c r="E28" s="28">
        <v>11</v>
      </c>
      <c r="F28" s="28">
        <v>8</v>
      </c>
      <c r="G28" s="28">
        <v>9</v>
      </c>
      <c r="H28" s="28">
        <v>8</v>
      </c>
      <c r="I28" s="28">
        <v>9</v>
      </c>
      <c r="J28" s="28">
        <v>7</v>
      </c>
      <c r="K28" s="28">
        <v>15</v>
      </c>
      <c r="L28" s="28">
        <v>7</v>
      </c>
      <c r="M28" s="28">
        <v>10</v>
      </c>
      <c r="N28" s="29">
        <v>11</v>
      </c>
      <c r="O28" s="6"/>
      <c r="P28" s="7">
        <v>1225</v>
      </c>
    </row>
    <row r="29" spans="1:16" s="4" customFormat="1" ht="29.25" customHeight="1">
      <c r="A29" s="18" t="s">
        <v>0</v>
      </c>
      <c r="B29" s="27">
        <v>91</v>
      </c>
      <c r="C29" s="28">
        <v>7</v>
      </c>
      <c r="D29" s="28">
        <v>6</v>
      </c>
      <c r="E29" s="28">
        <v>10</v>
      </c>
      <c r="F29" s="28">
        <v>8</v>
      </c>
      <c r="G29" s="28">
        <v>2</v>
      </c>
      <c r="H29" s="28">
        <v>10</v>
      </c>
      <c r="I29" s="28">
        <v>11</v>
      </c>
      <c r="J29" s="28">
        <v>7</v>
      </c>
      <c r="K29" s="28">
        <v>8</v>
      </c>
      <c r="L29" s="28">
        <v>10</v>
      </c>
      <c r="M29" s="28">
        <v>4</v>
      </c>
      <c r="N29" s="29">
        <v>8</v>
      </c>
      <c r="O29" s="6"/>
      <c r="P29" s="7">
        <v>1325</v>
      </c>
    </row>
    <row r="30" spans="1:16" s="4" customFormat="1" ht="29.25" customHeight="1">
      <c r="A30" s="18" t="s">
        <v>1</v>
      </c>
      <c r="B30" s="27">
        <v>102</v>
      </c>
      <c r="C30" s="28">
        <v>10</v>
      </c>
      <c r="D30" s="28">
        <v>11</v>
      </c>
      <c r="E30" s="28">
        <v>9</v>
      </c>
      <c r="F30" s="28">
        <v>4</v>
      </c>
      <c r="G30" s="28">
        <v>10</v>
      </c>
      <c r="H30" s="28">
        <v>10</v>
      </c>
      <c r="I30" s="28">
        <v>6</v>
      </c>
      <c r="J30" s="28">
        <v>6</v>
      </c>
      <c r="K30" s="28">
        <v>7</v>
      </c>
      <c r="L30" s="28">
        <v>9</v>
      </c>
      <c r="M30" s="28">
        <v>8</v>
      </c>
      <c r="N30" s="29">
        <v>12</v>
      </c>
      <c r="O30" s="6"/>
      <c r="P30" s="7">
        <v>1341</v>
      </c>
    </row>
    <row r="31" spans="1:16" s="4" customFormat="1" ht="29.25" customHeight="1">
      <c r="A31" s="18" t="s">
        <v>2</v>
      </c>
      <c r="B31" s="30">
        <v>97</v>
      </c>
      <c r="C31" s="31">
        <v>8</v>
      </c>
      <c r="D31" s="31">
        <v>8</v>
      </c>
      <c r="E31" s="31">
        <v>7</v>
      </c>
      <c r="F31" s="31">
        <v>9</v>
      </c>
      <c r="G31" s="31">
        <v>5</v>
      </c>
      <c r="H31" s="31">
        <v>5</v>
      </c>
      <c r="I31" s="31">
        <v>12</v>
      </c>
      <c r="J31" s="31">
        <v>8</v>
      </c>
      <c r="K31" s="31">
        <v>11</v>
      </c>
      <c r="L31" s="31">
        <v>3</v>
      </c>
      <c r="M31" s="31">
        <v>12</v>
      </c>
      <c r="N31" s="32">
        <v>9</v>
      </c>
      <c r="O31" s="6"/>
      <c r="P31" s="7">
        <v>1342</v>
      </c>
    </row>
    <row r="32" spans="1:16" s="4" customFormat="1" ht="29.25" customHeight="1">
      <c r="A32" s="17" t="s">
        <v>31</v>
      </c>
      <c r="B32" s="24">
        <v>226</v>
      </c>
      <c r="C32" s="25">
        <v>20</v>
      </c>
      <c r="D32" s="25">
        <v>21</v>
      </c>
      <c r="E32" s="25">
        <v>28</v>
      </c>
      <c r="F32" s="25">
        <v>17</v>
      </c>
      <c r="G32" s="25">
        <v>9</v>
      </c>
      <c r="H32" s="25">
        <v>21</v>
      </c>
      <c r="I32" s="25">
        <v>12</v>
      </c>
      <c r="J32" s="25">
        <v>21</v>
      </c>
      <c r="K32" s="25">
        <v>13</v>
      </c>
      <c r="L32" s="25">
        <v>28</v>
      </c>
      <c r="M32" s="25">
        <v>17</v>
      </c>
      <c r="N32" s="26">
        <v>19</v>
      </c>
      <c r="P32" s="7"/>
    </row>
    <row r="33" spans="1:16" s="4" customFormat="1" ht="29.25" customHeight="1">
      <c r="A33" s="18" t="s">
        <v>3</v>
      </c>
      <c r="B33" s="27">
        <v>198</v>
      </c>
      <c r="C33" s="28">
        <v>18</v>
      </c>
      <c r="D33" s="28">
        <v>20</v>
      </c>
      <c r="E33" s="28">
        <v>25</v>
      </c>
      <c r="F33" s="28">
        <v>13</v>
      </c>
      <c r="G33" s="28">
        <v>8</v>
      </c>
      <c r="H33" s="28">
        <v>17</v>
      </c>
      <c r="I33" s="28">
        <v>10</v>
      </c>
      <c r="J33" s="28">
        <v>20</v>
      </c>
      <c r="K33" s="28">
        <v>9</v>
      </c>
      <c r="L33" s="28">
        <v>23</v>
      </c>
      <c r="M33" s="28">
        <v>16</v>
      </c>
      <c r="N33" s="29">
        <v>19</v>
      </c>
      <c r="O33" s="6"/>
      <c r="P33" s="7">
        <v>1215</v>
      </c>
    </row>
    <row r="34" spans="1:16" s="4" customFormat="1" ht="29.25" customHeight="1">
      <c r="A34" s="18" t="s">
        <v>4</v>
      </c>
      <c r="B34" s="27">
        <v>28</v>
      </c>
      <c r="C34" s="28">
        <v>2</v>
      </c>
      <c r="D34" s="28">
        <v>1</v>
      </c>
      <c r="E34" s="28">
        <v>3</v>
      </c>
      <c r="F34" s="28">
        <v>4</v>
      </c>
      <c r="G34" s="28">
        <v>1</v>
      </c>
      <c r="H34" s="28">
        <v>4</v>
      </c>
      <c r="I34" s="28">
        <v>2</v>
      </c>
      <c r="J34" s="28">
        <v>1</v>
      </c>
      <c r="K34" s="28">
        <v>4</v>
      </c>
      <c r="L34" s="28">
        <v>5</v>
      </c>
      <c r="M34" s="28">
        <v>1</v>
      </c>
      <c r="N34" s="32">
        <v>0</v>
      </c>
      <c r="O34" s="6"/>
      <c r="P34" s="7">
        <v>1344</v>
      </c>
    </row>
    <row r="35" spans="1:16" s="4" customFormat="1" ht="29.25" customHeight="1">
      <c r="A35" s="17" t="s">
        <v>32</v>
      </c>
      <c r="B35" s="24">
        <v>902</v>
      </c>
      <c r="C35" s="25">
        <v>74</v>
      </c>
      <c r="D35" s="25">
        <v>74</v>
      </c>
      <c r="E35" s="25">
        <v>88</v>
      </c>
      <c r="F35" s="25">
        <v>75</v>
      </c>
      <c r="G35" s="25">
        <v>80</v>
      </c>
      <c r="H35" s="25">
        <v>65</v>
      </c>
      <c r="I35" s="25">
        <v>69</v>
      </c>
      <c r="J35" s="25">
        <v>80</v>
      </c>
      <c r="K35" s="25">
        <v>74</v>
      </c>
      <c r="L35" s="25">
        <v>94</v>
      </c>
      <c r="M35" s="25">
        <v>64</v>
      </c>
      <c r="N35" s="26">
        <v>65</v>
      </c>
      <c r="P35" s="7"/>
    </row>
    <row r="36" spans="1:16" s="4" customFormat="1" ht="29.25" customHeight="1">
      <c r="A36" s="18" t="s">
        <v>5</v>
      </c>
      <c r="B36" s="27">
        <v>302</v>
      </c>
      <c r="C36" s="28">
        <v>24</v>
      </c>
      <c r="D36" s="28">
        <v>32</v>
      </c>
      <c r="E36" s="28">
        <v>28</v>
      </c>
      <c r="F36" s="28">
        <v>28</v>
      </c>
      <c r="G36" s="28">
        <v>25</v>
      </c>
      <c r="H36" s="28">
        <v>14</v>
      </c>
      <c r="I36" s="28">
        <v>24</v>
      </c>
      <c r="J36" s="28">
        <v>29</v>
      </c>
      <c r="K36" s="28">
        <v>24</v>
      </c>
      <c r="L36" s="28">
        <v>30</v>
      </c>
      <c r="M36" s="28">
        <v>22</v>
      </c>
      <c r="N36" s="29">
        <v>22</v>
      </c>
      <c r="O36" s="6"/>
      <c r="P36" s="7">
        <v>1207</v>
      </c>
    </row>
    <row r="37" spans="1:16" s="4" customFormat="1" ht="29.25" customHeight="1">
      <c r="A37" s="18" t="s">
        <v>6</v>
      </c>
      <c r="B37" s="27">
        <v>582</v>
      </c>
      <c r="C37" s="28">
        <v>47</v>
      </c>
      <c r="D37" s="28">
        <v>40</v>
      </c>
      <c r="E37" s="28">
        <v>59</v>
      </c>
      <c r="F37" s="28">
        <v>46</v>
      </c>
      <c r="G37" s="28">
        <v>53</v>
      </c>
      <c r="H37" s="28">
        <v>51</v>
      </c>
      <c r="I37" s="28">
        <v>44</v>
      </c>
      <c r="J37" s="28">
        <v>50</v>
      </c>
      <c r="K37" s="28">
        <v>48</v>
      </c>
      <c r="L37" s="28">
        <v>63</v>
      </c>
      <c r="M37" s="28">
        <v>38</v>
      </c>
      <c r="N37" s="29">
        <v>43</v>
      </c>
      <c r="O37" s="6"/>
      <c r="P37" s="7">
        <v>1210</v>
      </c>
    </row>
    <row r="38" spans="1:16" s="4" customFormat="1" ht="29.25" customHeight="1">
      <c r="A38" s="18" t="s">
        <v>7</v>
      </c>
      <c r="B38" s="27">
        <v>18</v>
      </c>
      <c r="C38" s="28">
        <v>3</v>
      </c>
      <c r="D38" s="28">
        <v>2</v>
      </c>
      <c r="E38" s="28">
        <v>1</v>
      </c>
      <c r="F38" s="28">
        <v>1</v>
      </c>
      <c r="G38" s="28">
        <v>2</v>
      </c>
      <c r="H38" s="28">
        <v>0</v>
      </c>
      <c r="I38" s="28">
        <v>1</v>
      </c>
      <c r="J38" s="28">
        <v>1</v>
      </c>
      <c r="K38" s="28">
        <v>2</v>
      </c>
      <c r="L38" s="28">
        <v>1</v>
      </c>
      <c r="M38" s="28">
        <v>4</v>
      </c>
      <c r="N38" s="29">
        <v>0</v>
      </c>
      <c r="O38" s="6"/>
      <c r="P38" s="7">
        <v>1361</v>
      </c>
    </row>
    <row r="39" spans="1:16" s="4" customFormat="1" ht="29.25" customHeight="1">
      <c r="A39" s="17" t="s">
        <v>33</v>
      </c>
      <c r="B39" s="24">
        <v>1326</v>
      </c>
      <c r="C39" s="25">
        <v>100</v>
      </c>
      <c r="D39" s="25">
        <v>104</v>
      </c>
      <c r="E39" s="25">
        <v>182</v>
      </c>
      <c r="F39" s="25">
        <v>111</v>
      </c>
      <c r="G39" s="25">
        <v>88</v>
      </c>
      <c r="H39" s="25">
        <v>146</v>
      </c>
      <c r="I39" s="25">
        <v>99</v>
      </c>
      <c r="J39" s="25">
        <v>105</v>
      </c>
      <c r="K39" s="25">
        <v>99</v>
      </c>
      <c r="L39" s="25">
        <v>92</v>
      </c>
      <c r="M39" s="25">
        <v>92</v>
      </c>
      <c r="N39" s="26">
        <v>108</v>
      </c>
      <c r="P39" s="7"/>
    </row>
    <row r="40" spans="1:16" s="4" customFormat="1" ht="29.25" customHeight="1">
      <c r="A40" s="18" t="s">
        <v>8</v>
      </c>
      <c r="B40" s="27">
        <v>1326</v>
      </c>
      <c r="C40" s="28">
        <v>100</v>
      </c>
      <c r="D40" s="28">
        <v>104</v>
      </c>
      <c r="E40" s="28">
        <v>182</v>
      </c>
      <c r="F40" s="28">
        <v>111</v>
      </c>
      <c r="G40" s="28">
        <v>88</v>
      </c>
      <c r="H40" s="28">
        <v>146</v>
      </c>
      <c r="I40" s="28">
        <v>99</v>
      </c>
      <c r="J40" s="28">
        <v>105</v>
      </c>
      <c r="K40" s="28">
        <v>99</v>
      </c>
      <c r="L40" s="28">
        <v>92</v>
      </c>
      <c r="M40" s="28">
        <v>92</v>
      </c>
      <c r="N40" s="29">
        <v>108</v>
      </c>
      <c r="O40" s="6"/>
      <c r="P40" s="7">
        <v>1201</v>
      </c>
    </row>
    <row r="41" spans="1:16" s="4" customFormat="1" ht="29.25" customHeight="1">
      <c r="A41" s="35" t="s">
        <v>45</v>
      </c>
      <c r="B41" s="27">
        <v>484</v>
      </c>
      <c r="C41" s="28">
        <v>44</v>
      </c>
      <c r="D41" s="28">
        <v>38</v>
      </c>
      <c r="E41" s="28">
        <v>70</v>
      </c>
      <c r="F41" s="28">
        <v>38</v>
      </c>
      <c r="G41" s="28">
        <v>36</v>
      </c>
      <c r="H41" s="28">
        <v>52</v>
      </c>
      <c r="I41" s="28">
        <v>27</v>
      </c>
      <c r="J41" s="28">
        <v>44</v>
      </c>
      <c r="K41" s="28">
        <v>31</v>
      </c>
      <c r="L41" s="28">
        <v>35</v>
      </c>
      <c r="M41" s="28">
        <v>25</v>
      </c>
      <c r="N41" s="29">
        <v>44</v>
      </c>
      <c r="O41" s="6"/>
      <c r="P41" s="7">
        <v>1101</v>
      </c>
    </row>
    <row r="42" spans="1:16" s="4" customFormat="1" ht="29.25" customHeight="1">
      <c r="A42" s="35" t="s">
        <v>44</v>
      </c>
      <c r="B42" s="27">
        <v>395</v>
      </c>
      <c r="C42" s="28">
        <v>29</v>
      </c>
      <c r="D42" s="28">
        <v>25</v>
      </c>
      <c r="E42" s="28">
        <v>53</v>
      </c>
      <c r="F42" s="28">
        <v>31</v>
      </c>
      <c r="G42" s="28">
        <v>18</v>
      </c>
      <c r="H42" s="28">
        <v>49</v>
      </c>
      <c r="I42" s="28">
        <v>30</v>
      </c>
      <c r="J42" s="28">
        <v>22</v>
      </c>
      <c r="K42" s="28">
        <v>36</v>
      </c>
      <c r="L42" s="28">
        <v>27</v>
      </c>
      <c r="M42" s="28">
        <v>38</v>
      </c>
      <c r="N42" s="29">
        <v>37</v>
      </c>
      <c r="O42" s="6"/>
      <c r="P42" s="7">
        <v>1102</v>
      </c>
    </row>
    <row r="43" spans="1:16" s="4" customFormat="1" ht="29.25" customHeight="1">
      <c r="A43" s="36" t="s">
        <v>46</v>
      </c>
      <c r="B43" s="30">
        <v>447</v>
      </c>
      <c r="C43" s="31">
        <v>27</v>
      </c>
      <c r="D43" s="31">
        <v>41</v>
      </c>
      <c r="E43" s="31">
        <v>59</v>
      </c>
      <c r="F43" s="31">
        <v>42</v>
      </c>
      <c r="G43" s="31">
        <v>34</v>
      </c>
      <c r="H43" s="31">
        <v>45</v>
      </c>
      <c r="I43" s="31">
        <v>42</v>
      </c>
      <c r="J43" s="31">
        <v>39</v>
      </c>
      <c r="K43" s="31">
        <v>32</v>
      </c>
      <c r="L43" s="31">
        <v>30</v>
      </c>
      <c r="M43" s="31">
        <v>29</v>
      </c>
      <c r="N43" s="32">
        <v>27</v>
      </c>
      <c r="O43" s="6"/>
      <c r="P43" s="7">
        <v>1103</v>
      </c>
    </row>
    <row r="44" spans="1:16" s="4" customFormat="1" ht="29.25" customHeight="1">
      <c r="A44" s="20" t="s">
        <v>50</v>
      </c>
      <c r="B44" s="24">
        <v>826</v>
      </c>
      <c r="C44" s="25">
        <v>69</v>
      </c>
      <c r="D44" s="25">
        <v>65</v>
      </c>
      <c r="E44" s="25">
        <v>94</v>
      </c>
      <c r="F44" s="25">
        <v>55</v>
      </c>
      <c r="G44" s="25">
        <v>62</v>
      </c>
      <c r="H44" s="25">
        <v>76</v>
      </c>
      <c r="I44" s="25">
        <v>65</v>
      </c>
      <c r="J44" s="25">
        <v>59</v>
      </c>
      <c r="K44" s="25">
        <v>69</v>
      </c>
      <c r="L44" s="25">
        <v>66</v>
      </c>
      <c r="M44" s="25">
        <v>61</v>
      </c>
      <c r="N44" s="26">
        <v>85</v>
      </c>
      <c r="P44" s="7"/>
    </row>
    <row r="45" spans="1:16" s="4" customFormat="1" ht="29.25" customHeight="1">
      <c r="A45" s="18" t="s">
        <v>9</v>
      </c>
      <c r="B45" s="27">
        <v>143</v>
      </c>
      <c r="C45" s="28">
        <v>15</v>
      </c>
      <c r="D45" s="28">
        <v>11</v>
      </c>
      <c r="E45" s="28">
        <v>14</v>
      </c>
      <c r="F45" s="28">
        <v>7</v>
      </c>
      <c r="G45" s="28">
        <v>16</v>
      </c>
      <c r="H45" s="28">
        <v>14</v>
      </c>
      <c r="I45" s="28">
        <v>16</v>
      </c>
      <c r="J45" s="28">
        <v>11</v>
      </c>
      <c r="K45" s="28">
        <v>7</v>
      </c>
      <c r="L45" s="28">
        <v>10</v>
      </c>
      <c r="M45" s="28">
        <v>12</v>
      </c>
      <c r="N45" s="29">
        <v>10</v>
      </c>
      <c r="O45" s="6"/>
      <c r="P45" s="7">
        <v>1209</v>
      </c>
    </row>
    <row r="46" spans="1:16" s="4" customFormat="1" ht="29.25" customHeight="1">
      <c r="A46" s="18" t="s">
        <v>10</v>
      </c>
      <c r="B46" s="27">
        <v>279</v>
      </c>
      <c r="C46" s="28">
        <v>19</v>
      </c>
      <c r="D46" s="28">
        <v>20</v>
      </c>
      <c r="E46" s="28">
        <v>31</v>
      </c>
      <c r="F46" s="28">
        <v>22</v>
      </c>
      <c r="G46" s="28">
        <v>16</v>
      </c>
      <c r="H46" s="28">
        <v>28</v>
      </c>
      <c r="I46" s="28">
        <v>18</v>
      </c>
      <c r="J46" s="28">
        <v>17</v>
      </c>
      <c r="K46" s="28">
        <v>28</v>
      </c>
      <c r="L46" s="28">
        <v>23</v>
      </c>
      <c r="M46" s="28">
        <v>21</v>
      </c>
      <c r="N46" s="29">
        <v>36</v>
      </c>
      <c r="O46" s="6"/>
      <c r="P46" s="7">
        <v>1212</v>
      </c>
    </row>
    <row r="47" spans="1:16" s="4" customFormat="1" ht="29.25" customHeight="1">
      <c r="A47" s="18" t="s">
        <v>11</v>
      </c>
      <c r="B47" s="27">
        <v>223</v>
      </c>
      <c r="C47" s="28">
        <v>16</v>
      </c>
      <c r="D47" s="28">
        <v>22</v>
      </c>
      <c r="E47" s="28">
        <v>26</v>
      </c>
      <c r="F47" s="28">
        <v>16</v>
      </c>
      <c r="G47" s="28">
        <v>15</v>
      </c>
      <c r="H47" s="28">
        <v>20</v>
      </c>
      <c r="I47" s="28">
        <v>14</v>
      </c>
      <c r="J47" s="28">
        <v>16</v>
      </c>
      <c r="K47" s="28">
        <v>21</v>
      </c>
      <c r="L47" s="28">
        <v>11</v>
      </c>
      <c r="M47" s="28">
        <v>20</v>
      </c>
      <c r="N47" s="29">
        <v>26</v>
      </c>
      <c r="O47" s="6"/>
      <c r="P47" s="7">
        <v>1214</v>
      </c>
    </row>
    <row r="48" spans="1:16" s="4" customFormat="1" ht="29.25" customHeight="1">
      <c r="A48" s="18" t="s">
        <v>47</v>
      </c>
      <c r="B48" s="27">
        <v>105</v>
      </c>
      <c r="C48" s="28">
        <v>10</v>
      </c>
      <c r="D48" s="28">
        <v>6</v>
      </c>
      <c r="E48" s="28">
        <v>12</v>
      </c>
      <c r="F48" s="28">
        <v>6</v>
      </c>
      <c r="G48" s="28">
        <v>9</v>
      </c>
      <c r="H48" s="28">
        <v>8</v>
      </c>
      <c r="I48" s="28">
        <v>14</v>
      </c>
      <c r="J48" s="28">
        <v>10</v>
      </c>
      <c r="K48" s="28">
        <v>8</v>
      </c>
      <c r="L48" s="28">
        <v>11</v>
      </c>
      <c r="M48" s="28">
        <v>6</v>
      </c>
      <c r="N48" s="29">
        <v>5</v>
      </c>
      <c r="O48" s="6"/>
      <c r="P48" s="7">
        <v>1226</v>
      </c>
    </row>
    <row r="49" spans="1:16" s="4" customFormat="1" ht="29.25" customHeight="1">
      <c r="A49" s="18" t="s">
        <v>12</v>
      </c>
      <c r="B49" s="27">
        <v>59</v>
      </c>
      <c r="C49" s="28">
        <v>8</v>
      </c>
      <c r="D49" s="28">
        <v>4</v>
      </c>
      <c r="E49" s="28">
        <v>9</v>
      </c>
      <c r="F49" s="28">
        <v>2</v>
      </c>
      <c r="G49" s="28">
        <v>6</v>
      </c>
      <c r="H49" s="28">
        <v>4</v>
      </c>
      <c r="I49" s="28">
        <v>2</v>
      </c>
      <c r="J49" s="28">
        <v>5</v>
      </c>
      <c r="K49" s="28">
        <v>2</v>
      </c>
      <c r="L49" s="28">
        <v>9</v>
      </c>
      <c r="M49" s="28">
        <v>1</v>
      </c>
      <c r="N49" s="29">
        <v>7</v>
      </c>
      <c r="O49" s="6"/>
      <c r="P49" s="7">
        <v>1424</v>
      </c>
    </row>
    <row r="50" spans="1:16" s="4" customFormat="1" ht="29.25" customHeight="1">
      <c r="A50" s="19" t="s">
        <v>41</v>
      </c>
      <c r="B50" s="30">
        <v>17</v>
      </c>
      <c r="C50" s="31">
        <v>1</v>
      </c>
      <c r="D50" s="31">
        <v>2</v>
      </c>
      <c r="E50" s="31">
        <v>2</v>
      </c>
      <c r="F50" s="31">
        <v>2</v>
      </c>
      <c r="G50" s="31">
        <v>0</v>
      </c>
      <c r="H50" s="31">
        <v>2</v>
      </c>
      <c r="I50" s="31">
        <v>1</v>
      </c>
      <c r="J50" s="31">
        <v>0</v>
      </c>
      <c r="K50" s="31">
        <v>3</v>
      </c>
      <c r="L50" s="31">
        <v>2</v>
      </c>
      <c r="M50" s="31">
        <v>1</v>
      </c>
      <c r="N50" s="32">
        <v>1</v>
      </c>
      <c r="O50" s="6"/>
      <c r="P50" s="7">
        <v>1429</v>
      </c>
    </row>
    <row r="51" spans="1:16" s="4" customFormat="1" ht="29.25" customHeight="1">
      <c r="A51" s="20" t="s">
        <v>70</v>
      </c>
      <c r="B51" s="24">
        <v>916</v>
      </c>
      <c r="C51" s="25">
        <v>60</v>
      </c>
      <c r="D51" s="25">
        <v>77</v>
      </c>
      <c r="E51" s="25">
        <v>112</v>
      </c>
      <c r="F51" s="25">
        <v>91</v>
      </c>
      <c r="G51" s="25">
        <v>79</v>
      </c>
      <c r="H51" s="25">
        <v>65</v>
      </c>
      <c r="I51" s="25">
        <v>72</v>
      </c>
      <c r="J51" s="25">
        <v>87</v>
      </c>
      <c r="K51" s="25">
        <v>63</v>
      </c>
      <c r="L51" s="25">
        <v>77</v>
      </c>
      <c r="M51" s="25">
        <v>68</v>
      </c>
      <c r="N51" s="26">
        <v>65</v>
      </c>
      <c r="P51" s="7"/>
    </row>
    <row r="52" spans="1:16" s="4" customFormat="1" ht="29.25" customHeight="1">
      <c r="A52" s="18" t="s">
        <v>13</v>
      </c>
      <c r="B52" s="33">
        <v>297</v>
      </c>
      <c r="C52" s="28">
        <v>19</v>
      </c>
      <c r="D52" s="28">
        <v>16</v>
      </c>
      <c r="E52" s="28">
        <v>42</v>
      </c>
      <c r="F52" s="28">
        <v>30</v>
      </c>
      <c r="G52" s="28">
        <v>33</v>
      </c>
      <c r="H52" s="28">
        <v>28</v>
      </c>
      <c r="I52" s="28">
        <v>19</v>
      </c>
      <c r="J52" s="28">
        <v>24</v>
      </c>
      <c r="K52" s="28">
        <v>15</v>
      </c>
      <c r="L52" s="28">
        <v>27</v>
      </c>
      <c r="M52" s="28">
        <v>22</v>
      </c>
      <c r="N52" s="29">
        <v>22</v>
      </c>
      <c r="O52" s="6"/>
      <c r="P52" s="7">
        <v>1211</v>
      </c>
    </row>
    <row r="53" spans="1:16" s="4" customFormat="1" ht="29.25" customHeight="1">
      <c r="A53" s="18" t="s">
        <v>14</v>
      </c>
      <c r="B53" s="33">
        <v>181</v>
      </c>
      <c r="C53" s="28">
        <v>17</v>
      </c>
      <c r="D53" s="28">
        <v>15</v>
      </c>
      <c r="E53" s="28">
        <v>20</v>
      </c>
      <c r="F53" s="28">
        <v>15</v>
      </c>
      <c r="G53" s="28">
        <v>11</v>
      </c>
      <c r="H53" s="28">
        <v>10</v>
      </c>
      <c r="I53" s="28">
        <v>23</v>
      </c>
      <c r="J53" s="28">
        <v>20</v>
      </c>
      <c r="K53" s="28">
        <v>16</v>
      </c>
      <c r="L53" s="28">
        <v>15</v>
      </c>
      <c r="M53" s="28">
        <v>11</v>
      </c>
      <c r="N53" s="29">
        <v>8</v>
      </c>
      <c r="O53" s="6"/>
      <c r="P53" s="7">
        <v>1213</v>
      </c>
    </row>
    <row r="54" spans="1:16" s="4" customFormat="1" ht="29.25" customHeight="1">
      <c r="A54" s="18" t="s">
        <v>15</v>
      </c>
      <c r="B54" s="33">
        <v>166</v>
      </c>
      <c r="C54" s="28">
        <v>9</v>
      </c>
      <c r="D54" s="28">
        <v>21</v>
      </c>
      <c r="E54" s="28">
        <v>20</v>
      </c>
      <c r="F54" s="28">
        <v>14</v>
      </c>
      <c r="G54" s="28">
        <v>9</v>
      </c>
      <c r="H54" s="28">
        <v>11</v>
      </c>
      <c r="I54" s="28">
        <v>10</v>
      </c>
      <c r="J54" s="28">
        <v>17</v>
      </c>
      <c r="K54" s="28">
        <v>11</v>
      </c>
      <c r="L54" s="28">
        <v>20</v>
      </c>
      <c r="M54" s="28">
        <v>12</v>
      </c>
      <c r="N54" s="29">
        <v>12</v>
      </c>
      <c r="O54" s="6"/>
      <c r="P54" s="7">
        <v>1216</v>
      </c>
    </row>
    <row r="55" spans="1:16" s="10" customFormat="1" ht="29.25" customHeight="1">
      <c r="A55" s="21" t="s">
        <v>48</v>
      </c>
      <c r="B55" s="33">
        <v>66</v>
      </c>
      <c r="C55" s="28">
        <v>3</v>
      </c>
      <c r="D55" s="28">
        <v>6</v>
      </c>
      <c r="E55" s="28">
        <v>4</v>
      </c>
      <c r="F55" s="28">
        <v>9</v>
      </c>
      <c r="G55" s="28">
        <v>8</v>
      </c>
      <c r="H55" s="28">
        <v>2</v>
      </c>
      <c r="I55" s="28">
        <v>4</v>
      </c>
      <c r="J55" s="28">
        <v>8</v>
      </c>
      <c r="K55" s="28">
        <v>4</v>
      </c>
      <c r="L55" s="28">
        <v>4</v>
      </c>
      <c r="M55" s="28">
        <v>6</v>
      </c>
      <c r="N55" s="29">
        <v>8</v>
      </c>
      <c r="O55" s="8"/>
      <c r="P55" s="9">
        <v>1223</v>
      </c>
    </row>
    <row r="56" spans="1:16" s="4" customFormat="1" ht="29.25" customHeight="1">
      <c r="A56" s="18" t="s">
        <v>49</v>
      </c>
      <c r="B56" s="33">
        <v>79</v>
      </c>
      <c r="C56" s="28">
        <v>4</v>
      </c>
      <c r="D56" s="28">
        <v>6</v>
      </c>
      <c r="E56" s="28">
        <v>13</v>
      </c>
      <c r="F56" s="28">
        <v>10</v>
      </c>
      <c r="G56" s="28">
        <v>3</v>
      </c>
      <c r="H56" s="28">
        <v>8</v>
      </c>
      <c r="I56" s="28">
        <v>4</v>
      </c>
      <c r="J56" s="28">
        <v>9</v>
      </c>
      <c r="K56" s="28">
        <v>4</v>
      </c>
      <c r="L56" s="28">
        <v>5</v>
      </c>
      <c r="M56" s="28">
        <v>8</v>
      </c>
      <c r="N56" s="29">
        <v>5</v>
      </c>
      <c r="O56" s="6"/>
      <c r="P56" s="7">
        <v>1224</v>
      </c>
    </row>
    <row r="57" spans="1:16" s="4" customFormat="1" ht="29.25" customHeight="1">
      <c r="A57" s="18" t="s">
        <v>16</v>
      </c>
      <c r="B57" s="33">
        <v>31</v>
      </c>
      <c r="C57" s="28">
        <v>2</v>
      </c>
      <c r="D57" s="28">
        <v>4</v>
      </c>
      <c r="E57" s="28">
        <v>2</v>
      </c>
      <c r="F57" s="28">
        <v>3</v>
      </c>
      <c r="G57" s="28">
        <v>2</v>
      </c>
      <c r="H57" s="28">
        <v>2</v>
      </c>
      <c r="I57" s="28">
        <v>3</v>
      </c>
      <c r="J57" s="28">
        <v>3</v>
      </c>
      <c r="K57" s="28">
        <v>3</v>
      </c>
      <c r="L57" s="28">
        <v>3</v>
      </c>
      <c r="M57" s="28">
        <v>3</v>
      </c>
      <c r="N57" s="29">
        <v>1</v>
      </c>
      <c r="O57" s="6"/>
      <c r="P57" s="7">
        <v>1461</v>
      </c>
    </row>
    <row r="58" spans="1:16" s="4" customFormat="1" ht="29.25" customHeight="1">
      <c r="A58" s="18" t="s">
        <v>18</v>
      </c>
      <c r="B58" s="33">
        <v>70</v>
      </c>
      <c r="C58" s="28">
        <v>3</v>
      </c>
      <c r="D58" s="28">
        <v>7</v>
      </c>
      <c r="E58" s="28">
        <v>8</v>
      </c>
      <c r="F58" s="28">
        <v>8</v>
      </c>
      <c r="G58" s="28">
        <v>9</v>
      </c>
      <c r="H58" s="28">
        <v>3</v>
      </c>
      <c r="I58" s="28">
        <v>6</v>
      </c>
      <c r="J58" s="28">
        <v>5</v>
      </c>
      <c r="K58" s="28">
        <v>6</v>
      </c>
      <c r="L58" s="28">
        <v>2</v>
      </c>
      <c r="M58" s="28">
        <v>6</v>
      </c>
      <c r="N58" s="29">
        <v>7</v>
      </c>
      <c r="O58" s="6"/>
      <c r="P58" s="7">
        <v>1221</v>
      </c>
    </row>
    <row r="59" spans="1:16" s="4" customFormat="1" ht="29.25" customHeight="1">
      <c r="A59" s="18" t="s">
        <v>19</v>
      </c>
      <c r="B59" s="34">
        <v>26</v>
      </c>
      <c r="C59" s="28">
        <v>3</v>
      </c>
      <c r="D59" s="28">
        <v>2</v>
      </c>
      <c r="E59" s="28">
        <v>3</v>
      </c>
      <c r="F59" s="28">
        <v>2</v>
      </c>
      <c r="G59" s="28">
        <v>4</v>
      </c>
      <c r="H59" s="28">
        <v>1</v>
      </c>
      <c r="I59" s="28">
        <v>3</v>
      </c>
      <c r="J59" s="28">
        <v>1</v>
      </c>
      <c r="K59" s="28">
        <v>4</v>
      </c>
      <c r="L59" s="28">
        <v>1</v>
      </c>
      <c r="M59" s="28">
        <v>0</v>
      </c>
      <c r="N59" s="29">
        <v>2</v>
      </c>
      <c r="O59" s="6"/>
      <c r="P59" s="7">
        <v>1503</v>
      </c>
    </row>
    <row r="60" spans="1:16" s="4" customFormat="1" ht="29.25" customHeight="1">
      <c r="A60" s="17" t="s">
        <v>34</v>
      </c>
      <c r="B60" s="25">
        <v>1493</v>
      </c>
      <c r="C60" s="25">
        <v>115</v>
      </c>
      <c r="D60" s="25">
        <v>109</v>
      </c>
      <c r="E60" s="25">
        <v>154</v>
      </c>
      <c r="F60" s="25">
        <v>135</v>
      </c>
      <c r="G60" s="25">
        <v>113</v>
      </c>
      <c r="H60" s="25">
        <v>125</v>
      </c>
      <c r="I60" s="25">
        <v>126</v>
      </c>
      <c r="J60" s="25">
        <v>119</v>
      </c>
      <c r="K60" s="25">
        <v>139</v>
      </c>
      <c r="L60" s="25">
        <v>122</v>
      </c>
      <c r="M60" s="25">
        <v>108</v>
      </c>
      <c r="N60" s="26">
        <v>128</v>
      </c>
      <c r="P60" s="7"/>
    </row>
    <row r="61" spans="1:16" s="4" customFormat="1" ht="29.25" customHeight="1">
      <c r="A61" s="18" t="s">
        <v>17</v>
      </c>
      <c r="B61" s="28">
        <v>1493</v>
      </c>
      <c r="C61" s="28">
        <v>115</v>
      </c>
      <c r="D61" s="28">
        <v>109</v>
      </c>
      <c r="E61" s="28">
        <v>154</v>
      </c>
      <c r="F61" s="28">
        <v>135</v>
      </c>
      <c r="G61" s="28">
        <v>113</v>
      </c>
      <c r="H61" s="28">
        <v>125</v>
      </c>
      <c r="I61" s="28">
        <v>126</v>
      </c>
      <c r="J61" s="28">
        <v>119</v>
      </c>
      <c r="K61" s="28">
        <v>139</v>
      </c>
      <c r="L61" s="28">
        <v>122</v>
      </c>
      <c r="M61" s="28">
        <v>108</v>
      </c>
      <c r="N61" s="29">
        <v>128</v>
      </c>
      <c r="O61" s="6"/>
      <c r="P61" s="7">
        <v>1202</v>
      </c>
    </row>
    <row r="62" spans="1:16" s="4" customFormat="1" ht="29.25" customHeight="1">
      <c r="A62" s="18" t="s">
        <v>72</v>
      </c>
      <c r="B62" s="28">
        <v>511</v>
      </c>
      <c r="C62" s="28">
        <v>47</v>
      </c>
      <c r="D62" s="28">
        <v>37</v>
      </c>
      <c r="E62" s="28">
        <v>59</v>
      </c>
      <c r="F62" s="28">
        <v>48</v>
      </c>
      <c r="G62" s="28">
        <v>39</v>
      </c>
      <c r="H62" s="28">
        <v>39</v>
      </c>
      <c r="I62" s="28">
        <v>42</v>
      </c>
      <c r="J62" s="28">
        <v>42</v>
      </c>
      <c r="K62" s="28">
        <v>50</v>
      </c>
      <c r="L62" s="28">
        <v>39</v>
      </c>
      <c r="M62" s="28">
        <v>41</v>
      </c>
      <c r="N62" s="29">
        <v>28</v>
      </c>
      <c r="O62" s="6"/>
      <c r="P62" s="7">
        <v>1131</v>
      </c>
    </row>
    <row r="63" spans="1:16" ht="29.25" customHeight="1">
      <c r="A63" s="18" t="s">
        <v>73</v>
      </c>
      <c r="B63" s="28">
        <v>273</v>
      </c>
      <c r="C63" s="28">
        <v>20</v>
      </c>
      <c r="D63" s="28">
        <v>20</v>
      </c>
      <c r="E63" s="28">
        <v>23</v>
      </c>
      <c r="F63" s="28">
        <v>29</v>
      </c>
      <c r="G63" s="28">
        <v>16</v>
      </c>
      <c r="H63" s="28">
        <v>23</v>
      </c>
      <c r="I63" s="28">
        <v>25</v>
      </c>
      <c r="J63" s="28">
        <v>18</v>
      </c>
      <c r="K63" s="28">
        <v>21</v>
      </c>
      <c r="L63" s="28">
        <v>22</v>
      </c>
      <c r="M63" s="28">
        <v>23</v>
      </c>
      <c r="N63" s="29">
        <v>33</v>
      </c>
      <c r="P63" s="1">
        <v>1132</v>
      </c>
    </row>
    <row r="64" spans="1:16" ht="29.25" customHeight="1">
      <c r="A64" s="18" t="s">
        <v>74</v>
      </c>
      <c r="B64" s="28">
        <v>200</v>
      </c>
      <c r="C64" s="28">
        <v>15</v>
      </c>
      <c r="D64" s="28">
        <v>17</v>
      </c>
      <c r="E64" s="28">
        <v>15</v>
      </c>
      <c r="F64" s="28">
        <v>18</v>
      </c>
      <c r="G64" s="28">
        <v>20</v>
      </c>
      <c r="H64" s="28">
        <v>16</v>
      </c>
      <c r="I64" s="28">
        <v>20</v>
      </c>
      <c r="J64" s="28">
        <v>11</v>
      </c>
      <c r="K64" s="28">
        <v>20</v>
      </c>
      <c r="L64" s="28">
        <v>18</v>
      </c>
      <c r="M64" s="28">
        <v>11</v>
      </c>
      <c r="N64" s="29">
        <v>19</v>
      </c>
      <c r="P64" s="7">
        <v>1133</v>
      </c>
    </row>
    <row r="65" spans="1:16" ht="29.25" customHeight="1">
      <c r="A65" s="18" t="s">
        <v>75</v>
      </c>
      <c r="B65" s="28">
        <v>203</v>
      </c>
      <c r="C65" s="28">
        <v>9</v>
      </c>
      <c r="D65" s="28">
        <v>16</v>
      </c>
      <c r="E65" s="34">
        <v>23</v>
      </c>
      <c r="F65" s="28">
        <v>20</v>
      </c>
      <c r="G65" s="28">
        <v>18</v>
      </c>
      <c r="H65" s="28">
        <v>18</v>
      </c>
      <c r="I65" s="28">
        <v>15</v>
      </c>
      <c r="J65" s="28">
        <v>24</v>
      </c>
      <c r="K65" s="28">
        <v>17</v>
      </c>
      <c r="L65" s="28">
        <v>15</v>
      </c>
      <c r="M65" s="28">
        <v>12</v>
      </c>
      <c r="N65" s="29">
        <v>16</v>
      </c>
      <c r="P65" s="1">
        <v>1134</v>
      </c>
    </row>
    <row r="66" spans="1:16" s="4" customFormat="1" ht="29.25" customHeight="1">
      <c r="A66" s="18" t="s">
        <v>76</v>
      </c>
      <c r="B66" s="28">
        <v>132</v>
      </c>
      <c r="C66" s="28">
        <v>9</v>
      </c>
      <c r="D66" s="28">
        <v>8</v>
      </c>
      <c r="E66" s="34">
        <v>12</v>
      </c>
      <c r="F66" s="28">
        <v>9</v>
      </c>
      <c r="G66" s="28">
        <v>10</v>
      </c>
      <c r="H66" s="28">
        <v>16</v>
      </c>
      <c r="I66" s="28">
        <v>7</v>
      </c>
      <c r="J66" s="28">
        <v>11</v>
      </c>
      <c r="K66" s="28">
        <v>17</v>
      </c>
      <c r="L66" s="28">
        <v>12</v>
      </c>
      <c r="M66" s="28">
        <v>9</v>
      </c>
      <c r="N66" s="29">
        <v>12</v>
      </c>
      <c r="O66" s="6"/>
      <c r="P66" s="7">
        <v>1135</v>
      </c>
    </row>
    <row r="67" spans="1:16" s="4" customFormat="1" ht="29.25" customHeight="1">
      <c r="A67" s="18" t="s">
        <v>77</v>
      </c>
      <c r="B67" s="28">
        <v>139</v>
      </c>
      <c r="C67" s="28">
        <v>11</v>
      </c>
      <c r="D67" s="28">
        <v>9</v>
      </c>
      <c r="E67" s="34">
        <v>19</v>
      </c>
      <c r="F67" s="28">
        <v>8</v>
      </c>
      <c r="G67" s="28">
        <v>6</v>
      </c>
      <c r="H67" s="28">
        <v>12</v>
      </c>
      <c r="I67" s="28">
        <v>16</v>
      </c>
      <c r="J67" s="28">
        <v>10</v>
      </c>
      <c r="K67" s="28">
        <v>13</v>
      </c>
      <c r="L67" s="28">
        <v>12</v>
      </c>
      <c r="M67" s="28">
        <v>8</v>
      </c>
      <c r="N67" s="29">
        <v>15</v>
      </c>
      <c r="O67" s="6"/>
      <c r="P67" s="1">
        <v>1136</v>
      </c>
    </row>
    <row r="68" spans="1:16" s="4" customFormat="1" ht="29.25" customHeight="1">
      <c r="A68" s="19" t="s">
        <v>78</v>
      </c>
      <c r="B68" s="31">
        <v>35</v>
      </c>
      <c r="C68" s="31">
        <v>4</v>
      </c>
      <c r="D68" s="31">
        <v>2</v>
      </c>
      <c r="E68" s="31">
        <v>3</v>
      </c>
      <c r="F68" s="31">
        <v>3</v>
      </c>
      <c r="G68" s="31">
        <v>4</v>
      </c>
      <c r="H68" s="31">
        <v>1</v>
      </c>
      <c r="I68" s="31">
        <v>1</v>
      </c>
      <c r="J68" s="31">
        <v>3</v>
      </c>
      <c r="K68" s="31">
        <v>1</v>
      </c>
      <c r="L68" s="31">
        <v>4</v>
      </c>
      <c r="M68" s="31">
        <v>4</v>
      </c>
      <c r="N68" s="32">
        <v>5</v>
      </c>
      <c r="O68" s="6"/>
      <c r="P68" s="7">
        <v>1137</v>
      </c>
    </row>
    <row r="69" spans="1:14" ht="27" customHeight="1">
      <c r="A69" s="41" t="s">
        <v>71</v>
      </c>
      <c r="N69" s="1"/>
    </row>
    <row r="70" spans="1:16" s="4" customFormat="1" ht="29.25" customHeight="1">
      <c r="A70" s="18" t="s">
        <v>17</v>
      </c>
      <c r="B70" s="28">
        <f>SUM(C70:N70)</f>
        <v>0</v>
      </c>
      <c r="C70" s="28">
        <f>IF(ISERROR(VLOOKUP($P70,data,2,FALSE)),0,VLOOKUP($P70,data,2,FALSE))</f>
        <v>0</v>
      </c>
      <c r="D70" s="28">
        <f>IF(ISERROR(VLOOKUP($P70,data,3,FALSE)),0,VLOOKUP($P70,data,3,FALSE))</f>
        <v>0</v>
      </c>
      <c r="E70" s="42">
        <f>IF(ISERROR(VLOOKUP($P70,data,4,FALSE)),0,VLOOKUP($P70,data,4,FALSE))</f>
        <v>0</v>
      </c>
      <c r="F70" s="28">
        <f>IF(ISERROR(VLOOKUP($P70,data,5,FALSE)),0,VLOOKUP($P70,data,5,FALSE))</f>
        <v>0</v>
      </c>
      <c r="G70" s="28">
        <f>IF(ISERROR(VLOOKUP($P70,data,6,FALSE)),0,VLOOKUP($P70,data,6,FALSE))</f>
        <v>0</v>
      </c>
      <c r="H70" s="28">
        <f>IF(ISERROR(VLOOKUP($P70,data,7,FALSE)),0,VLOOKUP($P70,data,7,FALSE))</f>
        <v>0</v>
      </c>
      <c r="I70" s="28">
        <f>IF(ISERROR(VLOOKUP($P70,data,8,FALSE)),0,VLOOKUP($P70,data,8,FALSE))</f>
        <v>0</v>
      </c>
      <c r="J70" s="28">
        <f>IF(ISERROR(VLOOKUP($P70,data,9,FALSE)),0,VLOOKUP($P70,data,9,FALSE))</f>
        <v>0</v>
      </c>
      <c r="K70" s="28">
        <f>IF(ISERROR(VLOOKUP($P70,data,10,FALSE)),0,VLOOKUP($P70,data,10,FALSE))</f>
        <v>0</v>
      </c>
      <c r="L70" s="28">
        <f>IF(ISERROR(VLOOKUP($P70,data,11,FALSE)),0,VLOOKUP($P70,data,11,FALSE))</f>
        <v>0</v>
      </c>
      <c r="M70" s="28">
        <f>IF(ISERROR(VLOOKUP($P70,data,12,FALSE)),0,VLOOKUP($P70,data,12,FALSE))</f>
        <v>0</v>
      </c>
      <c r="N70" s="28">
        <f>IF(ISERROR(VLOOKUP($P70,data,13,FALSE)),0,VLOOKUP($P70,data,13,FALSE))</f>
        <v>0</v>
      </c>
      <c r="O70" s="6"/>
      <c r="P70" s="7">
        <v>1202</v>
      </c>
    </row>
  </sheetData>
  <sheetProtection/>
  <mergeCells count="13">
    <mergeCell ref="B2:B3"/>
    <mergeCell ref="C2:C3"/>
    <mergeCell ref="D2:D3"/>
    <mergeCell ref="E2:E3"/>
    <mergeCell ref="N2:N3"/>
    <mergeCell ref="H2:H3"/>
    <mergeCell ref="I2:I3"/>
    <mergeCell ref="J2:J3"/>
    <mergeCell ref="K2:K3"/>
    <mergeCell ref="F2:F3"/>
    <mergeCell ref="G2:G3"/>
    <mergeCell ref="L2:L3"/>
    <mergeCell ref="M2:M3"/>
  </mergeCells>
  <printOptions horizontalCentered="1"/>
  <pageMargins left="0.7874015748031497" right="0.7874015748031497" top="0.7874015748031497" bottom="0.7874015748031497" header="0.5905511811023623" footer="0.2362204724409449"/>
  <pageSetup fitToHeight="2" horizontalDpi="600" verticalDpi="600" orientation="portrait" pageOrder="overThenDown" paperSize="9" scale="47" r:id="rId3"/>
  <headerFooter alignWithMargins="0">
    <oddHeader>&amp;L&amp;20表4-1  離婚件数，届出月・圏域・保健所・市区町別&amp;R&amp;18&amp;P/&amp;N</oddHeader>
  </headerFooter>
  <rowBreaks count="1" manualBreakCount="1">
    <brk id="50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電子県庁課</cp:lastModifiedBy>
  <cp:lastPrinted>2010-12-27T05:55:03Z</cp:lastPrinted>
  <dcterms:created xsi:type="dcterms:W3CDTF">2000-11-20T04:14:58Z</dcterms:created>
  <dcterms:modified xsi:type="dcterms:W3CDTF">2011-03-29T11:11:23Z</dcterms:modified>
  <cp:category/>
  <cp:version/>
  <cp:contentType/>
  <cp:contentStatus/>
</cp:coreProperties>
</file>