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tabRatio="763" activeTab="0"/>
  </bookViews>
  <sheets>
    <sheet name="付表（人口）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B" localSheetId="0" hidden="1">'[4]表１'!#REF!</definedName>
    <definedName name="__123Graph_B" hidden="1">'[1]表１'!#REF!</definedName>
    <definedName name="_BRANCH_\B_" localSheetId="0">'[4]表５'!#REF!</definedName>
    <definedName name="_BRANCH_\B_">'[3]表５'!#REF!</definedName>
    <definedName name="_D__L_" localSheetId="0">'[4]表５'!#REF!</definedName>
    <definedName name="_D__L_">'[3]表５'!#REF!</definedName>
    <definedName name="_Fill" hidden="1">#REF!</definedName>
    <definedName name="_Key1" localSheetId="0" hidden="1">'[4]表５'!#REF!</definedName>
    <definedName name="_Key1" hidden="1">'[1]表５'!#REF!</definedName>
    <definedName name="_Order1" hidden="1">0</definedName>
    <definedName name="_R_" localSheetId="0">'[4]表５'!#REF!</definedName>
    <definedName name="_R_">'[3]表５'!#REF!</definedName>
    <definedName name="\a" localSheetId="0">'[4]表１'!#REF!</definedName>
    <definedName name="\a">'[3]表１'!#REF!</definedName>
    <definedName name="\b" localSheetId="0">'[4]表５'!#REF!</definedName>
    <definedName name="\b">'[3]表５'!#REF!</definedName>
    <definedName name="DATABASE" localSheetId="0">'[4]表５'!#REF!</definedName>
    <definedName name="DATABASE">'[3]表５'!#REF!</definedName>
    <definedName name="Database_MI" localSheetId="0">'[4]表５'!#REF!</definedName>
    <definedName name="Database_MI">'[3]表５'!#REF!</definedName>
    <definedName name="dyg">#REF!</definedName>
    <definedName name="_xlnm.Print_Area" localSheetId="0">'付表（人口）'!$A$1:$I$49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<sst xmlns="http://schemas.openxmlformats.org/spreadsheetml/2006/main" count="69" uniqueCount="67">
  <si>
    <t>熱海伊東圏域</t>
  </si>
  <si>
    <t>駿東田方圏域</t>
  </si>
  <si>
    <t>富士圏域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</si>
  <si>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</si>
  <si>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</si>
  <si>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</si>
  <si>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</si>
  <si>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</si>
  <si>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</si>
  <si>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</si>
  <si>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</si>
  <si>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</si>
  <si>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</si>
  <si>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</si>
  <si>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</si>
  <si>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</si>
  <si>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</si>
  <si>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</si>
  <si>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函南町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</si>
  <si>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</si>
  <si>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</si>
  <si>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</si>
  <si>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</si>
  <si>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</si>
  <si>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</si>
  <si>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</si>
  <si>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</si>
  <si>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</si>
  <si>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島田市</t>
  </si>
  <si>
    <t>焼津市</t>
  </si>
  <si>
    <t>藤枝市</t>
  </si>
  <si>
    <t>吉田町</t>
  </si>
  <si>
    <t>磐田市</t>
  </si>
  <si>
    <t>掛川市</t>
  </si>
  <si>
    <t>袋井市</t>
  </si>
  <si>
    <t>森町</t>
  </si>
  <si>
    <t>浜松市保健所</t>
  </si>
  <si>
    <t>浜松市</t>
  </si>
  <si>
    <t>伊豆市</t>
  </si>
  <si>
    <t>御前崎市</t>
  </si>
  <si>
    <t>伊豆の国市</t>
  </si>
  <si>
    <t>牧之原市</t>
  </si>
  <si>
    <t>川根本町</t>
  </si>
  <si>
    <t>湖西市</t>
  </si>
  <si>
    <t>菊川市</t>
  </si>
  <si>
    <t>新居町</t>
  </si>
  <si>
    <t>静岡県計</t>
  </si>
  <si>
    <t xml:space="preserve">男   </t>
  </si>
  <si>
    <t xml:space="preserve">女   </t>
  </si>
  <si>
    <t>静岡市保健所</t>
  </si>
  <si>
    <t>静岡市</t>
  </si>
  <si>
    <t>全国計</t>
  </si>
  <si>
    <t>注</t>
  </si>
  <si>
    <t>賀茂圏域</t>
  </si>
  <si>
    <t>西部保健所</t>
  </si>
  <si>
    <t>中部保健所</t>
  </si>
  <si>
    <t>賀茂保健所</t>
  </si>
  <si>
    <t>静岡圏域</t>
  </si>
  <si>
    <t>圏域欄　合計</t>
  </si>
  <si>
    <t>西部圏域</t>
  </si>
  <si>
    <t>　駿河区</t>
  </si>
  <si>
    <t>　清水区</t>
  </si>
  <si>
    <t>　葵　　　区</t>
  </si>
  <si>
    <t>２　　　率算出に用いた人口</t>
  </si>
  <si>
    <t>３　推計人口は、国勢調査（平成１７年）を基礎としているため、浜松市各区については数値なし</t>
  </si>
  <si>
    <t>１　全国計及び静岡県計は、平成21年10月1日現在の推計人口（総務省統計局）の按分済み人口</t>
  </si>
  <si>
    <t>２　圏域及び市町は、平成21年10月１日現在の推計人口（静岡県企画部生活統計室）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</si>
</sst>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&quot;\&quot;#,##0.00000_);[Red]\(&quot;\&quot;#,##0.00000\)"/>
    <numFmt numFmtId="179" formatCode="_-* #,##0_-;\-* #,##0_-;_-* &quot;-&quot;??_-;_-@_-"/>
    <numFmt numFmtId="180" formatCode="#,##0.0;&quot;△ &quot;#,##0.0"/>
    <numFmt numFmtId="181" formatCode="#,##0.00;&quot;△ &quot;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&quot;△ &quot;0"/>
    <numFmt numFmtId="187" formatCode="0.0;&quot;△ &quot;0.0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79" fontId="0" fillId="0" borderId="0">
      <alignment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0" fontId="4" fillId="0" borderId="0" applyNumberFormat="0" applyFont="0" applyFill="0" applyBorder="0" applyAlignment="0" applyProtection="0"/>
    <xf numFmtId="0" fontId="8" fillId="0" borderId="3">
      <alignment horizontal="center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5" xfId="0" applyFont="1" applyFill="1" applyBorder="1" applyAlignment="1" applyProtection="1">
      <alignment horizontal="distributed" vertical="center"/>
      <protection/>
    </xf>
    <xf numFmtId="0" fontId="3" fillId="0" borderId="5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31" applyFont="1" applyFill="1" applyBorder="1" applyAlignment="1">
      <alignment vertical="center"/>
    </xf>
    <xf numFmtId="0" fontId="16" fillId="0" borderId="0" xfId="35" applyFont="1" applyFill="1" applyAlignment="1">
      <alignment vertical="center"/>
      <protection/>
    </xf>
    <xf numFmtId="0" fontId="16" fillId="0" borderId="0" xfId="35" applyFont="1" applyFill="1" applyAlignment="1">
      <alignment horizontal="center" vertical="center"/>
      <protection/>
    </xf>
    <xf numFmtId="38" fontId="16" fillId="0" borderId="0" xfId="35" applyNumberFormat="1" applyFont="1" applyFill="1" applyAlignment="1">
      <alignment horizontal="center" vertical="center"/>
      <protection/>
    </xf>
    <xf numFmtId="38" fontId="16" fillId="0" borderId="8" xfId="31" applyFont="1" applyFill="1" applyBorder="1" applyAlignment="1">
      <alignment vertical="center"/>
    </xf>
    <xf numFmtId="38" fontId="16" fillId="0" borderId="0" xfId="31" applyFont="1" applyFill="1" applyAlignment="1">
      <alignment vertical="center"/>
    </xf>
    <xf numFmtId="0" fontId="16" fillId="0" borderId="5" xfId="35" applyFont="1" applyFill="1" applyBorder="1" applyAlignment="1">
      <alignment vertical="center"/>
      <protection/>
    </xf>
    <xf numFmtId="38" fontId="16" fillId="0" borderId="9" xfId="31" applyFont="1" applyFill="1" applyBorder="1" applyAlignment="1">
      <alignment vertical="center"/>
    </xf>
    <xf numFmtId="38" fontId="16" fillId="0" borderId="10" xfId="31" applyFont="1" applyFill="1" applyBorder="1" applyAlignment="1">
      <alignment vertical="center"/>
    </xf>
    <xf numFmtId="0" fontId="16" fillId="0" borderId="6" xfId="35" applyFont="1" applyFill="1" applyBorder="1" applyAlignment="1">
      <alignment vertical="center"/>
      <protection/>
    </xf>
    <xf numFmtId="38" fontId="16" fillId="0" borderId="11" xfId="31" applyFont="1" applyFill="1" applyBorder="1" applyAlignment="1">
      <alignment vertical="center"/>
    </xf>
    <xf numFmtId="0" fontId="16" fillId="0" borderId="0" xfId="35" applyFont="1" applyFill="1" applyAlignment="1">
      <alignment horizontal="left" vertical="center"/>
      <protection/>
    </xf>
    <xf numFmtId="38" fontId="16" fillId="0" borderId="0" xfId="31" applyFont="1" applyFill="1" applyBorder="1" applyAlignment="1">
      <alignment vertical="center"/>
    </xf>
    <xf numFmtId="38" fontId="16" fillId="0" borderId="0" xfId="31" applyFont="1" applyFill="1" applyBorder="1" applyAlignment="1">
      <alignment horizontal="left" vertical="center"/>
    </xf>
    <xf numFmtId="0" fontId="16" fillId="0" borderId="0" xfId="35" applyFont="1" applyFill="1" applyBorder="1" applyAlignment="1" quotePrefix="1">
      <alignment horizontal="right" vertical="center"/>
      <protection/>
    </xf>
    <xf numFmtId="0" fontId="16" fillId="0" borderId="0" xfId="35" applyFont="1" applyFill="1" applyBorder="1" applyAlignment="1">
      <alignment vertical="center"/>
      <protection/>
    </xf>
    <xf numFmtId="0" fontId="17" fillId="0" borderId="0" xfId="35" applyFont="1" applyFill="1" applyAlignment="1">
      <alignment vertical="center"/>
      <protection/>
    </xf>
    <xf numFmtId="38" fontId="17" fillId="0" borderId="0" xfId="35" applyNumberFormat="1" applyFont="1" applyFill="1" applyAlignment="1">
      <alignment vertical="center"/>
      <protection/>
    </xf>
    <xf numFmtId="38" fontId="17" fillId="0" borderId="0" xfId="31" applyFont="1" applyFill="1" applyAlignment="1">
      <alignment vertical="center"/>
    </xf>
    <xf numFmtId="0" fontId="17" fillId="0" borderId="0" xfId="35" applyFont="1" applyFill="1" applyAlignment="1">
      <alignment horizontal="left" vertical="center"/>
      <protection/>
    </xf>
    <xf numFmtId="38" fontId="16" fillId="0" borderId="7" xfId="31" applyFont="1" applyFill="1" applyBorder="1" applyAlignment="1">
      <alignment vertical="center"/>
    </xf>
    <xf numFmtId="38" fontId="18" fillId="2" borderId="0" xfId="31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38" fontId="16" fillId="0" borderId="13" xfId="31" applyFont="1" applyFill="1" applyBorder="1" applyAlignment="1">
      <alignment horizontal="left" vertical="center"/>
    </xf>
    <xf numFmtId="38" fontId="16" fillId="0" borderId="14" xfId="31" applyFont="1" applyFill="1" applyBorder="1" applyAlignment="1">
      <alignment horizontal="left" vertical="center"/>
    </xf>
    <xf numFmtId="38" fontId="16" fillId="0" borderId="12" xfId="31" applyFont="1" applyFill="1" applyBorder="1" applyAlignment="1">
      <alignment vertical="center"/>
    </xf>
    <xf numFmtId="0" fontId="16" fillId="0" borderId="12" xfId="35" applyFont="1" applyFill="1" applyBorder="1" applyAlignment="1">
      <alignment vertical="center"/>
      <protection/>
    </xf>
    <xf numFmtId="38" fontId="3" fillId="0" borderId="12" xfId="3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/>
    </xf>
    <xf numFmtId="38" fontId="16" fillId="0" borderId="7" xfId="31" applyFont="1" applyFill="1" applyBorder="1" applyAlignment="1">
      <alignment horizontal="left" vertical="center"/>
    </xf>
    <xf numFmtId="38" fontId="3" fillId="0" borderId="7" xfId="31" applyFont="1" applyFill="1" applyBorder="1" applyAlignment="1">
      <alignment vertical="center"/>
    </xf>
    <xf numFmtId="38" fontId="3" fillId="0" borderId="8" xfId="31" applyFont="1" applyFill="1" applyBorder="1" applyAlignment="1">
      <alignment vertical="center"/>
    </xf>
    <xf numFmtId="38" fontId="16" fillId="0" borderId="0" xfId="35" applyNumberFormat="1" applyFont="1" applyFill="1" applyAlignment="1">
      <alignment vertical="center"/>
      <protection/>
    </xf>
    <xf numFmtId="38" fontId="16" fillId="0" borderId="0" xfId="31" applyFont="1" applyFill="1" applyBorder="1" applyAlignment="1">
      <alignment horizontal="distributed" vertical="center"/>
    </xf>
    <xf numFmtId="38" fontId="3" fillId="0" borderId="10" xfId="3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8" fontId="3" fillId="0" borderId="15" xfId="31" applyFont="1" applyFill="1" applyBorder="1" applyAlignment="1">
      <alignment vertical="center"/>
    </xf>
    <xf numFmtId="0" fontId="15" fillId="0" borderId="0" xfId="35" applyFont="1" applyFill="1" applyAlignment="1">
      <alignment horizontal="center" vertical="center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0" fontId="3" fillId="0" borderId="6" xfId="0" applyFont="1" applyFill="1" applyBorder="1" applyAlignment="1" applyProtection="1">
      <alignment horizontal="distributed" vertical="center"/>
      <protection/>
    </xf>
    <xf numFmtId="0" fontId="3" fillId="0" borderId="7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>
      <alignment horizontal="distributed" vertical="center"/>
    </xf>
    <xf numFmtId="0" fontId="3" fillId="0" borderId="5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38" fontId="16" fillId="0" borderId="13" xfId="31" applyFont="1" applyFill="1" applyBorder="1" applyAlignment="1">
      <alignment horizontal="distributed" vertical="center"/>
    </xf>
    <xf numFmtId="38" fontId="16" fillId="0" borderId="12" xfId="31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3" fillId="0" borderId="9" xfId="0" applyFont="1" applyFill="1" applyBorder="1" applyAlignment="1" applyProtection="1">
      <alignment horizontal="distributed" vertical="center"/>
      <protection/>
    </xf>
    <xf numFmtId="3" fontId="3" fillId="0" borderId="0" xfId="0" applyNumberFormat="1" applyFont="1" applyFill="1" applyBorder="1" applyAlignment="1">
      <alignment/>
    </xf>
  </cellXfs>
  <cellStyles count="23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Hyperlink" xfId="29"/>
    <cellStyle name="下点線" xfId="30"/>
    <cellStyle name="Comma [0]" xfId="31"/>
    <cellStyle name="Comma" xfId="32"/>
    <cellStyle name="Currency [0]" xfId="33"/>
    <cellStyle name="Currency" xfId="34"/>
    <cellStyle name="標準_算出に用いた人口表" xfId="35"/>
    <cellStyle name="Followed Hyperlink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010;&#25968;&#65286;&#30906;&#23450;&#25968;\&#65297;&#65302;\&#30906;&#23450;&#25968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ouser\LOCALS~1\Temp\notesEA312D\&#20986;&#29983;&#25968;&#12289;&#27597;&#12398;&#24180;&#40802;&#38542;&#32026;&#2102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7010;&#25968;&#65286;&#30906;&#23450;&#25968;\&#65297;&#65302;\&#30906;&#23450;&#25968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douser\My%20Documents\&#32113;&#35336;&#38306;&#20418;\&#20154;&#21475;&#21205;&#24907;&#35519;&#26619;\&#20844;&#34920;&#36039;&#26009;&#65288;H9&#65374;&#65289;\H16\&#30906;&#23450;&#25968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B05C0022 (2)"/>
      <sheetName val="NB05C00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51"/>
  <sheetViews>
    <sheetView tabSelected="1" view="pageBreakPreview" zoomScaleSheetLayoutView="100" workbookViewId="0" topLeftCell="A1">
      <selection activeCell="I31" sqref="I31"/>
    </sheetView>
  </sheetViews>
  <sheetFormatPr defaultColWidth="9.00390625" defaultRowHeight="15.75" customHeight="1"/>
  <cols>
    <col min="1" max="1" width="5.625" style="10" customWidth="1"/>
    <col min="2" max="3" width="14.625" style="10" customWidth="1"/>
    <col min="4" max="4" width="7.625" style="10" customWidth="1"/>
    <col min="5" max="5" width="5.625" style="10" customWidth="1"/>
    <col min="6" max="7" width="14.625" style="10" customWidth="1"/>
    <col min="8" max="9" width="4.625" style="10" customWidth="1"/>
    <col min="10" max="10" width="5.125" style="10" customWidth="1"/>
    <col min="11" max="11" width="11.00390625" style="24" customWidth="1"/>
    <col min="12" max="12" width="8.25390625" style="10" customWidth="1"/>
    <col min="13" max="16384" width="11.00390625" style="10" customWidth="1"/>
  </cols>
  <sheetData>
    <row r="1" spans="1:9" ht="15.75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</row>
    <row r="2" spans="2:9" ht="15.75" customHeight="1">
      <c r="B2" s="11"/>
      <c r="C2" s="11"/>
      <c r="D2" s="11"/>
      <c r="E2" s="11"/>
      <c r="F2" s="12"/>
      <c r="G2" s="11"/>
      <c r="H2" s="11"/>
      <c r="I2" s="11"/>
    </row>
    <row r="3" spans="1:11" ht="15.75" customHeight="1">
      <c r="A3" s="59" t="s">
        <v>46</v>
      </c>
      <c r="B3" s="60"/>
      <c r="C3" s="43">
        <f>SUM(C4:C5)</f>
        <v>3705000</v>
      </c>
      <c r="D3" s="14"/>
      <c r="E3" s="52" t="s">
        <v>24</v>
      </c>
      <c r="F3" s="53"/>
      <c r="G3" s="13">
        <f>SUM(G4:G6)</f>
        <v>380716</v>
      </c>
      <c r="H3" s="14"/>
      <c r="I3" s="3"/>
      <c r="K3" s="30"/>
    </row>
    <row r="4" spans="1:11" ht="15.75" customHeight="1">
      <c r="A4" s="15"/>
      <c r="B4" s="21" t="s">
        <v>47</v>
      </c>
      <c r="C4" s="46">
        <v>1825000</v>
      </c>
      <c r="D4" s="14"/>
      <c r="E4" s="2"/>
      <c r="F4" s="3" t="s">
        <v>25</v>
      </c>
      <c r="G4" s="47">
        <v>121225</v>
      </c>
      <c r="H4" s="14"/>
      <c r="I4" s="8"/>
      <c r="K4" s="30"/>
    </row>
    <row r="5" spans="1:11" ht="15.75" customHeight="1">
      <c r="A5" s="18"/>
      <c r="B5" s="29" t="s">
        <v>48</v>
      </c>
      <c r="C5" s="46">
        <v>1880000</v>
      </c>
      <c r="D5" s="14"/>
      <c r="E5" s="2"/>
      <c r="F5" s="3" t="s">
        <v>26</v>
      </c>
      <c r="G5" s="47">
        <v>250234</v>
      </c>
      <c r="H5" s="14"/>
      <c r="I5" s="8"/>
      <c r="K5" s="30"/>
    </row>
    <row r="6" spans="1:13" ht="15.75" customHeight="1">
      <c r="A6" s="52" t="s">
        <v>53</v>
      </c>
      <c r="B6" s="53"/>
      <c r="C6" s="13">
        <f>SUM(C14)</f>
        <v>74022</v>
      </c>
      <c r="D6" s="14"/>
      <c r="E6" s="2"/>
      <c r="F6" s="3" t="s">
        <v>27</v>
      </c>
      <c r="G6" s="47">
        <v>9257</v>
      </c>
      <c r="H6" s="14"/>
      <c r="I6" s="8"/>
      <c r="L6" s="25" t="s">
        <v>58</v>
      </c>
      <c r="M6" s="25"/>
    </row>
    <row r="7" spans="1:13" ht="15.75" customHeight="1">
      <c r="A7" s="57" t="s">
        <v>0</v>
      </c>
      <c r="B7" s="58"/>
      <c r="C7" s="17">
        <f>SUM(C21)</f>
        <v>109755</v>
      </c>
      <c r="D7" s="14"/>
      <c r="E7" s="52" t="s">
        <v>49</v>
      </c>
      <c r="F7" s="61"/>
      <c r="G7" s="13">
        <f>SUM(G8:G8)</f>
        <v>710771</v>
      </c>
      <c r="H7" s="14"/>
      <c r="I7" s="8"/>
      <c r="L7" s="26">
        <f>SUM(C6:C13)</f>
        <v>3712810</v>
      </c>
      <c r="M7" s="25"/>
    </row>
    <row r="8" spans="1:13" ht="15.75" customHeight="1">
      <c r="A8" s="57" t="s">
        <v>1</v>
      </c>
      <c r="B8" s="58"/>
      <c r="C8" s="17">
        <f>SUM(C24,C33)</f>
        <v>667159</v>
      </c>
      <c r="D8" s="14"/>
      <c r="E8" s="2"/>
      <c r="F8" s="3" t="s">
        <v>50</v>
      </c>
      <c r="G8" s="17">
        <f>SUM(G9:G11)</f>
        <v>710771</v>
      </c>
      <c r="H8" s="14"/>
      <c r="I8" s="8"/>
      <c r="L8" s="25"/>
      <c r="M8" s="25"/>
    </row>
    <row r="9" spans="1:13" ht="15.75" customHeight="1">
      <c r="A9" s="57" t="s">
        <v>2</v>
      </c>
      <c r="B9" s="58"/>
      <c r="C9" s="17">
        <f>SUM(G3)</f>
        <v>380716</v>
      </c>
      <c r="D9" s="14"/>
      <c r="E9" s="2"/>
      <c r="F9" s="3" t="s">
        <v>62</v>
      </c>
      <c r="G9" s="47">
        <v>257199</v>
      </c>
      <c r="H9" s="14"/>
      <c r="I9" s="8"/>
      <c r="L9" s="27"/>
      <c r="M9" s="28"/>
    </row>
    <row r="10" spans="1:13" ht="15.75" customHeight="1">
      <c r="A10" s="57" t="s">
        <v>57</v>
      </c>
      <c r="B10" s="58"/>
      <c r="C10" s="17">
        <f>G8</f>
        <v>710771</v>
      </c>
      <c r="D10" s="14"/>
      <c r="E10" s="2"/>
      <c r="F10" s="3" t="s">
        <v>60</v>
      </c>
      <c r="G10" s="47">
        <v>207612</v>
      </c>
      <c r="H10" s="14"/>
      <c r="I10" s="3"/>
      <c r="L10" s="27"/>
      <c r="M10" s="28"/>
    </row>
    <row r="11" spans="1:13" ht="15.75" customHeight="1">
      <c r="A11" s="57" t="s">
        <v>3</v>
      </c>
      <c r="B11" s="58"/>
      <c r="C11" s="17">
        <f>G12</f>
        <v>466671</v>
      </c>
      <c r="D11" s="14"/>
      <c r="E11" s="4"/>
      <c r="F11" s="5" t="s">
        <v>61</v>
      </c>
      <c r="G11" s="48">
        <v>245960</v>
      </c>
      <c r="H11" s="14"/>
      <c r="I11" s="8"/>
      <c r="L11" s="27"/>
      <c r="M11" s="28"/>
    </row>
    <row r="12" spans="1:9" ht="15.75" customHeight="1">
      <c r="A12" s="57" t="s">
        <v>4</v>
      </c>
      <c r="B12" s="58"/>
      <c r="C12" s="17">
        <f>G19-G23-G27</f>
        <v>459950</v>
      </c>
      <c r="D12" s="14"/>
      <c r="E12" s="52" t="s">
        <v>55</v>
      </c>
      <c r="F12" s="61"/>
      <c r="G12" s="17">
        <f>SUM(G13:G18)</f>
        <v>466671</v>
      </c>
      <c r="H12" s="14"/>
      <c r="I12" s="3"/>
    </row>
    <row r="13" spans="1:9" ht="15.75" customHeight="1">
      <c r="A13" s="54" t="s">
        <v>59</v>
      </c>
      <c r="B13" s="55"/>
      <c r="C13" s="17">
        <f>G23+G27+G29</f>
        <v>843766</v>
      </c>
      <c r="D13" s="14"/>
      <c r="E13" s="1"/>
      <c r="F13" s="3" t="s">
        <v>28</v>
      </c>
      <c r="G13" s="47">
        <v>100047</v>
      </c>
      <c r="H13" s="14"/>
      <c r="I13" s="8"/>
    </row>
    <row r="14" spans="1:9" ht="15.75" customHeight="1">
      <c r="A14" s="52" t="s">
        <v>56</v>
      </c>
      <c r="B14" s="56"/>
      <c r="C14" s="13">
        <f>SUM(C15:C20)</f>
        <v>74022</v>
      </c>
      <c r="D14" s="14"/>
      <c r="E14" s="2"/>
      <c r="F14" s="3" t="s">
        <v>29</v>
      </c>
      <c r="G14" s="47">
        <v>140821</v>
      </c>
      <c r="H14" s="14"/>
      <c r="I14" s="8"/>
    </row>
    <row r="15" spans="1:9" ht="15.75" customHeight="1">
      <c r="A15" s="7"/>
      <c r="B15" s="6" t="s">
        <v>5</v>
      </c>
      <c r="C15" s="47">
        <v>24959</v>
      </c>
      <c r="D15" s="14"/>
      <c r="E15" s="2"/>
      <c r="F15" s="3" t="s">
        <v>30</v>
      </c>
      <c r="G15" s="47">
        <v>140615</v>
      </c>
      <c r="H15" s="14"/>
      <c r="I15" s="8"/>
    </row>
    <row r="16" spans="1:9" ht="15.75" customHeight="1">
      <c r="A16" s="7"/>
      <c r="B16" s="6" t="s">
        <v>6</v>
      </c>
      <c r="C16" s="47">
        <v>14359</v>
      </c>
      <c r="D16" s="14"/>
      <c r="E16" s="2"/>
      <c r="F16" s="3" t="s">
        <v>41</v>
      </c>
      <c r="G16" s="49">
        <v>47883</v>
      </c>
      <c r="H16" s="14"/>
      <c r="I16" s="8"/>
    </row>
    <row r="17" spans="1:9" ht="15.75" customHeight="1">
      <c r="A17" s="7"/>
      <c r="B17" s="6" t="s">
        <v>7</v>
      </c>
      <c r="C17" s="47">
        <v>7996</v>
      </c>
      <c r="D17" s="14"/>
      <c r="E17" s="2"/>
      <c r="F17" s="3" t="s">
        <v>31</v>
      </c>
      <c r="G17" s="47">
        <v>29040</v>
      </c>
      <c r="H17" s="14"/>
      <c r="I17" s="8"/>
    </row>
    <row r="18" spans="1:9" ht="15.75" customHeight="1">
      <c r="A18" s="7"/>
      <c r="B18" s="6" t="s">
        <v>8</v>
      </c>
      <c r="C18" s="47">
        <v>9565</v>
      </c>
      <c r="D18" s="14"/>
      <c r="E18" s="4"/>
      <c r="F18" s="5" t="s">
        <v>42</v>
      </c>
      <c r="G18" s="48">
        <v>8265</v>
      </c>
      <c r="H18" s="14"/>
      <c r="I18" s="8"/>
    </row>
    <row r="19" spans="1:9" ht="15.75" customHeight="1">
      <c r="A19" s="7"/>
      <c r="B19" s="6" t="s">
        <v>9</v>
      </c>
      <c r="C19" s="47">
        <v>7627</v>
      </c>
      <c r="D19" s="14"/>
      <c r="E19" s="52" t="s">
        <v>54</v>
      </c>
      <c r="F19" s="61"/>
      <c r="G19" s="13">
        <f>SUM(G20:G27)</f>
        <v>518183</v>
      </c>
      <c r="H19" s="14"/>
      <c r="I19" s="8"/>
    </row>
    <row r="20" spans="1:9" ht="15.75" customHeight="1">
      <c r="A20" s="7"/>
      <c r="B20" s="6" t="s">
        <v>10</v>
      </c>
      <c r="C20" s="48">
        <v>9516</v>
      </c>
      <c r="D20" s="14"/>
      <c r="E20" s="2"/>
      <c r="F20" s="62" t="s">
        <v>32</v>
      </c>
      <c r="G20" s="47">
        <v>164657</v>
      </c>
      <c r="H20" s="14"/>
      <c r="I20" s="8"/>
    </row>
    <row r="21" spans="1:9" ht="15.75" customHeight="1">
      <c r="A21" s="52" t="s">
        <v>11</v>
      </c>
      <c r="B21" s="53"/>
      <c r="C21" s="17">
        <f>SUM(C22:C23)</f>
        <v>109755</v>
      </c>
      <c r="D21" s="14"/>
      <c r="E21" s="2"/>
      <c r="F21" s="3" t="s">
        <v>33</v>
      </c>
      <c r="G21" s="47">
        <v>114508</v>
      </c>
      <c r="H21" s="14"/>
      <c r="I21" s="14"/>
    </row>
    <row r="22" spans="1:9" ht="15.75" customHeight="1">
      <c r="A22" s="2"/>
      <c r="B22" s="6" t="s">
        <v>12</v>
      </c>
      <c r="C22" s="47">
        <v>39124</v>
      </c>
      <c r="D22" s="14"/>
      <c r="E22" s="2"/>
      <c r="F22" s="3" t="s">
        <v>34</v>
      </c>
      <c r="G22" s="47">
        <v>82887</v>
      </c>
      <c r="H22" s="14"/>
      <c r="I22" s="45"/>
    </row>
    <row r="23" spans="1:9" ht="15.75" customHeight="1">
      <c r="A23" s="4"/>
      <c r="B23" s="5" t="s">
        <v>13</v>
      </c>
      <c r="C23" s="47">
        <v>70631</v>
      </c>
      <c r="D23" s="14"/>
      <c r="E23" s="2"/>
      <c r="F23" s="3" t="s">
        <v>43</v>
      </c>
      <c r="G23" s="47">
        <v>41783</v>
      </c>
      <c r="H23" s="14"/>
      <c r="I23" s="24"/>
    </row>
    <row r="24" spans="1:9" ht="15.75" customHeight="1">
      <c r="A24" s="52" t="s">
        <v>14</v>
      </c>
      <c r="B24" s="53"/>
      <c r="C24" s="13">
        <f>SUM(C25:C32)</f>
        <v>559866</v>
      </c>
      <c r="D24" s="14"/>
      <c r="E24" s="2"/>
      <c r="F24" s="3" t="s">
        <v>39</v>
      </c>
      <c r="G24" s="47">
        <v>33969</v>
      </c>
      <c r="H24" s="14"/>
      <c r="I24" s="24"/>
    </row>
    <row r="25" spans="1:9" ht="15.75" customHeight="1">
      <c r="A25" s="2"/>
      <c r="B25" s="3" t="s">
        <v>15</v>
      </c>
      <c r="C25" s="47">
        <v>202428</v>
      </c>
      <c r="D25" s="14"/>
      <c r="E25" s="2"/>
      <c r="F25" s="3" t="s">
        <v>44</v>
      </c>
      <c r="G25" s="47">
        <v>44458</v>
      </c>
      <c r="H25" s="14"/>
      <c r="I25" s="14"/>
    </row>
    <row r="26" spans="1:9" ht="15.75" customHeight="1">
      <c r="A26" s="2"/>
      <c r="B26" s="3" t="s">
        <v>16</v>
      </c>
      <c r="C26" s="47">
        <v>110497</v>
      </c>
      <c r="D26" s="14"/>
      <c r="E26" s="2"/>
      <c r="F26" s="3" t="s">
        <v>35</v>
      </c>
      <c r="G26" s="47">
        <v>19471</v>
      </c>
      <c r="H26" s="14"/>
      <c r="I26" s="14"/>
    </row>
    <row r="27" spans="1:9" ht="15.75" customHeight="1">
      <c r="A27" s="2"/>
      <c r="B27" s="3" t="s">
        <v>17</v>
      </c>
      <c r="C27" s="47">
        <v>53152</v>
      </c>
      <c r="D27" s="14"/>
      <c r="E27" s="2"/>
      <c r="F27" s="3" t="s">
        <v>45</v>
      </c>
      <c r="G27" s="47">
        <v>16450</v>
      </c>
      <c r="H27" s="14"/>
      <c r="I27" s="14"/>
    </row>
    <row r="28" spans="1:9" ht="15.75" customHeight="1">
      <c r="A28" s="2"/>
      <c r="B28" s="3" t="s">
        <v>38</v>
      </c>
      <c r="C28" s="47">
        <v>34960</v>
      </c>
      <c r="D28" s="14"/>
      <c r="E28" s="33" t="s">
        <v>36</v>
      </c>
      <c r="F28" s="34"/>
      <c r="G28" s="13">
        <f>SUM(G29:G29)</f>
        <v>785533</v>
      </c>
      <c r="H28" s="14"/>
      <c r="I28" s="14"/>
    </row>
    <row r="29" spans="1:9" ht="15.75" customHeight="1">
      <c r="A29" s="2"/>
      <c r="B29" s="3" t="s">
        <v>40</v>
      </c>
      <c r="C29" s="47">
        <v>48833</v>
      </c>
      <c r="D29" s="14"/>
      <c r="E29" s="2"/>
      <c r="F29" s="3" t="s">
        <v>37</v>
      </c>
      <c r="G29" s="47">
        <v>785533</v>
      </c>
      <c r="H29" s="14"/>
      <c r="I29" s="14"/>
    </row>
    <row r="30" spans="1:9" ht="15.75" customHeight="1">
      <c r="A30" s="2"/>
      <c r="B30" s="3" t="s">
        <v>18</v>
      </c>
      <c r="C30" s="47">
        <v>38543</v>
      </c>
      <c r="D30" s="14"/>
      <c r="E30" s="32"/>
      <c r="F30" s="31"/>
      <c r="G30" s="40"/>
      <c r="H30" s="14"/>
      <c r="I30" s="14"/>
    </row>
    <row r="31" spans="1:9" ht="15.75" customHeight="1">
      <c r="A31" s="2"/>
      <c r="B31" s="3" t="s">
        <v>19</v>
      </c>
      <c r="C31" s="47">
        <v>31449</v>
      </c>
      <c r="D31" s="14"/>
      <c r="E31" s="8"/>
      <c r="F31" s="3"/>
      <c r="G31" s="63"/>
      <c r="H31" s="14"/>
      <c r="I31" s="14"/>
    </row>
    <row r="32" spans="1:9" ht="15.75" customHeight="1">
      <c r="A32" s="2"/>
      <c r="B32" s="5" t="s">
        <v>20</v>
      </c>
      <c r="C32" s="47">
        <v>40004</v>
      </c>
      <c r="D32" s="14"/>
      <c r="E32" s="41"/>
      <c r="F32" s="41"/>
      <c r="G32" s="42"/>
      <c r="H32" s="14"/>
      <c r="I32" s="14"/>
    </row>
    <row r="33" spans="1:9" ht="15.75" customHeight="1">
      <c r="A33" s="52" t="s">
        <v>21</v>
      </c>
      <c r="B33" s="53"/>
      <c r="C33" s="13">
        <f>SUM(C34:C35)</f>
        <v>107293</v>
      </c>
      <c r="D33" s="14"/>
      <c r="E33" s="35" t="s">
        <v>51</v>
      </c>
      <c r="F33" s="36"/>
      <c r="G33" s="43">
        <f>SUM(G34:G35)</f>
        <v>125820000</v>
      </c>
      <c r="H33" s="14"/>
      <c r="I33" s="14"/>
    </row>
    <row r="34" spans="1:9" ht="15.75" customHeight="1">
      <c r="A34" s="2"/>
      <c r="B34" s="3" t="s">
        <v>22</v>
      </c>
      <c r="C34" s="47">
        <v>86493</v>
      </c>
      <c r="D34" s="14"/>
      <c r="E34" s="15"/>
      <c r="F34" s="16" t="s">
        <v>47</v>
      </c>
      <c r="G34" s="46">
        <v>61339000</v>
      </c>
      <c r="H34" s="14"/>
      <c r="I34" s="14"/>
    </row>
    <row r="35" spans="1:9" ht="15.75" customHeight="1">
      <c r="A35" s="4"/>
      <c r="B35" s="5" t="s">
        <v>23</v>
      </c>
      <c r="C35" s="48">
        <v>20800</v>
      </c>
      <c r="D35" s="14"/>
      <c r="E35" s="18"/>
      <c r="F35" s="19" t="s">
        <v>48</v>
      </c>
      <c r="G35" s="50">
        <v>64481000</v>
      </c>
      <c r="H35" s="14"/>
      <c r="I35" s="14"/>
    </row>
    <row r="36" spans="4:11" ht="15.75" customHeight="1">
      <c r="D36" s="14"/>
      <c r="E36" s="38"/>
      <c r="F36" s="37"/>
      <c r="G36" s="39"/>
      <c r="H36" s="14"/>
      <c r="I36" s="14"/>
      <c r="K36" s="30"/>
    </row>
    <row r="37" spans="4:11" ht="15.75" customHeight="1">
      <c r="D37" s="14"/>
      <c r="E37" s="24"/>
      <c r="F37" s="21"/>
      <c r="G37" s="9"/>
      <c r="H37" s="14"/>
      <c r="I37" s="14"/>
      <c r="K37" s="30"/>
    </row>
    <row r="38" spans="1:9" ht="15.75" customHeight="1">
      <c r="A38" s="20" t="s">
        <v>52</v>
      </c>
      <c r="B38" s="20" t="s">
        <v>65</v>
      </c>
      <c r="D38" s="14"/>
      <c r="H38" s="14"/>
      <c r="I38" s="14"/>
    </row>
    <row r="39" spans="2:9" ht="15.75" customHeight="1">
      <c r="B39" s="20" t="s">
        <v>66</v>
      </c>
      <c r="D39" s="14"/>
      <c r="G39" s="21"/>
      <c r="H39" s="14"/>
      <c r="I39" s="14"/>
    </row>
    <row r="40" spans="2:9" ht="15.75" customHeight="1">
      <c r="B40" s="10" t="s">
        <v>64</v>
      </c>
      <c r="D40" s="14"/>
      <c r="H40" s="14"/>
      <c r="I40" s="14"/>
    </row>
    <row r="41" spans="1:9" ht="15.75" customHeight="1">
      <c r="A41" s="20"/>
      <c r="B41" s="20"/>
      <c r="D41" s="14"/>
      <c r="H41" s="14"/>
      <c r="I41" s="14"/>
    </row>
    <row r="42" spans="2:9" ht="15.75" customHeight="1">
      <c r="B42" s="20"/>
      <c r="D42" s="14"/>
      <c r="G42" s="21"/>
      <c r="H42" s="14"/>
      <c r="I42" s="14"/>
    </row>
    <row r="43" spans="4:9" ht="15.75" customHeight="1">
      <c r="D43" s="14"/>
      <c r="H43" s="14"/>
      <c r="I43" s="14"/>
    </row>
    <row r="44" spans="4:9" ht="15.75" customHeight="1">
      <c r="D44" s="14"/>
      <c r="F44" s="22"/>
      <c r="H44" s="14"/>
      <c r="I44" s="14"/>
    </row>
    <row r="45" spans="6:7" ht="15.75" customHeight="1">
      <c r="F45" s="23"/>
      <c r="G45" s="24"/>
    </row>
    <row r="46" spans="6:7" ht="15.75" customHeight="1">
      <c r="F46" s="24"/>
      <c r="G46" s="24"/>
    </row>
    <row r="47" spans="6:7" ht="15.75" customHeight="1">
      <c r="F47" s="24"/>
      <c r="G47" s="24"/>
    </row>
    <row r="48" spans="6:7" ht="15.75" customHeight="1">
      <c r="F48" s="24"/>
      <c r="G48" s="24"/>
    </row>
    <row r="49" spans="6:7" ht="15.75" customHeight="1">
      <c r="F49" s="24"/>
      <c r="G49" s="24"/>
    </row>
    <row r="51" ht="15.75" customHeight="1">
      <c r="C51" s="44">
        <f>SUM(C6:C13)</f>
        <v>3712810</v>
      </c>
    </row>
  </sheetData>
  <mergeCells count="18">
    <mergeCell ref="A33:B33"/>
    <mergeCell ref="A13:B13"/>
    <mergeCell ref="A14:B14"/>
    <mergeCell ref="A6:B6"/>
    <mergeCell ref="A7:B7"/>
    <mergeCell ref="A8:B8"/>
    <mergeCell ref="A12:B12"/>
    <mergeCell ref="A10:B10"/>
    <mergeCell ref="A11:B11"/>
    <mergeCell ref="A9:B9"/>
    <mergeCell ref="A1:I1"/>
    <mergeCell ref="E3:F3"/>
    <mergeCell ref="A21:B21"/>
    <mergeCell ref="A24:B24"/>
    <mergeCell ref="A3:B3"/>
    <mergeCell ref="E19:F19"/>
    <mergeCell ref="E7:F7"/>
    <mergeCell ref="E12:F1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電子県庁課</cp:lastModifiedBy>
  <cp:lastPrinted>2010-12-21T06:39:48Z</cp:lastPrinted>
  <dcterms:created xsi:type="dcterms:W3CDTF">2001-06-22T02:04:34Z</dcterms:created>
  <dcterms:modified xsi:type="dcterms:W3CDTF">2010-12-27T08:04:11Z</dcterms:modified>
  <cp:category/>
  <cp:version/>
  <cp:contentType/>
  <cp:contentStatus/>
</cp:coreProperties>
</file>