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tabRatio="763" activeTab="0"/>
  </bookViews>
  <sheets>
    <sheet name="付表（人口）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B" localSheetId="0" hidden="1">'[5]表１'!#REF!</definedName>
    <definedName name="__123Graph_B" hidden="1">'[1]表１'!#REF!</definedName>
    <definedName name="_BRANCH_\B_" localSheetId="0">'[5]表５'!#REF!</definedName>
    <definedName name="_BRANCH_\B_">'[3]表５'!#REF!</definedName>
    <definedName name="_D__L_" localSheetId="0">'[5]表５'!#REF!</definedName>
    <definedName name="_D__L_">'[3]表５'!#REF!</definedName>
    <definedName name="_Fill" hidden="1">#REF!</definedName>
    <definedName name="_Key1" localSheetId="0" hidden="1">'[5]表５'!#REF!</definedName>
    <definedName name="_Key1" hidden="1">'[1]表５'!#REF!</definedName>
    <definedName name="_Order1" hidden="1">0</definedName>
    <definedName name="_R_" localSheetId="0">'[5]表５'!#REF!</definedName>
    <definedName name="_R_">'[3]表５'!#REF!</definedName>
    <definedName name="\a" localSheetId="0">'[5]表１'!#REF!</definedName>
    <definedName name="\a">'[3]表１'!#REF!</definedName>
    <definedName name="\b" localSheetId="0">'[5]表５'!#REF!</definedName>
    <definedName name="\b">'[3]表５'!#REF!</definedName>
    <definedName name="DATABASE" localSheetId="0">'[5]表５'!#REF!</definedName>
    <definedName name="DATABASE">'[3]表５'!#REF!</definedName>
    <definedName name="Database_MI" localSheetId="0">'[5]表５'!#REF!</definedName>
    <definedName name="Database_MI">'[3]表５'!#REF!</definedName>
    <definedName name="dyg">#REF!</definedName>
    <definedName name="_xlnm.Print_Area" localSheetId="0">'付表（人口）'!$A$1:$I$49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<sst xmlns="http://schemas.openxmlformats.org/spreadsheetml/2006/main" count="70" uniqueCount="68">
  <si>
    <t>熱海伊東圏域</t>
  </si>
  <si>
    <t>駿東田方圏域</t>
  </si>
  <si>
    <t>富士圏域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</si>
  <si>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</si>
  <si>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</si>
  <si>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</si>
  <si>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</si>
  <si>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</si>
  <si>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</si>
  <si>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</si>
  <si>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</si>
  <si>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</si>
  <si>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</si>
  <si>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</si>
  <si>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</si>
  <si>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</si>
  <si>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</si>
  <si>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</si>
  <si>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函南町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</si>
  <si>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</si>
  <si>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</si>
  <si>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</si>
  <si>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</si>
  <si>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</si>
  <si>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</si>
  <si>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</si>
  <si>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</si>
  <si>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</si>
  <si>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島田市</t>
  </si>
  <si>
    <t>焼津市</t>
  </si>
  <si>
    <t>藤枝市</t>
  </si>
  <si>
    <t>岡部町</t>
  </si>
  <si>
    <t>吉田町</t>
  </si>
  <si>
    <t>磐田市</t>
  </si>
  <si>
    <t>掛川市</t>
  </si>
  <si>
    <t>袋井市</t>
  </si>
  <si>
    <t>森町</t>
  </si>
  <si>
    <t>浜松市保健所</t>
  </si>
  <si>
    <t>浜松市</t>
  </si>
  <si>
    <t>伊豆市</t>
  </si>
  <si>
    <t>御前崎市</t>
  </si>
  <si>
    <t>伊豆の国市</t>
  </si>
  <si>
    <t>牧之原市</t>
  </si>
  <si>
    <t>川根本町</t>
  </si>
  <si>
    <t>湖西市</t>
  </si>
  <si>
    <t>菊川市</t>
  </si>
  <si>
    <t>新居町</t>
  </si>
  <si>
    <t>静岡県計</t>
  </si>
  <si>
    <t xml:space="preserve">男   </t>
  </si>
  <si>
    <t xml:space="preserve">女   </t>
  </si>
  <si>
    <t>静岡市保健所</t>
  </si>
  <si>
    <t>静岡市</t>
  </si>
  <si>
    <t>全国計</t>
  </si>
  <si>
    <t>注</t>
  </si>
  <si>
    <t>賀茂圏域</t>
  </si>
  <si>
    <t>西部保健所</t>
  </si>
  <si>
    <t>中部保健所</t>
  </si>
  <si>
    <t>賀茂保健所</t>
  </si>
  <si>
    <t>静岡圏域</t>
  </si>
  <si>
    <t>圏域欄　合計</t>
  </si>
  <si>
    <t>西部圏域</t>
  </si>
  <si>
    <t>　駿河区</t>
  </si>
  <si>
    <t>　清水区</t>
  </si>
  <si>
    <t>　葵　　　区</t>
  </si>
  <si>
    <t>３　推計人口は、国勢調査（平成１７年）を基礎としているため、浜松市各区については数値なし</t>
  </si>
  <si>
    <t>１　全国計及び静岡県計は、平成20年10月1日現在の推計人口（総務省統計局）の按分済み人口</t>
  </si>
  <si>
    <t>２　圏域及び市町は、平成20年10月１日現在の推計人口（静岡県企画部生活統計室）</t>
  </si>
  <si>
    <t>２　　　率算出に用いた人口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</si>
</sst>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&quot;\&quot;#,##0.00000_);[Red]\(&quot;\&quot;#,##0.00000\)"/>
    <numFmt numFmtId="179" formatCode="_-* #,##0_-;\-* #,##0_-;_-* &quot;-&quot;??_-;_-@_-"/>
    <numFmt numFmtId="180" formatCode="#,##0.0;&quot;△ &quot;#,##0.0"/>
    <numFmt numFmtId="181" formatCode="#,##0.00;&quot;△ &quot;#,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;&quot;△ &quot;0"/>
    <numFmt numFmtId="187" formatCode="0.0;&quot;△ &quot;0.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79" fontId="0" fillId="0" borderId="0">
      <alignment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0" fontId="5" fillId="0" borderId="0" applyNumberFormat="0" applyFont="0" applyFill="0" applyBorder="0" applyAlignment="0" applyProtection="0"/>
    <xf numFmtId="0" fontId="9" fillId="0" borderId="3">
      <alignment horizontal="center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4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5" xfId="0" applyFont="1" applyFill="1" applyBorder="1" applyAlignment="1" applyProtection="1">
      <alignment horizontal="distributed" vertical="center"/>
      <protection/>
    </xf>
    <xf numFmtId="0" fontId="3" fillId="0" borderId="5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 applyProtection="1">
      <alignment horizontal="distributed" vertical="center"/>
      <protection/>
    </xf>
    <xf numFmtId="0" fontId="3" fillId="0" borderId="8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0" xfId="31" applyFont="1" applyFill="1" applyBorder="1" applyAlignment="1">
      <alignment vertical="center"/>
    </xf>
    <xf numFmtId="0" fontId="18" fillId="0" borderId="0" xfId="35" applyFont="1" applyFill="1" applyAlignment="1">
      <alignment vertical="center"/>
      <protection/>
    </xf>
    <xf numFmtId="0" fontId="18" fillId="0" borderId="0" xfId="35" applyFont="1" applyFill="1" applyAlignment="1">
      <alignment horizontal="centerContinuous" vertical="center"/>
      <protection/>
    </xf>
    <xf numFmtId="38" fontId="18" fillId="0" borderId="0" xfId="35" applyNumberFormat="1" applyFont="1" applyFill="1" applyAlignment="1">
      <alignment horizontal="centerContinuous" vertical="center"/>
      <protection/>
    </xf>
    <xf numFmtId="0" fontId="18" fillId="0" borderId="0" xfId="35" applyFont="1" applyFill="1" applyAlignment="1">
      <alignment horizontal="center" vertical="center"/>
      <protection/>
    </xf>
    <xf numFmtId="38" fontId="18" fillId="0" borderId="0" xfId="35" applyNumberFormat="1" applyFont="1" applyFill="1" applyAlignment="1">
      <alignment horizontal="center" vertical="center"/>
      <protection/>
    </xf>
    <xf numFmtId="38" fontId="18" fillId="0" borderId="9" xfId="31" applyFont="1" applyFill="1" applyBorder="1" applyAlignment="1">
      <alignment vertical="center"/>
    </xf>
    <xf numFmtId="38" fontId="18" fillId="0" borderId="0" xfId="31" applyFont="1" applyFill="1" applyAlignment="1">
      <alignment vertical="center"/>
    </xf>
    <xf numFmtId="0" fontId="18" fillId="0" borderId="5" xfId="35" applyFont="1" applyFill="1" applyBorder="1" applyAlignment="1">
      <alignment vertical="center"/>
      <protection/>
    </xf>
    <xf numFmtId="38" fontId="18" fillId="0" borderId="10" xfId="31" applyFont="1" applyFill="1" applyBorder="1" applyAlignment="1">
      <alignment vertical="center"/>
    </xf>
    <xf numFmtId="38" fontId="18" fillId="0" borderId="11" xfId="31" applyFont="1" applyFill="1" applyBorder="1" applyAlignment="1">
      <alignment vertical="center"/>
    </xf>
    <xf numFmtId="0" fontId="18" fillId="0" borderId="6" xfId="35" applyFont="1" applyFill="1" applyBorder="1" applyAlignment="1">
      <alignment vertical="center"/>
      <protection/>
    </xf>
    <xf numFmtId="38" fontId="18" fillId="0" borderId="8" xfId="31" applyFont="1" applyFill="1" applyBorder="1" applyAlignment="1">
      <alignment vertical="center"/>
    </xf>
    <xf numFmtId="0" fontId="18" fillId="0" borderId="0" xfId="35" applyFont="1" applyFill="1" applyAlignment="1">
      <alignment horizontal="left" vertical="center"/>
      <protection/>
    </xf>
    <xf numFmtId="38" fontId="18" fillId="0" borderId="0" xfId="31" applyFont="1" applyFill="1" applyBorder="1" applyAlignment="1">
      <alignment vertical="center"/>
    </xf>
    <xf numFmtId="38" fontId="18" fillId="0" borderId="0" xfId="31" applyFont="1" applyFill="1" applyBorder="1" applyAlignment="1">
      <alignment horizontal="left" vertical="center"/>
    </xf>
    <xf numFmtId="0" fontId="18" fillId="0" borderId="0" xfId="35" applyFont="1" applyFill="1" applyBorder="1" applyAlignment="1" quotePrefix="1">
      <alignment horizontal="right" vertical="center"/>
      <protection/>
    </xf>
    <xf numFmtId="0" fontId="18" fillId="0" borderId="0" xfId="35" applyFont="1" applyFill="1" applyBorder="1" applyAlignment="1">
      <alignment vertical="center"/>
      <protection/>
    </xf>
    <xf numFmtId="0" fontId="19" fillId="0" borderId="0" xfId="35" applyFont="1" applyFill="1" applyAlignment="1">
      <alignment vertical="center"/>
      <protection/>
    </xf>
    <xf numFmtId="38" fontId="19" fillId="0" borderId="0" xfId="35" applyNumberFormat="1" applyFont="1" applyFill="1" applyAlignment="1">
      <alignment vertical="center"/>
      <protection/>
    </xf>
    <xf numFmtId="38" fontId="19" fillId="0" borderId="0" xfId="31" applyFont="1" applyFill="1" applyAlignment="1">
      <alignment vertical="center"/>
    </xf>
    <xf numFmtId="0" fontId="19" fillId="0" borderId="0" xfId="35" applyFont="1" applyFill="1" applyAlignment="1">
      <alignment horizontal="left" vertical="center"/>
      <protection/>
    </xf>
    <xf numFmtId="38" fontId="18" fillId="0" borderId="7" xfId="31" applyFont="1" applyFill="1" applyBorder="1" applyAlignment="1">
      <alignment vertical="center"/>
    </xf>
    <xf numFmtId="38" fontId="20" fillId="2" borderId="0" xfId="31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38" fontId="18" fillId="0" borderId="13" xfId="31" applyFont="1" applyFill="1" applyBorder="1" applyAlignment="1">
      <alignment horizontal="left" vertical="center"/>
    </xf>
    <xf numFmtId="38" fontId="18" fillId="0" borderId="14" xfId="31" applyFont="1" applyFill="1" applyBorder="1" applyAlignment="1">
      <alignment horizontal="left" vertical="center"/>
    </xf>
    <xf numFmtId="38" fontId="18" fillId="0" borderId="12" xfId="31" applyFont="1" applyFill="1" applyBorder="1" applyAlignment="1">
      <alignment vertical="center"/>
    </xf>
    <xf numFmtId="0" fontId="18" fillId="0" borderId="12" xfId="35" applyFont="1" applyFill="1" applyBorder="1" applyAlignment="1">
      <alignment vertical="center"/>
      <protection/>
    </xf>
    <xf numFmtId="38" fontId="3" fillId="0" borderId="12" xfId="3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/>
    </xf>
    <xf numFmtId="38" fontId="18" fillId="0" borderId="7" xfId="31" applyFont="1" applyFill="1" applyBorder="1" applyAlignment="1">
      <alignment horizontal="left" vertical="center"/>
    </xf>
    <xf numFmtId="38" fontId="3" fillId="0" borderId="7" xfId="31" applyFont="1" applyFill="1" applyBorder="1" applyAlignment="1">
      <alignment vertical="center"/>
    </xf>
    <xf numFmtId="38" fontId="3" fillId="0" borderId="9" xfId="31" applyFont="1" applyFill="1" applyBorder="1" applyAlignment="1">
      <alignment vertical="center"/>
    </xf>
    <xf numFmtId="0" fontId="3" fillId="0" borderId="5" xfId="0" applyFont="1" applyFill="1" applyBorder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horizontal="distributed" vertical="center"/>
      <protection/>
    </xf>
    <xf numFmtId="0" fontId="3" fillId="0" borderId="6" xfId="0" applyFont="1" applyFill="1" applyBorder="1" applyAlignment="1" applyProtection="1">
      <alignment horizontal="distributed" vertical="center"/>
      <protection/>
    </xf>
    <xf numFmtId="38" fontId="18" fillId="0" borderId="0" xfId="31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 applyProtection="1">
      <alignment horizontal="distributed" vertical="center"/>
      <protection/>
    </xf>
    <xf numFmtId="0" fontId="3" fillId="0" borderId="7" xfId="0" applyFont="1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>
      <alignment horizontal="distributed" vertical="center"/>
    </xf>
    <xf numFmtId="38" fontId="18" fillId="0" borderId="13" xfId="31" applyFont="1" applyFill="1" applyBorder="1" applyAlignment="1">
      <alignment horizontal="distributed" vertical="center"/>
    </xf>
    <xf numFmtId="38" fontId="18" fillId="0" borderId="12" xfId="31" applyFont="1" applyFill="1" applyBorder="1" applyAlignment="1">
      <alignment horizontal="distributed" vertical="center"/>
    </xf>
    <xf numFmtId="0" fontId="17" fillId="0" borderId="0" xfId="35" applyFont="1" applyFill="1" applyAlignment="1">
      <alignment horizontal="center" vertical="center"/>
      <protection/>
    </xf>
    <xf numFmtId="38" fontId="3" fillId="0" borderId="11" xfId="3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/>
    </xf>
    <xf numFmtId="0" fontId="0" fillId="0" borderId="14" xfId="0" applyFill="1" applyBorder="1" applyAlignment="1">
      <alignment horizontal="distributed" vertical="center"/>
    </xf>
    <xf numFmtId="3" fontId="3" fillId="0" borderId="15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8" fontId="3" fillId="0" borderId="15" xfId="31" applyFont="1" applyFill="1" applyBorder="1" applyAlignment="1">
      <alignment vertical="center"/>
    </xf>
  </cellXfs>
  <cellStyles count="23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Hyperlink" xfId="29"/>
    <cellStyle name="下点線" xfId="30"/>
    <cellStyle name="Comma [0]" xfId="31"/>
    <cellStyle name="Comma" xfId="32"/>
    <cellStyle name="Currency [0]" xfId="33"/>
    <cellStyle name="Currency" xfId="34"/>
    <cellStyle name="標準_算出に用いた人口表" xfId="35"/>
    <cellStyle name="Followed Hyperlink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010;&#25968;&#65286;&#30906;&#23450;&#25968;\&#65297;&#65302;\&#30906;&#23450;&#25968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ouser\LOCALS~1\Temp\notesEA312D\&#20986;&#29983;&#25968;&#12289;&#27597;&#12398;&#24180;&#40802;&#38542;&#32026;&#2102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7010;&#25968;&#65286;&#30906;&#23450;&#25968;\&#65297;&#65302;\&#30906;&#23450;&#25968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douser\My%20Documents\&#32113;&#35336;&#38306;&#20418;\&#20154;&#21475;&#21205;&#24907;&#35519;&#26619;\&#20844;&#34920;&#36039;&#26009;&#65288;H9&#65374;&#65289;\H16\&#30906;&#23450;&#25968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douser\My%20Documents\&#32113;&#35336;&#38306;&#20418;\&#20154;&#21475;&#21205;&#24907;&#35519;&#26619;\&#20844;&#34920;&#36039;&#26009;&#65288;H9&#65374;&#65289;\H16\&#30906;&#23450;&#25968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9675;&#26989;&#21209;&#29992;&#12501;&#12449;&#12452;&#12523;\&#12539;&#20844;&#34920;&#12487;&#12540;&#12479;&#12539;&#36039;&#26009;\&#20154;&#21475;&#21205;&#24907;\&#20844;&#34920;&#36039;&#26009;&#65288;H9&#65374;&#65289;\H18\&#30906;&#23450;&#25968;\DOCUME~1\sdouser\LOCALS~1\Temp\notesEA312D\&#20986;&#29983;&#25968;&#12289;&#27597;&#12398;&#24180;&#40802;&#38542;&#32026;&#2102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9675;&#26989;&#21209;&#29992;&#12501;&#12449;&#12452;&#12523;\&#12539;&#20844;&#34920;&#12487;&#12540;&#12479;&#12539;&#36039;&#26009;\&#20154;&#21475;&#21205;&#24907;\&#20844;&#34920;&#36039;&#26009;&#65288;H9&#65374;&#65289;\H18\&#30906;&#23450;&#25968;\Documents%20and%20Settings\sdouser\My%20Documents\&#32113;&#35336;&#38306;&#20418;\&#20154;&#21475;&#21205;&#24907;&#35519;&#26619;\&#20844;&#34920;&#36039;&#26009;&#65288;H9&#65374;&#65289;\H16\&#30906;&#23450;&#25968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9675;&#26989;&#21209;&#29992;&#12501;&#12449;&#12452;&#12523;\&#12539;&#20844;&#34920;&#12487;&#12540;&#12479;&#12539;&#36039;&#26009;\&#20154;&#21475;&#21205;&#24907;\&#20844;&#34920;&#36039;&#26009;&#65288;H9&#65374;&#65289;\H18\&#30906;&#23450;&#25968;\Documents%20and%20Settings\sdouser\My%20Documents\&#32113;&#35336;&#38306;&#20418;\&#20154;&#21475;&#21205;&#24907;&#35519;&#26619;\&#20844;&#34920;&#36039;&#26009;&#65288;H9&#65374;&#65289;\H16\&#30906;&#23450;&#25968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B05C0022 (2)"/>
      <sheetName val="NB05C002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B05C0022 (2)"/>
      <sheetName val="NB05C002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49"/>
  <sheetViews>
    <sheetView tabSelected="1" view="pageBreakPreview" zoomScaleSheetLayoutView="100" workbookViewId="0" topLeftCell="A23">
      <selection activeCell="K11" sqref="K11"/>
    </sheetView>
  </sheetViews>
  <sheetFormatPr defaultColWidth="9.00390625" defaultRowHeight="15.75" customHeight="1"/>
  <cols>
    <col min="1" max="1" width="5.625" style="11" customWidth="1"/>
    <col min="2" max="3" width="14.625" style="11" customWidth="1"/>
    <col min="4" max="4" width="7.625" style="11" customWidth="1"/>
    <col min="5" max="5" width="5.625" style="11" customWidth="1"/>
    <col min="6" max="7" width="14.625" style="11" customWidth="1"/>
    <col min="8" max="9" width="4.625" style="11" customWidth="1"/>
    <col min="10" max="10" width="12.125" style="11" customWidth="1"/>
    <col min="11" max="11" width="11.625" style="11" customWidth="1"/>
    <col min="12" max="12" width="5.125" style="11" customWidth="1"/>
    <col min="13" max="13" width="11.00390625" style="27" customWidth="1"/>
    <col min="14" max="14" width="8.25390625" style="11" customWidth="1"/>
    <col min="15" max="16384" width="11.00390625" style="11" customWidth="1"/>
  </cols>
  <sheetData>
    <row r="1" spans="1:11" ht="15.75" customHeight="1">
      <c r="A1" s="57" t="s">
        <v>67</v>
      </c>
      <c r="B1" s="57"/>
      <c r="C1" s="57"/>
      <c r="D1" s="57"/>
      <c r="E1" s="57"/>
      <c r="F1" s="57"/>
      <c r="G1" s="57"/>
      <c r="H1" s="57"/>
      <c r="I1" s="57"/>
      <c r="J1" s="12"/>
      <c r="K1" s="13"/>
    </row>
    <row r="2" spans="2:11" ht="15.75" customHeight="1">
      <c r="B2" s="14"/>
      <c r="C2" s="14"/>
      <c r="D2" s="14"/>
      <c r="E2" s="14"/>
      <c r="F2" s="15"/>
      <c r="G2" s="14"/>
      <c r="H2" s="14"/>
      <c r="I2" s="14"/>
      <c r="J2" s="14"/>
      <c r="K2" s="14"/>
    </row>
    <row r="3" spans="1:13" ht="15.75" customHeight="1">
      <c r="A3" s="55" t="s">
        <v>47</v>
      </c>
      <c r="B3" s="56"/>
      <c r="C3" s="46">
        <v>3712000</v>
      </c>
      <c r="D3" s="17"/>
      <c r="E3" s="48" t="s">
        <v>24</v>
      </c>
      <c r="F3" s="52"/>
      <c r="G3" s="16">
        <f>SUM(G4:G6)</f>
        <v>380273</v>
      </c>
      <c r="H3" s="17"/>
      <c r="I3" s="51"/>
      <c r="J3" s="51"/>
      <c r="K3" s="24"/>
      <c r="M3" s="33"/>
    </row>
    <row r="4" spans="1:13" ht="15.75" customHeight="1">
      <c r="A4" s="18"/>
      <c r="B4" s="24" t="s">
        <v>48</v>
      </c>
      <c r="C4" s="58">
        <v>1829000</v>
      </c>
      <c r="D4" s="17"/>
      <c r="E4" s="2"/>
      <c r="F4" s="3" t="s">
        <v>25</v>
      </c>
      <c r="G4" s="59">
        <v>120900</v>
      </c>
      <c r="H4" s="17"/>
      <c r="I4" s="9"/>
      <c r="J4" s="3"/>
      <c r="K4" s="24"/>
      <c r="M4" s="33"/>
    </row>
    <row r="5" spans="1:13" ht="15.75" customHeight="1">
      <c r="A5" s="21"/>
      <c r="B5" s="32" t="s">
        <v>49</v>
      </c>
      <c r="C5" s="58">
        <v>1883000</v>
      </c>
      <c r="D5" s="17"/>
      <c r="E5" s="2"/>
      <c r="F5" s="3" t="s">
        <v>26</v>
      </c>
      <c r="G5" s="59">
        <v>250016</v>
      </c>
      <c r="H5" s="17"/>
      <c r="I5" s="9"/>
      <c r="J5" s="3"/>
      <c r="K5" s="24"/>
      <c r="M5" s="33"/>
    </row>
    <row r="6" spans="1:15" ht="15.75" customHeight="1">
      <c r="A6" s="48" t="s">
        <v>54</v>
      </c>
      <c r="B6" s="52"/>
      <c r="C6" s="16">
        <f>SUM(C14)</f>
        <v>74798</v>
      </c>
      <c r="D6" s="17"/>
      <c r="E6" s="2"/>
      <c r="F6" s="3" t="s">
        <v>27</v>
      </c>
      <c r="G6" s="59">
        <v>9357</v>
      </c>
      <c r="H6" s="17"/>
      <c r="I6" s="9"/>
      <c r="J6" s="3"/>
      <c r="K6" s="24"/>
      <c r="N6" s="28" t="s">
        <v>59</v>
      </c>
      <c r="O6" s="28"/>
    </row>
    <row r="7" spans="1:15" ht="15.75" customHeight="1">
      <c r="A7" s="47" t="s">
        <v>0</v>
      </c>
      <c r="B7" s="51"/>
      <c r="C7" s="20">
        <f>SUM(C21)</f>
        <v>110518</v>
      </c>
      <c r="D7" s="17"/>
      <c r="E7" s="48" t="s">
        <v>50</v>
      </c>
      <c r="F7" s="60"/>
      <c r="G7" s="16">
        <f>SUM(G8:G8)</f>
        <v>712314</v>
      </c>
      <c r="H7" s="17"/>
      <c r="I7" s="9"/>
      <c r="J7" s="3"/>
      <c r="K7" s="24"/>
      <c r="N7" s="29">
        <f>SUM(C6:C13)</f>
        <v>3715305</v>
      </c>
      <c r="O7" s="28"/>
    </row>
    <row r="8" spans="1:15" ht="15.75" customHeight="1">
      <c r="A8" s="47" t="s">
        <v>1</v>
      </c>
      <c r="B8" s="51"/>
      <c r="C8" s="20">
        <f>SUM(C24,C33)</f>
        <v>667820</v>
      </c>
      <c r="D8" s="17"/>
      <c r="E8" s="2"/>
      <c r="F8" s="3" t="s">
        <v>51</v>
      </c>
      <c r="G8" s="20">
        <f>SUM(G9:G11)</f>
        <v>712314</v>
      </c>
      <c r="H8" s="17"/>
      <c r="I8" s="9"/>
      <c r="J8" s="3"/>
      <c r="K8" s="24"/>
      <c r="N8" s="28"/>
      <c r="O8" s="28"/>
    </row>
    <row r="9" spans="1:15" ht="15.75" customHeight="1">
      <c r="A9" s="47" t="s">
        <v>2</v>
      </c>
      <c r="B9" s="51"/>
      <c r="C9" s="20">
        <f>SUM(G3)</f>
        <v>380273</v>
      </c>
      <c r="D9" s="17"/>
      <c r="E9" s="2"/>
      <c r="F9" s="3" t="s">
        <v>63</v>
      </c>
      <c r="G9" s="59">
        <v>257827</v>
      </c>
      <c r="H9" s="17"/>
      <c r="I9" s="9"/>
      <c r="J9" s="3"/>
      <c r="K9" s="24"/>
      <c r="N9" s="30"/>
      <c r="O9" s="31"/>
    </row>
    <row r="10" spans="1:15" ht="15.75" customHeight="1">
      <c r="A10" s="47" t="s">
        <v>58</v>
      </c>
      <c r="B10" s="51"/>
      <c r="C10" s="20">
        <f>G8</f>
        <v>712314</v>
      </c>
      <c r="D10" s="17"/>
      <c r="E10" s="2"/>
      <c r="F10" s="3" t="s">
        <v>61</v>
      </c>
      <c r="G10" s="59">
        <v>207347</v>
      </c>
      <c r="H10" s="17"/>
      <c r="I10" s="51"/>
      <c r="J10" s="51"/>
      <c r="K10" s="24"/>
      <c r="N10" s="30"/>
      <c r="O10" s="31"/>
    </row>
    <row r="11" spans="1:15" ht="15.75" customHeight="1">
      <c r="A11" s="47" t="s">
        <v>3</v>
      </c>
      <c r="B11" s="51"/>
      <c r="C11" s="20">
        <f>G12</f>
        <v>467242</v>
      </c>
      <c r="D11" s="17"/>
      <c r="E11" s="4"/>
      <c r="F11" s="5" t="s">
        <v>62</v>
      </c>
      <c r="G11" s="61">
        <v>247140</v>
      </c>
      <c r="H11" s="17"/>
      <c r="I11" s="9"/>
      <c r="J11" s="3"/>
      <c r="K11" s="24"/>
      <c r="N11" s="30"/>
      <c r="O11" s="31"/>
    </row>
    <row r="12" spans="1:11" ht="15.75" customHeight="1">
      <c r="A12" s="47" t="s">
        <v>4</v>
      </c>
      <c r="B12" s="51"/>
      <c r="C12" s="20">
        <f>G20-G24-G28</f>
        <v>459675</v>
      </c>
      <c r="D12" s="17"/>
      <c r="E12" s="48" t="s">
        <v>56</v>
      </c>
      <c r="F12" s="60"/>
      <c r="G12" s="20">
        <f>SUM(G13:G19)</f>
        <v>467242</v>
      </c>
      <c r="H12" s="17"/>
      <c r="I12" s="51"/>
      <c r="J12" s="51"/>
      <c r="K12" s="24"/>
    </row>
    <row r="13" spans="1:11" ht="15.75" customHeight="1">
      <c r="A13" s="49" t="s">
        <v>60</v>
      </c>
      <c r="B13" s="53"/>
      <c r="C13" s="20">
        <f>G24+G28+G29</f>
        <v>842665</v>
      </c>
      <c r="D13" s="17"/>
      <c r="E13" s="1"/>
      <c r="F13" s="3" t="s">
        <v>28</v>
      </c>
      <c r="G13" s="59">
        <v>100424</v>
      </c>
      <c r="H13" s="17"/>
      <c r="I13" s="9"/>
      <c r="J13" s="3"/>
      <c r="K13" s="24"/>
    </row>
    <row r="14" spans="1:11" ht="15.75" customHeight="1">
      <c r="A14" s="48" t="s">
        <v>57</v>
      </c>
      <c r="B14" s="54"/>
      <c r="C14" s="16">
        <f>SUM(C15:C20)</f>
        <v>74798</v>
      </c>
      <c r="D14" s="17"/>
      <c r="E14" s="2"/>
      <c r="F14" s="3" t="s">
        <v>29</v>
      </c>
      <c r="G14" s="59">
        <v>140800</v>
      </c>
      <c r="H14" s="17"/>
      <c r="I14" s="9"/>
      <c r="J14" s="3"/>
      <c r="K14" s="24"/>
    </row>
    <row r="15" spans="1:11" ht="15.75" customHeight="1">
      <c r="A15" s="8"/>
      <c r="B15" s="7" t="s">
        <v>5</v>
      </c>
      <c r="C15" s="59">
        <v>25281</v>
      </c>
      <c r="D15" s="17"/>
      <c r="E15" s="2"/>
      <c r="F15" s="3" t="s">
        <v>30</v>
      </c>
      <c r="G15" s="59">
        <v>128471</v>
      </c>
      <c r="H15" s="17"/>
      <c r="I15" s="9"/>
      <c r="J15" s="3"/>
      <c r="K15" s="24"/>
    </row>
    <row r="16" spans="1:11" ht="15.75" customHeight="1">
      <c r="A16" s="8"/>
      <c r="B16" s="7" t="s">
        <v>6</v>
      </c>
      <c r="C16" s="59">
        <v>14466</v>
      </c>
      <c r="D16" s="17"/>
      <c r="E16" s="2"/>
      <c r="F16" s="3" t="s">
        <v>42</v>
      </c>
      <c r="G16" s="62">
        <v>48293</v>
      </c>
      <c r="H16" s="17"/>
      <c r="I16" s="9"/>
      <c r="J16" s="3"/>
      <c r="K16" s="24"/>
    </row>
    <row r="17" spans="1:11" ht="15.75" customHeight="1">
      <c r="A17" s="8"/>
      <c r="B17" s="7" t="s">
        <v>7</v>
      </c>
      <c r="C17" s="59">
        <v>8040</v>
      </c>
      <c r="D17" s="17"/>
      <c r="E17" s="2"/>
      <c r="F17" s="3" t="s">
        <v>31</v>
      </c>
      <c r="G17" s="59">
        <v>12088</v>
      </c>
      <c r="H17" s="17"/>
      <c r="I17" s="9"/>
      <c r="J17" s="3"/>
      <c r="K17" s="24"/>
    </row>
    <row r="18" spans="1:11" ht="15.75" customHeight="1">
      <c r="A18" s="8"/>
      <c r="B18" s="7" t="s">
        <v>8</v>
      </c>
      <c r="C18" s="59">
        <v>9637</v>
      </c>
      <c r="D18" s="17"/>
      <c r="E18" s="2"/>
      <c r="F18" s="3" t="s">
        <v>32</v>
      </c>
      <c r="G18" s="59">
        <v>28731</v>
      </c>
      <c r="H18" s="17"/>
      <c r="I18" s="9"/>
      <c r="J18" s="3"/>
      <c r="K18" s="24"/>
    </row>
    <row r="19" spans="1:11" ht="15.75" customHeight="1">
      <c r="A19" s="8"/>
      <c r="B19" s="7" t="s">
        <v>9</v>
      </c>
      <c r="C19" s="59">
        <v>7697</v>
      </c>
      <c r="D19" s="17"/>
      <c r="E19" s="2"/>
      <c r="F19" s="6" t="s">
        <v>43</v>
      </c>
      <c r="G19" s="61">
        <v>8435</v>
      </c>
      <c r="H19" s="17"/>
      <c r="I19" s="9"/>
      <c r="J19" s="3"/>
      <c r="K19" s="24"/>
    </row>
    <row r="20" spans="1:11" ht="15.75" customHeight="1">
      <c r="A20" s="8"/>
      <c r="B20" s="7" t="s">
        <v>10</v>
      </c>
      <c r="C20" s="61">
        <v>9677</v>
      </c>
      <c r="D20" s="17"/>
      <c r="E20" s="48" t="s">
        <v>55</v>
      </c>
      <c r="F20" s="60"/>
      <c r="G20" s="20">
        <f>SUM(G21:G28)</f>
        <v>518121</v>
      </c>
      <c r="H20" s="17"/>
      <c r="I20" s="9"/>
      <c r="J20" s="3"/>
      <c r="K20" s="24"/>
    </row>
    <row r="21" spans="1:9" ht="15.75" customHeight="1">
      <c r="A21" s="48" t="s">
        <v>11</v>
      </c>
      <c r="B21" s="52"/>
      <c r="C21" s="20">
        <f>SUM(C22:C23)</f>
        <v>110518</v>
      </c>
      <c r="D21" s="17"/>
      <c r="E21" s="2"/>
      <c r="F21" s="3" t="s">
        <v>33</v>
      </c>
      <c r="G21" s="59">
        <v>164890</v>
      </c>
      <c r="H21" s="17"/>
      <c r="I21" s="17"/>
    </row>
    <row r="22" spans="1:11" ht="15.75" customHeight="1">
      <c r="A22" s="2"/>
      <c r="B22" s="7" t="s">
        <v>12</v>
      </c>
      <c r="C22" s="59">
        <v>39603</v>
      </c>
      <c r="D22" s="17"/>
      <c r="E22" s="2"/>
      <c r="F22" s="3" t="s">
        <v>34</v>
      </c>
      <c r="G22" s="59">
        <v>114428</v>
      </c>
      <c r="H22" s="17"/>
      <c r="I22" s="50"/>
      <c r="J22" s="50"/>
      <c r="K22" s="24"/>
    </row>
    <row r="23" spans="1:11" ht="15.75" customHeight="1">
      <c r="A23" s="4"/>
      <c r="B23" s="5" t="s">
        <v>13</v>
      </c>
      <c r="C23" s="59">
        <v>70915</v>
      </c>
      <c r="D23" s="17"/>
      <c r="E23" s="2"/>
      <c r="F23" s="3" t="s">
        <v>35</v>
      </c>
      <c r="G23" s="59">
        <v>82297</v>
      </c>
      <c r="H23" s="17"/>
      <c r="I23" s="27"/>
      <c r="J23" s="24"/>
      <c r="K23" s="24"/>
    </row>
    <row r="24" spans="1:11" ht="15.75" customHeight="1">
      <c r="A24" s="48" t="s">
        <v>14</v>
      </c>
      <c r="B24" s="52"/>
      <c r="C24" s="16">
        <f>SUM(C25:C32)</f>
        <v>560723</v>
      </c>
      <c r="D24" s="17"/>
      <c r="E24" s="2"/>
      <c r="F24" s="3" t="s">
        <v>44</v>
      </c>
      <c r="G24" s="59">
        <v>41971</v>
      </c>
      <c r="H24" s="17"/>
      <c r="I24" s="27"/>
      <c r="J24" s="24"/>
      <c r="K24" s="24"/>
    </row>
    <row r="25" spans="1:11" ht="15.75" customHeight="1">
      <c r="A25" s="2"/>
      <c r="B25" s="3" t="s">
        <v>15</v>
      </c>
      <c r="C25" s="59">
        <v>203106</v>
      </c>
      <c r="D25" s="17"/>
      <c r="E25" s="2"/>
      <c r="F25" s="3" t="s">
        <v>40</v>
      </c>
      <c r="G25" s="59">
        <v>33975</v>
      </c>
      <c r="H25" s="17"/>
      <c r="I25" s="17"/>
      <c r="J25" s="17"/>
      <c r="K25" s="17"/>
    </row>
    <row r="26" spans="1:11" ht="15.75" customHeight="1">
      <c r="A26" s="2"/>
      <c r="B26" s="3" t="s">
        <v>16</v>
      </c>
      <c r="C26" s="59">
        <v>110951</v>
      </c>
      <c r="D26" s="17"/>
      <c r="E26" s="2"/>
      <c r="F26" s="3" t="s">
        <v>45</v>
      </c>
      <c r="G26" s="59">
        <v>44488</v>
      </c>
      <c r="H26" s="17"/>
      <c r="I26" s="17"/>
      <c r="J26" s="17"/>
      <c r="K26" s="17"/>
    </row>
    <row r="27" spans="1:11" ht="15.75" customHeight="1">
      <c r="A27" s="2"/>
      <c r="B27" s="3" t="s">
        <v>17</v>
      </c>
      <c r="C27" s="59">
        <v>52992</v>
      </c>
      <c r="D27" s="17"/>
      <c r="E27" s="2"/>
      <c r="F27" s="3" t="s">
        <v>36</v>
      </c>
      <c r="G27" s="59">
        <v>19597</v>
      </c>
      <c r="H27" s="17"/>
      <c r="I27" s="17"/>
      <c r="J27" s="17"/>
      <c r="K27" s="17"/>
    </row>
    <row r="28" spans="1:11" ht="15.75" customHeight="1">
      <c r="A28" s="2"/>
      <c r="B28" s="3" t="s">
        <v>39</v>
      </c>
      <c r="C28" s="59">
        <v>35366</v>
      </c>
      <c r="D28" s="17"/>
      <c r="E28" s="2"/>
      <c r="F28" s="3" t="s">
        <v>46</v>
      </c>
      <c r="G28" s="59">
        <v>16475</v>
      </c>
      <c r="H28" s="17"/>
      <c r="I28" s="17"/>
      <c r="J28" s="17"/>
      <c r="K28" s="17"/>
    </row>
    <row r="29" spans="1:11" ht="15.75" customHeight="1">
      <c r="A29" s="2"/>
      <c r="B29" s="3" t="s">
        <v>41</v>
      </c>
      <c r="C29" s="59">
        <v>48907</v>
      </c>
      <c r="D29" s="17"/>
      <c r="E29" s="36" t="s">
        <v>37</v>
      </c>
      <c r="F29" s="37"/>
      <c r="G29" s="16">
        <f>SUM(G30:G30)</f>
        <v>784219</v>
      </c>
      <c r="H29" s="17"/>
      <c r="I29" s="17"/>
      <c r="J29" s="17"/>
      <c r="K29" s="17"/>
    </row>
    <row r="30" spans="1:11" ht="15.75" customHeight="1">
      <c r="A30" s="2"/>
      <c r="B30" s="3" t="s">
        <v>18</v>
      </c>
      <c r="C30" s="59">
        <v>38574</v>
      </c>
      <c r="D30" s="17"/>
      <c r="E30" s="4"/>
      <c r="F30" s="5" t="s">
        <v>38</v>
      </c>
      <c r="G30" s="61">
        <v>784219</v>
      </c>
      <c r="H30" s="17"/>
      <c r="I30" s="17"/>
      <c r="J30" s="17"/>
      <c r="K30" s="17"/>
    </row>
    <row r="31" spans="1:11" ht="15.75" customHeight="1">
      <c r="A31" s="2"/>
      <c r="B31" s="3" t="s">
        <v>19</v>
      </c>
      <c r="C31" s="59">
        <v>31332</v>
      </c>
      <c r="D31" s="17"/>
      <c r="E31" s="35"/>
      <c r="F31" s="34"/>
      <c r="G31" s="43"/>
      <c r="H31" s="17"/>
      <c r="I31" s="17"/>
      <c r="J31" s="17"/>
      <c r="K31" s="17"/>
    </row>
    <row r="32" spans="1:11" ht="15.75" customHeight="1">
      <c r="A32" s="2"/>
      <c r="B32" s="5" t="s">
        <v>20</v>
      </c>
      <c r="C32" s="59">
        <v>39495</v>
      </c>
      <c r="D32" s="17"/>
      <c r="E32" s="44"/>
      <c r="F32" s="44"/>
      <c r="G32" s="45"/>
      <c r="H32" s="17"/>
      <c r="I32" s="17"/>
      <c r="J32" s="17"/>
      <c r="K32" s="17"/>
    </row>
    <row r="33" spans="1:11" ht="15.75" customHeight="1">
      <c r="A33" s="48" t="s">
        <v>21</v>
      </c>
      <c r="B33" s="52"/>
      <c r="C33" s="16">
        <f>SUM(C34:C35)</f>
        <v>107097</v>
      </c>
      <c r="D33" s="17"/>
      <c r="E33" s="38" t="s">
        <v>52</v>
      </c>
      <c r="F33" s="39"/>
      <c r="G33" s="46">
        <f>SUM(G34:G35)</f>
        <v>125947000</v>
      </c>
      <c r="H33" s="17"/>
      <c r="I33" s="17"/>
      <c r="J33" s="17"/>
      <c r="K33" s="17"/>
    </row>
    <row r="34" spans="1:11" ht="15.75" customHeight="1">
      <c r="A34" s="2"/>
      <c r="B34" s="3" t="s">
        <v>22</v>
      </c>
      <c r="C34" s="59">
        <v>86327</v>
      </c>
      <c r="D34" s="17"/>
      <c r="E34" s="18"/>
      <c r="F34" s="19" t="s">
        <v>48</v>
      </c>
      <c r="G34" s="58">
        <v>61424000</v>
      </c>
      <c r="H34" s="17"/>
      <c r="I34" s="17"/>
      <c r="J34" s="17"/>
      <c r="K34" s="17"/>
    </row>
    <row r="35" spans="1:11" ht="15.75" customHeight="1">
      <c r="A35" s="4"/>
      <c r="B35" s="5" t="s">
        <v>23</v>
      </c>
      <c r="C35" s="61">
        <v>20770</v>
      </c>
      <c r="D35" s="17"/>
      <c r="E35" s="21"/>
      <c r="F35" s="22" t="s">
        <v>49</v>
      </c>
      <c r="G35" s="63">
        <v>64523000</v>
      </c>
      <c r="H35" s="17"/>
      <c r="I35" s="17"/>
      <c r="J35" s="17"/>
      <c r="K35" s="17"/>
    </row>
    <row r="36" spans="4:13" ht="15.75" customHeight="1">
      <c r="D36" s="17"/>
      <c r="E36" s="41"/>
      <c r="F36" s="40"/>
      <c r="G36" s="42"/>
      <c r="H36" s="17"/>
      <c r="I36" s="17"/>
      <c r="J36" s="17"/>
      <c r="K36" s="17"/>
      <c r="M36" s="33"/>
    </row>
    <row r="37" spans="4:13" ht="15.75" customHeight="1">
      <c r="D37" s="17"/>
      <c r="E37" s="27"/>
      <c r="F37" s="24"/>
      <c r="G37" s="10"/>
      <c r="H37" s="17"/>
      <c r="I37" s="17"/>
      <c r="J37" s="17"/>
      <c r="K37" s="17"/>
      <c r="M37" s="33"/>
    </row>
    <row r="38" spans="1:11" ht="15.75" customHeight="1">
      <c r="A38" s="23" t="s">
        <v>53</v>
      </c>
      <c r="B38" s="23" t="s">
        <v>65</v>
      </c>
      <c r="D38" s="17"/>
      <c r="E38" s="17"/>
      <c r="H38" s="17"/>
      <c r="I38" s="17"/>
      <c r="J38" s="17"/>
      <c r="K38" s="17"/>
    </row>
    <row r="39" spans="2:11" ht="15.75" customHeight="1">
      <c r="B39" s="23" t="s">
        <v>66</v>
      </c>
      <c r="D39" s="17"/>
      <c r="E39" s="17"/>
      <c r="H39" s="17"/>
      <c r="I39" s="17"/>
      <c r="J39" s="17"/>
      <c r="K39" s="17"/>
    </row>
    <row r="40" spans="2:11" ht="15.75" customHeight="1">
      <c r="B40" s="11" t="s">
        <v>64</v>
      </c>
      <c r="D40" s="17"/>
      <c r="E40" s="17"/>
      <c r="H40" s="17"/>
      <c r="I40" s="17"/>
      <c r="J40" s="17"/>
      <c r="K40" s="17"/>
    </row>
    <row r="41" spans="1:11" ht="15.75" customHeight="1">
      <c r="A41" s="23"/>
      <c r="B41" s="23"/>
      <c r="D41" s="17"/>
      <c r="E41" s="17"/>
      <c r="H41" s="17"/>
      <c r="I41" s="17"/>
      <c r="J41" s="17"/>
      <c r="K41" s="17"/>
    </row>
    <row r="42" spans="2:11" ht="15.75" customHeight="1">
      <c r="B42" s="23"/>
      <c r="D42" s="17"/>
      <c r="E42" s="17"/>
      <c r="H42" s="17"/>
      <c r="I42" s="17"/>
      <c r="J42" s="17"/>
      <c r="K42" s="17"/>
    </row>
    <row r="43" spans="4:11" ht="15.75" customHeight="1">
      <c r="D43" s="17"/>
      <c r="E43" s="17"/>
      <c r="H43" s="17"/>
      <c r="I43" s="17"/>
      <c r="J43" s="17"/>
      <c r="K43" s="17"/>
    </row>
    <row r="44" spans="4:11" ht="15.75" customHeight="1">
      <c r="D44" s="17"/>
      <c r="F44" s="25"/>
      <c r="H44" s="17"/>
      <c r="I44" s="17"/>
      <c r="J44" s="17"/>
      <c r="K44" s="17"/>
    </row>
    <row r="45" spans="6:7" ht="15.75" customHeight="1">
      <c r="F45" s="26"/>
      <c r="G45" s="27"/>
    </row>
    <row r="46" spans="6:7" ht="15.75" customHeight="1">
      <c r="F46" s="27"/>
      <c r="G46" s="27"/>
    </row>
    <row r="47" spans="6:7" ht="15.75" customHeight="1">
      <c r="F47" s="27"/>
      <c r="G47" s="27"/>
    </row>
    <row r="48" spans="6:7" ht="15.75" customHeight="1">
      <c r="F48" s="27"/>
      <c r="G48" s="27"/>
    </row>
    <row r="49" spans="6:7" ht="15.75" customHeight="1">
      <c r="F49" s="27"/>
      <c r="G49" s="27"/>
    </row>
  </sheetData>
  <mergeCells count="22">
    <mergeCell ref="A1:I1"/>
    <mergeCell ref="E7:F7"/>
    <mergeCell ref="E12:F12"/>
    <mergeCell ref="E20:F20"/>
    <mergeCell ref="A12:B12"/>
    <mergeCell ref="A10:B10"/>
    <mergeCell ref="A11:B11"/>
    <mergeCell ref="A9:B9"/>
    <mergeCell ref="E3:F3"/>
    <mergeCell ref="A21:B21"/>
    <mergeCell ref="A24:B24"/>
    <mergeCell ref="A33:B33"/>
    <mergeCell ref="A13:B13"/>
    <mergeCell ref="A14:B14"/>
    <mergeCell ref="A6:B6"/>
    <mergeCell ref="A7:B7"/>
    <mergeCell ref="A8:B8"/>
    <mergeCell ref="A3:B3"/>
    <mergeCell ref="I22:J22"/>
    <mergeCell ref="I3:J3"/>
    <mergeCell ref="I10:J10"/>
    <mergeCell ref="I12:J1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sdouser</cp:lastModifiedBy>
  <cp:lastPrinted>2009-09-04T04:19:37Z</cp:lastPrinted>
  <dcterms:created xsi:type="dcterms:W3CDTF">2001-06-22T02:04:34Z</dcterms:created>
  <dcterms:modified xsi:type="dcterms:W3CDTF">2010-01-12T07:46:06Z</dcterms:modified>
  <cp:category/>
  <cp:version/>
  <cp:contentType/>
  <cp:contentStatus/>
</cp:coreProperties>
</file>