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55" windowHeight="3330" tabRatio="601" activeTab="5"/>
  </bookViews>
  <sheets>
    <sheet name="2-1 出生-1" sheetId="1" r:id="rId1"/>
    <sheet name="2-1 出生-2" sheetId="2" r:id="rId2"/>
    <sheet name="2-1 出生-3" sheetId="3" r:id="rId3"/>
    <sheet name="2-1 出生-4" sheetId="4" r:id="rId4"/>
    <sheet name="2-1 出生-5" sheetId="5" r:id="rId5"/>
    <sheet name="2-1 出生-6" sheetId="6" r:id="rId6"/>
  </sheets>
  <externalReferences>
    <externalReference r:id="rId9"/>
    <externalReference r:id="rId10"/>
  </externalReferences>
  <definedNames>
    <definedName name="__123Graph_B" hidden="1">'[1]表１'!#REF!</definedName>
    <definedName name="_BRANCH_\B_">'[2]表５'!#REF!</definedName>
    <definedName name="_D__L_">'[2]表５'!#REF!</definedName>
    <definedName name="_Fill" hidden="1">#REF!</definedName>
    <definedName name="_Key1" hidden="1">'[1]表５'!#REF!</definedName>
    <definedName name="_Order1" hidden="1">0</definedName>
    <definedName name="_R_">'[2]表５'!#REF!</definedName>
    <definedName name="\a">'[2]表１'!#REF!</definedName>
    <definedName name="\b">'[2]表５'!#REF!</definedName>
    <definedName name="DATABASE">'[2]表５'!#REF!</definedName>
    <definedName name="Database_MI">'[2]表５'!#REF!</definedName>
    <definedName name="dyg">#REF!</definedName>
    <definedName name="_xlnm.Print_Area" localSheetId="0">'2-1 出生-1'!$A$1:$N$70</definedName>
    <definedName name="_xlnm.Print_Area" localSheetId="1">'2-1 出生-2'!$A$1:$N$70</definedName>
    <definedName name="_xlnm.Print_Area" localSheetId="2">'2-1 出生-3'!$A$1:$N$74</definedName>
    <definedName name="_xlnm.Print_Area" localSheetId="3">'2-1 出生-4'!$A$1:$N$71</definedName>
    <definedName name="_xlnm.Print_Area" localSheetId="4">'2-1 出生-5'!$A$1:$N$74</definedName>
    <definedName name="_xlnm.Print_Area" localSheetId="5">'2-1 出生-6'!$A$1:$N$78</definedName>
    <definedName name="新規" hidden="1">#REF!</definedName>
  </definedNames>
  <calcPr fullCalcOnLoad="1"/>
</workbook>
</file>

<file path=xl/sharedStrings.xml><?xml version="1.0" encoding="utf-8"?>
<sst xmlns="http://schemas.openxmlformats.org/spreadsheetml/2006/main" count="499" uniqueCount="175">
  <si>
    <t>　</t>
  </si>
  <si>
    <t>熱海伊東圏域</t>
  </si>
  <si>
    <t>駿東田方圏域</t>
  </si>
  <si>
    <t>富士圏域</t>
  </si>
  <si>
    <t>静岡圏域</t>
  </si>
  <si>
    <t>志太榛原圏域</t>
  </si>
  <si>
    <t>中東遠圏域</t>
  </si>
  <si>
    <t>下田市</t>
  </si>
  <si>
    <t>東伊豆町</t>
  </si>
  <si>
    <t>河津町</t>
  </si>
  <si>
    <t>南伊豆町</t>
  </si>
  <si>
    <t>松崎町</t>
  </si>
  <si>
    <t>西伊豆町</t>
  </si>
  <si>
    <t>熱海市</t>
  </si>
  <si>
    <t>伊東市</t>
  </si>
  <si>
    <t>沼津市</t>
  </si>
  <si>
    <t>三島市</t>
  </si>
  <si>
    <t>裾野市</t>
  </si>
  <si>
    <t>函南町</t>
  </si>
  <si>
    <t>清水町</t>
  </si>
  <si>
    <t>長泉町</t>
  </si>
  <si>
    <t>御殿場市</t>
  </si>
  <si>
    <t>小山町</t>
  </si>
  <si>
    <t>富士市</t>
  </si>
  <si>
    <t>富士宮市</t>
  </si>
  <si>
    <t>芝川町</t>
  </si>
  <si>
    <t>富士川町</t>
  </si>
  <si>
    <t>蒲原町</t>
  </si>
  <si>
    <t>由比町</t>
  </si>
  <si>
    <t>静岡市</t>
  </si>
  <si>
    <t>焼津市</t>
  </si>
  <si>
    <t>藤枝市</t>
  </si>
  <si>
    <t>岡部町</t>
  </si>
  <si>
    <t>大井川町</t>
  </si>
  <si>
    <t>島田市</t>
  </si>
  <si>
    <t>川根町</t>
  </si>
  <si>
    <t>掛川市</t>
  </si>
  <si>
    <t>磐田市</t>
  </si>
  <si>
    <t>袋井市</t>
  </si>
  <si>
    <t>森町</t>
  </si>
  <si>
    <t>浜松市</t>
  </si>
  <si>
    <t>湖西市</t>
  </si>
  <si>
    <t>新居町</t>
  </si>
  <si>
    <t>15～19</t>
  </si>
  <si>
    <t>20～24</t>
  </si>
  <si>
    <t>25～29</t>
  </si>
  <si>
    <t>30～34</t>
  </si>
  <si>
    <t>35～39</t>
  </si>
  <si>
    <t>40～44</t>
  </si>
  <si>
    <t>45～49</t>
  </si>
  <si>
    <t>不詳</t>
  </si>
  <si>
    <t>総　　数</t>
  </si>
  <si>
    <t>総数</t>
  </si>
  <si>
    <t>男</t>
  </si>
  <si>
    <t>女</t>
  </si>
  <si>
    <t>総数</t>
  </si>
  <si>
    <t>総数</t>
  </si>
  <si>
    <t>男</t>
  </si>
  <si>
    <t>女</t>
  </si>
  <si>
    <t>総数</t>
  </si>
  <si>
    <t>男</t>
  </si>
  <si>
    <t>女</t>
  </si>
  <si>
    <t>男</t>
  </si>
  <si>
    <t>女</t>
  </si>
  <si>
    <t>総数</t>
  </si>
  <si>
    <t>男</t>
  </si>
  <si>
    <t>女</t>
  </si>
  <si>
    <t>総数</t>
  </si>
  <si>
    <t>男</t>
  </si>
  <si>
    <t>女</t>
  </si>
  <si>
    <t>総数</t>
  </si>
  <si>
    <t>男</t>
  </si>
  <si>
    <t>女</t>
  </si>
  <si>
    <t>総数</t>
  </si>
  <si>
    <t>男</t>
  </si>
  <si>
    <t>女</t>
  </si>
  <si>
    <t>総数</t>
  </si>
  <si>
    <t>男</t>
  </si>
  <si>
    <t>女</t>
  </si>
  <si>
    <t>総数</t>
  </si>
  <si>
    <t>男</t>
  </si>
  <si>
    <t>女</t>
  </si>
  <si>
    <t>総　数</t>
  </si>
  <si>
    <t>～14歳</t>
  </si>
  <si>
    <t>50歳～</t>
  </si>
  <si>
    <t>男</t>
  </si>
  <si>
    <t>女</t>
  </si>
  <si>
    <t>静岡市保健所</t>
  </si>
  <si>
    <t>浜松市保健所</t>
  </si>
  <si>
    <t>区　　　　　　分</t>
  </si>
  <si>
    <t>総数</t>
  </si>
  <si>
    <t>男</t>
  </si>
  <si>
    <t>女</t>
  </si>
  <si>
    <t>区　　　　　　分</t>
  </si>
  <si>
    <t>総　数</t>
  </si>
  <si>
    <t>～14歳</t>
  </si>
  <si>
    <t>50歳～</t>
  </si>
  <si>
    <t>吉田町</t>
  </si>
  <si>
    <t>総数</t>
  </si>
  <si>
    <t>男</t>
  </si>
  <si>
    <t>女</t>
  </si>
  <si>
    <t>御殿場保健所</t>
  </si>
  <si>
    <t>富士保健所</t>
  </si>
  <si>
    <t>中部保健所</t>
  </si>
  <si>
    <t>熱海保健所</t>
  </si>
  <si>
    <t>東部保健所</t>
  </si>
  <si>
    <t>賀茂保健所</t>
  </si>
  <si>
    <t>賀茂圏域</t>
  </si>
  <si>
    <t>（平成17年）</t>
  </si>
  <si>
    <t>伊豆市</t>
  </si>
  <si>
    <t>伊豆の国市</t>
  </si>
  <si>
    <t>中部保健所</t>
  </si>
  <si>
    <t>牧之原市</t>
  </si>
  <si>
    <t>川根本町</t>
  </si>
  <si>
    <t>御前崎市</t>
  </si>
  <si>
    <t>菊川市</t>
  </si>
  <si>
    <t>葵区</t>
  </si>
  <si>
    <t>駿河区</t>
  </si>
  <si>
    <t>清水区</t>
  </si>
  <si>
    <t>(再掲）</t>
  </si>
  <si>
    <t>西部保健所</t>
  </si>
  <si>
    <t>西部圏域</t>
  </si>
  <si>
    <t>旧天竜市</t>
  </si>
  <si>
    <t>旧浜北市</t>
  </si>
  <si>
    <t>旧春野町</t>
  </si>
  <si>
    <t>*浜松市</t>
  </si>
  <si>
    <t>旧龍山村</t>
  </si>
  <si>
    <t>旧佐久間町</t>
  </si>
  <si>
    <t>旧水窪町</t>
  </si>
  <si>
    <t>旧舞阪町</t>
  </si>
  <si>
    <t>旧雄踏町</t>
  </si>
  <si>
    <t>旧細江町</t>
  </si>
  <si>
    <t>旧引佐町</t>
  </si>
  <si>
    <t>旧三ヶ日町</t>
  </si>
  <si>
    <t>旧金谷町</t>
  </si>
  <si>
    <t>旧福田町</t>
  </si>
  <si>
    <t>旧竜洋町</t>
  </si>
  <si>
    <t>旧豊田町</t>
  </si>
  <si>
    <t>旧豊岡村</t>
  </si>
  <si>
    <t>旧大須賀町</t>
  </si>
  <si>
    <t>旧大東町</t>
  </si>
  <si>
    <t>旧浅羽町</t>
  </si>
  <si>
    <t>*菊川市</t>
  </si>
  <si>
    <t>旧小笠町</t>
  </si>
  <si>
    <t>旧菊川町</t>
  </si>
  <si>
    <t>*伊豆の国市</t>
  </si>
  <si>
    <t>旧伊豆長岡町</t>
  </si>
  <si>
    <t>旧韮山町</t>
  </si>
  <si>
    <t>旧大仁町</t>
  </si>
  <si>
    <t>*牧之原市</t>
  </si>
  <si>
    <t>旧相良町</t>
  </si>
  <si>
    <t>旧榛原町</t>
  </si>
  <si>
    <t>旧賀茂村</t>
  </si>
  <si>
    <t>*川根本町</t>
  </si>
  <si>
    <t>旧中川根町</t>
  </si>
  <si>
    <t>旧本川根町</t>
  </si>
  <si>
    <t>*沼津市</t>
  </si>
  <si>
    <t>旧戸田村</t>
  </si>
  <si>
    <t>区　　　　　　分</t>
  </si>
  <si>
    <t>～14歳</t>
  </si>
  <si>
    <t>50歳～</t>
  </si>
  <si>
    <t>*島田市</t>
  </si>
  <si>
    <t>*磐田市</t>
  </si>
  <si>
    <t>*掛川市</t>
  </si>
  <si>
    <t>総数</t>
  </si>
  <si>
    <t>男</t>
  </si>
  <si>
    <t>女</t>
  </si>
  <si>
    <t>*袋井市</t>
  </si>
  <si>
    <t>総数</t>
  </si>
  <si>
    <t>男</t>
  </si>
  <si>
    <t>女</t>
  </si>
  <si>
    <t>*西伊豆町</t>
  </si>
  <si>
    <t>総数</t>
  </si>
  <si>
    <t>男</t>
  </si>
  <si>
    <t>女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</si>
</sst>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.00000_);[Red]\(&quot;\&quot;#,##0.00000\)"/>
    <numFmt numFmtId="177" formatCode="_-* #,##0_-;\-* #,##0_-;_-* &quot;-&quot;??_-;_-@_-"/>
  </numFmts>
  <fonts count="17">
    <font>
      <sz val="10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sz val="10"/>
      <name val="MS Sans Serif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1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5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177" fontId="5" fillId="0" borderId="0">
      <alignment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0" fontId="6" fillId="0" borderId="0" applyNumberFormat="0" applyFont="0" applyFill="0" applyBorder="0" applyAlignment="0" applyProtection="0"/>
    <xf numFmtId="0" fontId="10" fillId="0" borderId="3">
      <alignment horizontal="center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/>
      <protection/>
    </xf>
    <xf numFmtId="0" fontId="14" fillId="0" borderId="0">
      <alignment horizontal="center"/>
      <protection/>
    </xf>
    <xf numFmtId="9" fontId="0" fillId="0" borderId="0" applyFont="0" applyFill="0" applyBorder="0" applyAlignment="0" applyProtection="0"/>
    <xf numFmtId="0" fontId="5" fillId="0" borderId="4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50">
    <xf numFmtId="0" fontId="0" fillId="0" borderId="0" xfId="0" applyAlignment="1">
      <alignment/>
    </xf>
    <xf numFmtId="41" fontId="4" fillId="0" borderId="5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41" fontId="4" fillId="0" borderId="10" xfId="0" applyNumberFormat="1" applyFont="1" applyBorder="1" applyAlignment="1" applyProtection="1">
      <alignment horizontal="right" vertical="center"/>
      <protection/>
    </xf>
    <xf numFmtId="41" fontId="4" fillId="0" borderId="11" xfId="0" applyNumberFormat="1" applyFont="1" applyBorder="1" applyAlignment="1" applyProtection="1">
      <alignment horizontal="right"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1" fontId="4" fillId="0" borderId="13" xfId="0" applyNumberFormat="1" applyFont="1" applyBorder="1" applyAlignment="1" applyProtection="1">
      <alignment horizontal="right" vertical="center"/>
      <protection/>
    </xf>
    <xf numFmtId="41" fontId="4" fillId="0" borderId="14" xfId="0" applyNumberFormat="1" applyFont="1" applyBorder="1" applyAlignment="1" applyProtection="1">
      <alignment horizontal="right" vertical="center"/>
      <protection/>
    </xf>
    <xf numFmtId="41" fontId="4" fillId="0" borderId="15" xfId="0" applyNumberFormat="1" applyFont="1" applyBorder="1" applyAlignment="1" applyProtection="1">
      <alignment horizontal="right"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horizontal="left" vertical="center"/>
      <protection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6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horizontal="left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41" fontId="4" fillId="0" borderId="16" xfId="0" applyNumberFormat="1" applyFont="1" applyBorder="1" applyAlignment="1" applyProtection="1">
      <alignment horizontal="right" vertical="center"/>
      <protection/>
    </xf>
    <xf numFmtId="41" fontId="4" fillId="0" borderId="19" xfId="0" applyNumberFormat="1" applyFont="1" applyBorder="1" applyAlignment="1" applyProtection="1">
      <alignment horizontal="right" vertical="center"/>
      <protection/>
    </xf>
    <xf numFmtId="41" fontId="4" fillId="0" borderId="2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1" fontId="4" fillId="0" borderId="0" xfId="0" applyNumberFormat="1" applyFont="1" applyBorder="1" applyAlignment="1" applyProtection="1">
      <alignment horizontal="right" vertical="center"/>
      <protection/>
    </xf>
    <xf numFmtId="41" fontId="4" fillId="0" borderId="21" xfId="0" applyNumberFormat="1" applyFont="1" applyBorder="1" applyAlignment="1" applyProtection="1">
      <alignment horizontal="right" vertical="center"/>
      <protection/>
    </xf>
    <xf numFmtId="41" fontId="4" fillId="0" borderId="22" xfId="0" applyNumberFormat="1" applyFont="1" applyBorder="1" applyAlignment="1" applyProtection="1">
      <alignment horizontal="right" vertical="center"/>
      <protection/>
    </xf>
    <xf numFmtId="0" fontId="4" fillId="0" borderId="16" xfId="0" applyFont="1" applyBorder="1" applyAlignment="1">
      <alignment vertical="center"/>
    </xf>
    <xf numFmtId="41" fontId="4" fillId="0" borderId="23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>
      <alignment vertical="center"/>
    </xf>
    <xf numFmtId="41" fontId="4" fillId="0" borderId="21" xfId="0" applyNumberFormat="1" applyFont="1" applyBorder="1" applyAlignment="1" applyProtection="1">
      <alignment vertical="center"/>
      <protection/>
    </xf>
    <xf numFmtId="41" fontId="4" fillId="0" borderId="22" xfId="0" applyNumberFormat="1" applyFont="1" applyBorder="1" applyAlignment="1" applyProtection="1">
      <alignment vertical="center"/>
      <protection/>
    </xf>
    <xf numFmtId="0" fontId="4" fillId="0" borderId="9" xfId="0" applyFont="1" applyBorder="1" applyAlignment="1">
      <alignment horizontal="center" vertical="center"/>
    </xf>
    <xf numFmtId="41" fontId="4" fillId="0" borderId="20" xfId="0" applyNumberFormat="1" applyFont="1" applyBorder="1" applyAlignment="1">
      <alignment vertical="center"/>
    </xf>
    <xf numFmtId="41" fontId="4" fillId="0" borderId="19" xfId="0" applyNumberFormat="1" applyFont="1" applyBorder="1" applyAlignment="1">
      <alignment vertical="center"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41" fontId="4" fillId="0" borderId="5" xfId="34" applyNumberFormat="1" applyFont="1" applyBorder="1" applyAlignment="1" applyProtection="1">
      <alignment horizontal="right" vertical="center"/>
      <protection/>
    </xf>
    <xf numFmtId="41" fontId="4" fillId="0" borderId="10" xfId="34" applyNumberFormat="1" applyFont="1" applyBorder="1" applyAlignment="1" applyProtection="1">
      <alignment horizontal="right" vertical="center"/>
      <protection/>
    </xf>
    <xf numFmtId="41" fontId="4" fillId="0" borderId="11" xfId="34" applyNumberFormat="1" applyFont="1" applyBorder="1" applyAlignment="1" applyProtection="1">
      <alignment horizontal="right" vertical="center"/>
      <protection/>
    </xf>
    <xf numFmtId="41" fontId="4" fillId="0" borderId="0" xfId="34" applyNumberFormat="1" applyFont="1" applyBorder="1" applyAlignment="1" applyProtection="1">
      <alignment horizontal="right" vertical="center"/>
      <protection/>
    </xf>
    <xf numFmtId="41" fontId="4" fillId="0" borderId="22" xfId="34" applyNumberFormat="1" applyFont="1" applyBorder="1" applyAlignment="1" applyProtection="1">
      <alignment horizontal="right" vertical="center"/>
      <protection/>
    </xf>
    <xf numFmtId="0" fontId="4" fillId="0" borderId="22" xfId="34" applyFont="1" applyBorder="1" applyAlignment="1">
      <alignment vertical="center"/>
      <protection/>
    </xf>
    <xf numFmtId="0" fontId="4" fillId="0" borderId="10" xfId="34" applyFont="1" applyBorder="1" applyAlignment="1">
      <alignment vertical="center"/>
      <protection/>
    </xf>
    <xf numFmtId="0" fontId="4" fillId="0" borderId="11" xfId="34" applyFont="1" applyBorder="1" applyAlignment="1">
      <alignment vertical="center"/>
      <protection/>
    </xf>
    <xf numFmtId="41" fontId="4" fillId="0" borderId="10" xfId="34" applyNumberFormat="1" applyFont="1" applyBorder="1" applyAlignment="1" applyProtection="1">
      <alignment vertical="center"/>
      <protection/>
    </xf>
    <xf numFmtId="41" fontId="4" fillId="0" borderId="22" xfId="34" applyNumberFormat="1" applyFont="1" applyBorder="1" applyAlignment="1" applyProtection="1">
      <alignment vertical="center"/>
      <protection/>
    </xf>
    <xf numFmtId="41" fontId="4" fillId="0" borderId="10" xfId="34" applyNumberFormat="1" applyFont="1" applyBorder="1" applyAlignment="1">
      <alignment horizontal="center" vertical="center"/>
      <protection/>
    </xf>
    <xf numFmtId="41" fontId="4" fillId="0" borderId="11" xfId="34" applyNumberFormat="1" applyFont="1" applyBorder="1" applyAlignment="1">
      <alignment horizontal="center" vertical="center"/>
      <protection/>
    </xf>
    <xf numFmtId="41" fontId="4" fillId="0" borderId="10" xfId="34" applyNumberFormat="1" applyFont="1" applyBorder="1" applyAlignment="1">
      <alignment vertical="center"/>
      <protection/>
    </xf>
    <xf numFmtId="41" fontId="4" fillId="0" borderId="11" xfId="34" applyNumberFormat="1" applyFont="1" applyBorder="1" applyAlignment="1">
      <alignment vertical="center"/>
      <protection/>
    </xf>
    <xf numFmtId="41" fontId="4" fillId="0" borderId="22" xfId="34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right" vertical="center"/>
    </xf>
    <xf numFmtId="0" fontId="4" fillId="0" borderId="17" xfId="0" applyFont="1" applyBorder="1" applyAlignment="1" applyProtection="1">
      <alignment vertical="center"/>
      <protection/>
    </xf>
    <xf numFmtId="41" fontId="4" fillId="0" borderId="25" xfId="0" applyNumberFormat="1" applyFont="1" applyBorder="1" applyAlignment="1" applyProtection="1">
      <alignment horizontal="right" vertical="center"/>
      <protection/>
    </xf>
    <xf numFmtId="41" fontId="4" fillId="0" borderId="26" xfId="0" applyNumberFormat="1" applyFont="1" applyBorder="1" applyAlignment="1" applyProtection="1">
      <alignment horizontal="right" vertical="center"/>
      <protection/>
    </xf>
    <xf numFmtId="37" fontId="4" fillId="0" borderId="10" xfId="0" applyNumberFormat="1" applyFont="1" applyBorder="1" applyAlignment="1" applyProtection="1">
      <alignment vertical="center"/>
      <protection/>
    </xf>
    <xf numFmtId="37" fontId="4" fillId="0" borderId="11" xfId="0" applyNumberFormat="1" applyFont="1" applyBorder="1" applyAlignment="1" applyProtection="1">
      <alignment vertical="center"/>
      <protection/>
    </xf>
    <xf numFmtId="37" fontId="4" fillId="0" borderId="14" xfId="0" applyNumberFormat="1" applyFont="1" applyBorder="1" applyAlignment="1" applyProtection="1">
      <alignment vertical="center"/>
      <protection/>
    </xf>
    <xf numFmtId="37" fontId="4" fillId="0" borderId="15" xfId="0" applyNumberFormat="1" applyFont="1" applyBorder="1" applyAlignment="1" applyProtection="1">
      <alignment vertical="center"/>
      <protection/>
    </xf>
    <xf numFmtId="0" fontId="4" fillId="0" borderId="26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41" fontId="4" fillId="0" borderId="26" xfId="34" applyNumberFormat="1" applyFont="1" applyBorder="1" applyAlignment="1" applyProtection="1">
      <alignment horizontal="right" vertical="center"/>
      <protection/>
    </xf>
    <xf numFmtId="41" fontId="4" fillId="0" borderId="27" xfId="0" applyNumberFormat="1" applyFont="1" applyBorder="1" applyAlignment="1" applyProtection="1">
      <alignment horizontal="right" vertical="center"/>
      <protection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 applyProtection="1">
      <alignment horizontal="left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distributed" vertical="center"/>
    </xf>
    <xf numFmtId="0" fontId="4" fillId="0" borderId="31" xfId="0" applyFont="1" applyBorder="1" applyAlignment="1">
      <alignment vertical="center"/>
    </xf>
    <xf numFmtId="41" fontId="4" fillId="0" borderId="32" xfId="0" applyNumberFormat="1" applyFont="1" applyBorder="1" applyAlignment="1" applyProtection="1">
      <alignment horizontal="right" vertical="center"/>
      <protection/>
    </xf>
    <xf numFmtId="41" fontId="4" fillId="0" borderId="33" xfId="0" applyNumberFormat="1" applyFont="1" applyBorder="1" applyAlignment="1" applyProtection="1">
      <alignment horizontal="right" vertical="center"/>
      <protection/>
    </xf>
    <xf numFmtId="41" fontId="4" fillId="0" borderId="34" xfId="0" applyNumberFormat="1" applyFont="1" applyBorder="1" applyAlignment="1" applyProtection="1">
      <alignment horizontal="right" vertical="center"/>
      <protection/>
    </xf>
    <xf numFmtId="0" fontId="4" fillId="0" borderId="35" xfId="0" applyFont="1" applyBorder="1" applyAlignment="1">
      <alignment vertical="center"/>
    </xf>
    <xf numFmtId="0" fontId="4" fillId="0" borderId="35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41" fontId="4" fillId="0" borderId="35" xfId="0" applyNumberFormat="1" applyFont="1" applyBorder="1" applyAlignment="1" applyProtection="1">
      <alignment horizontal="right" vertical="center"/>
      <protection/>
    </xf>
    <xf numFmtId="0" fontId="4" fillId="0" borderId="29" xfId="0" applyFont="1" applyBorder="1" applyAlignment="1" applyProtection="1">
      <alignment vertical="center"/>
      <protection/>
    </xf>
    <xf numFmtId="41" fontId="4" fillId="0" borderId="28" xfId="34" applyNumberFormat="1" applyFont="1" applyBorder="1" applyAlignment="1" applyProtection="1">
      <alignment horizontal="right" vertical="center"/>
      <protection/>
    </xf>
    <xf numFmtId="41" fontId="4" fillId="0" borderId="33" xfId="34" applyNumberFormat="1" applyFont="1" applyBorder="1" applyAlignment="1" applyProtection="1">
      <alignment horizontal="right" vertical="center"/>
      <protection/>
    </xf>
    <xf numFmtId="41" fontId="4" fillId="0" borderId="34" xfId="34" applyNumberFormat="1" applyFont="1" applyBorder="1" applyAlignment="1" applyProtection="1">
      <alignment horizontal="right" vertical="center"/>
      <protection/>
    </xf>
    <xf numFmtId="0" fontId="4" fillId="0" borderId="35" xfId="0" applyFont="1" applyBorder="1" applyAlignment="1" applyProtection="1">
      <alignment vertical="center"/>
      <protection/>
    </xf>
    <xf numFmtId="41" fontId="4" fillId="0" borderId="35" xfId="34" applyNumberFormat="1" applyFont="1" applyBorder="1" applyAlignment="1" applyProtection="1">
      <alignment vertical="center"/>
      <protection/>
    </xf>
    <xf numFmtId="41" fontId="4" fillId="0" borderId="35" xfId="34" applyNumberFormat="1" applyFont="1" applyBorder="1" applyAlignment="1" applyProtection="1">
      <alignment horizontal="right" vertical="center"/>
      <protection/>
    </xf>
    <xf numFmtId="41" fontId="4" fillId="0" borderId="29" xfId="34" applyNumberFormat="1" applyFont="1" applyBorder="1" applyAlignment="1" applyProtection="1">
      <alignment horizontal="right"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distributed" vertical="center"/>
      <protection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0" xfId="0" applyFont="1" applyAlignment="1">
      <alignment horizontal="distributed"/>
    </xf>
    <xf numFmtId="0" fontId="4" fillId="0" borderId="0" xfId="0" applyFont="1" applyBorder="1" applyAlignment="1">
      <alignment/>
    </xf>
    <xf numFmtId="0" fontId="4" fillId="0" borderId="5" xfId="0" applyFont="1" applyBorder="1" applyAlignment="1" applyProtection="1" quotePrefix="1">
      <alignment horizontal="distributed" vertical="center"/>
      <protection/>
    </xf>
    <xf numFmtId="0" fontId="4" fillId="0" borderId="5" xfId="0" applyFont="1" applyBorder="1" applyAlignment="1">
      <alignment horizontal="distributed" vertical="center"/>
    </xf>
    <xf numFmtId="0" fontId="15" fillId="0" borderId="6" xfId="0" applyFont="1" applyBorder="1" applyAlignment="1" applyProtection="1">
      <alignment horizontal="center" vertical="center"/>
      <protection/>
    </xf>
    <xf numFmtId="0" fontId="15" fillId="0" borderId="2" xfId="0" applyFont="1" applyBorder="1" applyAlignment="1" applyProtection="1">
      <alignment horizontal="center" vertical="center"/>
      <protection/>
    </xf>
    <xf numFmtId="0" fontId="15" fillId="0" borderId="36" xfId="0" applyFont="1" applyBorder="1" applyAlignment="1" applyProtection="1">
      <alignment horizontal="center" vertical="center"/>
      <protection/>
    </xf>
    <xf numFmtId="0" fontId="15" fillId="0" borderId="6" xfId="0" applyFont="1" applyBorder="1" applyAlignment="1" applyProtection="1">
      <alignment horizontal="center" vertical="center"/>
      <protection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0" xfId="0" applyFont="1" applyBorder="1" applyAlignment="1" applyProtection="1">
      <alignment vertical="center"/>
      <protection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35" xfId="0" applyFont="1" applyBorder="1" applyAlignment="1">
      <alignment vertical="center"/>
    </xf>
    <xf numFmtId="0" fontId="15" fillId="0" borderId="35" xfId="0" applyFont="1" applyBorder="1" applyAlignment="1" applyProtection="1">
      <alignment vertical="center"/>
      <protection/>
    </xf>
    <xf numFmtId="0" fontId="15" fillId="0" borderId="0" xfId="0" applyFont="1" applyBorder="1" applyAlignment="1">
      <alignment horizontal="right" vertical="center"/>
    </xf>
    <xf numFmtId="0" fontId="16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16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9" xfId="0" applyFont="1" applyBorder="1" applyAlignment="1" applyProtection="1">
      <alignment horizontal="center" vertical="center"/>
      <protection/>
    </xf>
    <xf numFmtId="41" fontId="15" fillId="0" borderId="0" xfId="34" applyNumberFormat="1" applyFont="1" applyBorder="1" applyAlignment="1" applyProtection="1">
      <alignment horizontal="right" vertical="center"/>
      <protection/>
    </xf>
    <xf numFmtId="41" fontId="15" fillId="0" borderId="10" xfId="34" applyNumberFormat="1" applyFont="1" applyBorder="1" applyAlignment="1" applyProtection="1">
      <alignment horizontal="right" vertical="center"/>
      <protection/>
    </xf>
    <xf numFmtId="41" fontId="15" fillId="0" borderId="11" xfId="34" applyNumberFormat="1" applyFont="1" applyBorder="1" applyAlignment="1" applyProtection="1">
      <alignment horizontal="right" vertical="center"/>
      <protection/>
    </xf>
    <xf numFmtId="37" fontId="15" fillId="0" borderId="0" xfId="0" applyNumberFormat="1" applyFont="1" applyBorder="1" applyAlignment="1" applyProtection="1">
      <alignment vertical="center"/>
      <protection/>
    </xf>
    <xf numFmtId="37" fontId="15" fillId="0" borderId="10" xfId="0" applyNumberFormat="1" applyFont="1" applyBorder="1" applyAlignment="1" applyProtection="1">
      <alignment vertical="center"/>
      <protection/>
    </xf>
    <xf numFmtId="37" fontId="15" fillId="0" borderId="11" xfId="0" applyNumberFormat="1" applyFont="1" applyBorder="1" applyAlignment="1" applyProtection="1">
      <alignment vertical="center"/>
      <protection/>
    </xf>
    <xf numFmtId="41" fontId="15" fillId="0" borderId="26" xfId="34" applyNumberFormat="1" applyFont="1" applyBorder="1" applyAlignment="1" applyProtection="1">
      <alignment vertical="center"/>
      <protection/>
    </xf>
    <xf numFmtId="0" fontId="15" fillId="0" borderId="9" xfId="0" applyFont="1" applyBorder="1" applyAlignment="1">
      <alignment vertical="center"/>
    </xf>
    <xf numFmtId="41" fontId="15" fillId="0" borderId="0" xfId="0" applyNumberFormat="1" applyFont="1" applyBorder="1" applyAlignment="1" applyProtection="1">
      <alignment horizontal="right" vertical="center"/>
      <protection/>
    </xf>
    <xf numFmtId="41" fontId="15" fillId="0" borderId="10" xfId="0" applyNumberFormat="1" applyFont="1" applyBorder="1" applyAlignment="1">
      <alignment vertical="center"/>
    </xf>
    <xf numFmtId="41" fontId="15" fillId="0" borderId="11" xfId="0" applyNumberFormat="1" applyFont="1" applyBorder="1" applyAlignment="1">
      <alignment vertical="center"/>
    </xf>
    <xf numFmtId="0" fontId="15" fillId="0" borderId="35" xfId="0" applyFont="1" applyBorder="1" applyAlignment="1" applyProtection="1">
      <alignment horizontal="center" vertical="center"/>
      <protection/>
    </xf>
    <xf numFmtId="37" fontId="15" fillId="0" borderId="35" xfId="0" applyNumberFormat="1" applyFont="1" applyBorder="1" applyAlignment="1" applyProtection="1">
      <alignment vertical="center"/>
      <protection/>
    </xf>
    <xf numFmtId="0" fontId="15" fillId="0" borderId="0" xfId="0" applyFont="1" applyAlignment="1">
      <alignment horizontal="center" vertical="center"/>
    </xf>
    <xf numFmtId="41" fontId="15" fillId="0" borderId="5" xfId="34" applyNumberFormat="1" applyFont="1" applyBorder="1" applyAlignment="1" applyProtection="1">
      <alignment horizontal="right" vertical="center"/>
      <protection/>
    </xf>
    <xf numFmtId="41" fontId="15" fillId="0" borderId="26" xfId="34" applyNumberFormat="1" applyFont="1" applyBorder="1" applyAlignment="1" applyProtection="1">
      <alignment horizontal="right" vertical="center"/>
      <protection/>
    </xf>
    <xf numFmtId="41" fontId="15" fillId="0" borderId="26" xfId="0" applyNumberFormat="1" applyFont="1" applyBorder="1" applyAlignment="1" applyProtection="1">
      <alignment horizontal="right" vertical="center"/>
      <protection/>
    </xf>
    <xf numFmtId="41" fontId="15" fillId="0" borderId="10" xfId="0" applyNumberFormat="1" applyFont="1" applyBorder="1" applyAlignment="1" applyProtection="1">
      <alignment horizontal="right" vertical="center"/>
      <protection/>
    </xf>
    <xf numFmtId="41" fontId="15" fillId="0" borderId="11" xfId="0" applyNumberFormat="1" applyFont="1" applyBorder="1" applyAlignment="1" applyProtection="1">
      <alignment horizontal="right" vertical="center"/>
      <protection/>
    </xf>
    <xf numFmtId="41" fontId="15" fillId="0" borderId="22" xfId="34" applyNumberFormat="1" applyFont="1" applyBorder="1" applyAlignment="1" applyProtection="1">
      <alignment vertical="center"/>
      <protection/>
    </xf>
    <xf numFmtId="0" fontId="15" fillId="0" borderId="35" xfId="0" applyFont="1" applyBorder="1" applyAlignment="1">
      <alignment horizontal="center" vertical="center"/>
    </xf>
    <xf numFmtId="41" fontId="15" fillId="0" borderId="35" xfId="0" applyNumberFormat="1" applyFont="1" applyBorder="1" applyAlignment="1" applyProtection="1">
      <alignment horizontal="right" vertical="center"/>
      <protection/>
    </xf>
    <xf numFmtId="41" fontId="15" fillId="0" borderId="35" xfId="0" applyNumberFormat="1" applyFont="1" applyBorder="1" applyAlignment="1">
      <alignment vertical="center"/>
    </xf>
    <xf numFmtId="0" fontId="15" fillId="0" borderId="0" xfId="0" applyFont="1" applyBorder="1" applyAlignment="1" applyProtection="1">
      <alignment horizontal="center" vertical="center"/>
      <protection/>
    </xf>
  </cellXfs>
  <cellStyles count="21">
    <cellStyle name="Normal" xfId="0"/>
    <cellStyle name="Calc Currency (0)" xfId="15"/>
    <cellStyle name="entry" xfId="16"/>
    <cellStyle name="Header1" xfId="17"/>
    <cellStyle name="Header2" xfId="18"/>
    <cellStyle name="Normal - Style1" xfId="19"/>
    <cellStyle name="Normal_#18-Internet" xfId="20"/>
    <cellStyle name="price" xfId="21"/>
    <cellStyle name="PSChar" xfId="22"/>
    <cellStyle name="PSHeading" xfId="23"/>
    <cellStyle name="revised" xfId="24"/>
    <cellStyle name="section" xfId="25"/>
    <cellStyle name="subhead" xfId="26"/>
    <cellStyle name="title" xfId="27"/>
    <cellStyle name="Percent" xfId="28"/>
    <cellStyle name="下点線" xfId="29"/>
    <cellStyle name="Comma [0]" xfId="30"/>
    <cellStyle name="Comma" xfId="31"/>
    <cellStyle name="Currency [0]" xfId="32"/>
    <cellStyle name="Currency" xfId="33"/>
    <cellStyle name="標準_H11統計表   （表７）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H13&#20154;&#21475;&#21205;&#24907;%20%20%20&#35519;&#26619;\&#20844;&#34920;&#65288;&#27010;&#25968;&#12539;&#30906;&#23450;&#25968;&#65289;\H12&#27010;&#25968;\H12&#32113;&#35336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H13&#20154;&#21475;&#21205;&#24907;%20%20%20&#35519;&#26619;\&#20844;&#34920;&#65288;&#27010;&#25968;&#12539;&#30906;&#23450;&#25968;&#65289;\&#20844;&#34920;&#36039;&#26009;\H11&#3211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界紙"/>
      <sheetName val="表１"/>
      <sheetName val="表２"/>
      <sheetName val="表３"/>
      <sheetName val="表４①"/>
      <sheetName val="表４②"/>
      <sheetName val="表４③"/>
      <sheetName val="表４④"/>
      <sheetName val="表４⑤"/>
      <sheetName val="表４⑥"/>
      <sheetName val="表４⑦"/>
      <sheetName val="表５"/>
      <sheetName val="人口"/>
      <sheetName val="３大死因入力ｼｰﾄ"/>
      <sheetName val="３大死因①"/>
      <sheetName val="３大死因②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界紙"/>
      <sheetName val="表１"/>
      <sheetName val="表２"/>
      <sheetName val="表３"/>
      <sheetName val="表４①"/>
      <sheetName val="表４②"/>
      <sheetName val="表４③"/>
      <sheetName val="表４④"/>
      <sheetName val="表４⑤"/>
      <sheetName val="表４⑥"/>
      <sheetName val="表４⑦"/>
      <sheetName val="表５"/>
      <sheetName val="人口"/>
      <sheetName val="３大死因入力ｼｰﾄ"/>
      <sheetName val="３大死因①"/>
      <sheetName val="３大死因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showGridLines="0" zoomScale="95" zoomScaleNormal="95" workbookViewId="0" topLeftCell="A1">
      <pane xSplit="3" ySplit="2" topLeftCell="D5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K76" sqref="K76"/>
    </sheetView>
  </sheetViews>
  <sheetFormatPr defaultColWidth="9.140625" defaultRowHeight="12.75" customHeight="1"/>
  <cols>
    <col min="1" max="1" width="3.7109375" style="2" customWidth="1"/>
    <col min="2" max="2" width="10.7109375" style="2" customWidth="1"/>
    <col min="3" max="3" width="4.57421875" style="3" customWidth="1"/>
    <col min="4" max="4" width="9.28125" style="2" customWidth="1"/>
    <col min="5" max="14" width="8.140625" style="2" customWidth="1"/>
    <col min="15" max="16384" width="15.28125" style="2" customWidth="1"/>
  </cols>
  <sheetData>
    <row r="1" spans="2:14" ht="15" customHeight="1">
      <c r="B1" s="4" t="s">
        <v>0</v>
      </c>
      <c r="N1" s="63" t="s">
        <v>108</v>
      </c>
    </row>
    <row r="2" spans="1:15" ht="21" customHeight="1">
      <c r="A2" s="96" t="s">
        <v>89</v>
      </c>
      <c r="B2" s="97"/>
      <c r="C2" s="98"/>
      <c r="D2" s="5" t="s">
        <v>82</v>
      </c>
      <c r="E2" s="6" t="s">
        <v>83</v>
      </c>
      <c r="F2" s="6" t="s">
        <v>43</v>
      </c>
      <c r="G2" s="6" t="s">
        <v>44</v>
      </c>
      <c r="H2" s="6" t="s">
        <v>45</v>
      </c>
      <c r="I2" s="6" t="s">
        <v>46</v>
      </c>
      <c r="J2" s="6" t="s">
        <v>47</v>
      </c>
      <c r="K2" s="6" t="s">
        <v>48</v>
      </c>
      <c r="L2" s="6" t="s">
        <v>49</v>
      </c>
      <c r="M2" s="6" t="s">
        <v>84</v>
      </c>
      <c r="N2" s="7" t="s">
        <v>50</v>
      </c>
      <c r="O2" s="8"/>
    </row>
    <row r="3" spans="1:14" ht="12.75" customHeight="1">
      <c r="A3" s="99" t="s">
        <v>51</v>
      </c>
      <c r="B3" s="104"/>
      <c r="C3" s="9" t="s">
        <v>55</v>
      </c>
      <c r="D3" s="1">
        <f>SUM(D4:D5)</f>
        <v>31908</v>
      </c>
      <c r="E3" s="10">
        <f>SUM(E4:E5)</f>
        <v>1</v>
      </c>
      <c r="F3" s="10">
        <f aca="true" t="shared" si="0" ref="F3:N3">SUM(F4:F5)</f>
        <v>508</v>
      </c>
      <c r="G3" s="10">
        <f t="shared" si="0"/>
        <v>3902</v>
      </c>
      <c r="H3" s="10">
        <f t="shared" si="0"/>
        <v>10609</v>
      </c>
      <c r="I3" s="10">
        <f t="shared" si="0"/>
        <v>12162</v>
      </c>
      <c r="J3" s="10">
        <f t="shared" si="0"/>
        <v>4204</v>
      </c>
      <c r="K3" s="10">
        <f t="shared" si="0"/>
        <v>503</v>
      </c>
      <c r="L3" s="10">
        <f t="shared" si="0"/>
        <v>19</v>
      </c>
      <c r="M3" s="10">
        <f t="shared" si="0"/>
        <v>0</v>
      </c>
      <c r="N3" s="11">
        <f t="shared" si="0"/>
        <v>0</v>
      </c>
    </row>
    <row r="4" spans="1:14" ht="12.75" customHeight="1">
      <c r="A4" s="12"/>
      <c r="B4" s="13"/>
      <c r="C4" s="9" t="s">
        <v>62</v>
      </c>
      <c r="D4" s="1">
        <f>SUM(E4:N4)</f>
        <v>16468</v>
      </c>
      <c r="E4" s="10">
        <f>SUM(E8,E12,E16,E20,E24,E28,E32,E36)</f>
        <v>1</v>
      </c>
      <c r="F4" s="10">
        <f aca="true" t="shared" si="1" ref="F4:N4">SUM(F8,F12,F16,F20,F24,F28,F32,F36)</f>
        <v>257</v>
      </c>
      <c r="G4" s="10">
        <f t="shared" si="1"/>
        <v>1996</v>
      </c>
      <c r="H4" s="10">
        <f t="shared" si="1"/>
        <v>5497</v>
      </c>
      <c r="I4" s="10">
        <f t="shared" si="1"/>
        <v>6238</v>
      </c>
      <c r="J4" s="10">
        <f t="shared" si="1"/>
        <v>2212</v>
      </c>
      <c r="K4" s="10">
        <f t="shared" si="1"/>
        <v>258</v>
      </c>
      <c r="L4" s="10">
        <f t="shared" si="1"/>
        <v>9</v>
      </c>
      <c r="M4" s="10">
        <f t="shared" si="1"/>
        <v>0</v>
      </c>
      <c r="N4" s="11">
        <f t="shared" si="1"/>
        <v>0</v>
      </c>
    </row>
    <row r="5" spans="1:14" ht="12.75" customHeight="1">
      <c r="A5" s="12"/>
      <c r="B5" s="13"/>
      <c r="C5" s="9" t="s">
        <v>63</v>
      </c>
      <c r="D5" s="1">
        <f>SUM(E5:N5)</f>
        <v>15440</v>
      </c>
      <c r="E5" s="10">
        <f>SUM(E9,E13,E17,E21,E25,E29,E33,E37)</f>
        <v>0</v>
      </c>
      <c r="F5" s="10">
        <f aca="true" t="shared" si="2" ref="F5:N5">SUM(F9,F13,F17,F21,F25,F29,F33,F37)</f>
        <v>251</v>
      </c>
      <c r="G5" s="10">
        <f t="shared" si="2"/>
        <v>1906</v>
      </c>
      <c r="H5" s="10">
        <f t="shared" si="2"/>
        <v>5112</v>
      </c>
      <c r="I5" s="10">
        <f t="shared" si="2"/>
        <v>5924</v>
      </c>
      <c r="J5" s="10">
        <f t="shared" si="2"/>
        <v>1992</v>
      </c>
      <c r="K5" s="10">
        <f t="shared" si="2"/>
        <v>245</v>
      </c>
      <c r="L5" s="10">
        <f t="shared" si="2"/>
        <v>10</v>
      </c>
      <c r="M5" s="10">
        <f t="shared" si="2"/>
        <v>0</v>
      </c>
      <c r="N5" s="11">
        <f t="shared" si="2"/>
        <v>0</v>
      </c>
    </row>
    <row r="6" spans="1:14" ht="12.75" customHeight="1">
      <c r="A6" s="22"/>
      <c r="B6" s="23"/>
      <c r="C6" s="24"/>
      <c r="D6" s="25"/>
      <c r="E6" s="26"/>
      <c r="F6" s="26"/>
      <c r="G6" s="26"/>
      <c r="H6" s="26"/>
      <c r="I6" s="26"/>
      <c r="J6" s="26"/>
      <c r="K6" s="26"/>
      <c r="L6" s="26"/>
      <c r="M6" s="26"/>
      <c r="N6" s="27"/>
    </row>
    <row r="7" spans="1:14" ht="12.75" customHeight="1">
      <c r="A7" s="105" t="s">
        <v>107</v>
      </c>
      <c r="B7" s="100"/>
      <c r="C7" s="14" t="s">
        <v>55</v>
      </c>
      <c r="D7" s="15">
        <f>SUM(E7:N7)</f>
        <v>478</v>
      </c>
      <c r="E7" s="16">
        <f>SUM(E8:E9)</f>
        <v>0</v>
      </c>
      <c r="F7" s="16">
        <f aca="true" t="shared" si="3" ref="F7:N7">SUM(F8:F9)</f>
        <v>12</v>
      </c>
      <c r="G7" s="16">
        <f t="shared" si="3"/>
        <v>59</v>
      </c>
      <c r="H7" s="16">
        <f t="shared" si="3"/>
        <v>150</v>
      </c>
      <c r="I7" s="16">
        <f t="shared" si="3"/>
        <v>180</v>
      </c>
      <c r="J7" s="16">
        <f t="shared" si="3"/>
        <v>64</v>
      </c>
      <c r="K7" s="16">
        <f t="shared" si="3"/>
        <v>11</v>
      </c>
      <c r="L7" s="16">
        <f t="shared" si="3"/>
        <v>2</v>
      </c>
      <c r="M7" s="16">
        <f t="shared" si="3"/>
        <v>0</v>
      </c>
      <c r="N7" s="17">
        <f t="shared" si="3"/>
        <v>0</v>
      </c>
    </row>
    <row r="8" spans="1:15" ht="12.75" customHeight="1">
      <c r="A8" s="12"/>
      <c r="B8" s="13"/>
      <c r="C8" s="9" t="s">
        <v>62</v>
      </c>
      <c r="D8" s="1">
        <f>SUM(E8:N8)</f>
        <v>228</v>
      </c>
      <c r="E8" s="10">
        <f>E40</f>
        <v>0</v>
      </c>
      <c r="F8" s="10">
        <f aca="true" t="shared" si="4" ref="F8:N8">F40</f>
        <v>6</v>
      </c>
      <c r="G8" s="10">
        <f t="shared" si="4"/>
        <v>31</v>
      </c>
      <c r="H8" s="10">
        <f t="shared" si="4"/>
        <v>76</v>
      </c>
      <c r="I8" s="10">
        <f t="shared" si="4"/>
        <v>79</v>
      </c>
      <c r="J8" s="10">
        <f t="shared" si="4"/>
        <v>30</v>
      </c>
      <c r="K8" s="10">
        <f t="shared" si="4"/>
        <v>5</v>
      </c>
      <c r="L8" s="10">
        <f t="shared" si="4"/>
        <v>1</v>
      </c>
      <c r="M8" s="10">
        <f t="shared" si="4"/>
        <v>0</v>
      </c>
      <c r="N8" s="11">
        <f t="shared" si="4"/>
        <v>0</v>
      </c>
      <c r="O8" s="18"/>
    </row>
    <row r="9" spans="1:15" ht="12.75" customHeight="1">
      <c r="A9" s="12"/>
      <c r="B9" s="13"/>
      <c r="C9" s="9" t="s">
        <v>63</v>
      </c>
      <c r="D9" s="1">
        <f>SUM(E9:N9)</f>
        <v>250</v>
      </c>
      <c r="E9" s="10">
        <f>E41</f>
        <v>0</v>
      </c>
      <c r="F9" s="10">
        <f aca="true" t="shared" si="5" ref="F9:N9">F41</f>
        <v>6</v>
      </c>
      <c r="G9" s="10">
        <f t="shared" si="5"/>
        <v>28</v>
      </c>
      <c r="H9" s="10">
        <f t="shared" si="5"/>
        <v>74</v>
      </c>
      <c r="I9" s="10">
        <f t="shared" si="5"/>
        <v>101</v>
      </c>
      <c r="J9" s="10">
        <f t="shared" si="5"/>
        <v>34</v>
      </c>
      <c r="K9" s="10">
        <f t="shared" si="5"/>
        <v>6</v>
      </c>
      <c r="L9" s="10">
        <f t="shared" si="5"/>
        <v>1</v>
      </c>
      <c r="M9" s="10">
        <f t="shared" si="5"/>
        <v>0</v>
      </c>
      <c r="N9" s="11">
        <f t="shared" si="5"/>
        <v>0</v>
      </c>
      <c r="O9" s="18"/>
    </row>
    <row r="10" spans="1:15" ht="12.75" customHeight="1">
      <c r="A10" s="12"/>
      <c r="B10" s="13"/>
      <c r="C10" s="9"/>
      <c r="D10" s="1"/>
      <c r="E10" s="10"/>
      <c r="F10" s="10"/>
      <c r="G10" s="10"/>
      <c r="H10" s="10"/>
      <c r="I10" s="10"/>
      <c r="J10" s="10"/>
      <c r="K10" s="10"/>
      <c r="L10" s="10"/>
      <c r="M10" s="10"/>
      <c r="N10" s="11"/>
      <c r="O10" s="18"/>
    </row>
    <row r="11" spans="1:14" ht="12.75" customHeight="1">
      <c r="A11" s="99" t="s">
        <v>1</v>
      </c>
      <c r="B11" s="100"/>
      <c r="C11" s="9" t="s">
        <v>55</v>
      </c>
      <c r="D11" s="1">
        <f>SUM(E11:N11)</f>
        <v>685</v>
      </c>
      <c r="E11" s="10">
        <f>SUM(E12:E13)</f>
        <v>0</v>
      </c>
      <c r="F11" s="10">
        <f aca="true" t="shared" si="6" ref="F11:N11">SUM(F12:F13)</f>
        <v>18</v>
      </c>
      <c r="G11" s="10">
        <f t="shared" si="6"/>
        <v>96</v>
      </c>
      <c r="H11" s="10">
        <f t="shared" si="6"/>
        <v>193</v>
      </c>
      <c r="I11" s="10">
        <f t="shared" si="6"/>
        <v>270</v>
      </c>
      <c r="J11" s="10">
        <f t="shared" si="6"/>
        <v>95</v>
      </c>
      <c r="K11" s="10">
        <f t="shared" si="6"/>
        <v>11</v>
      </c>
      <c r="L11" s="10">
        <f t="shared" si="6"/>
        <v>2</v>
      </c>
      <c r="M11" s="10">
        <f t="shared" si="6"/>
        <v>0</v>
      </c>
      <c r="N11" s="11">
        <f t="shared" si="6"/>
        <v>0</v>
      </c>
    </row>
    <row r="12" spans="1:14" ht="12.75" customHeight="1">
      <c r="A12" s="12"/>
      <c r="B12" s="13"/>
      <c r="C12" s="9" t="s">
        <v>62</v>
      </c>
      <c r="D12" s="1">
        <f>SUM(E12:N12)</f>
        <v>341</v>
      </c>
      <c r="E12" s="10">
        <f>'2-1 出生-1'!E68</f>
        <v>0</v>
      </c>
      <c r="F12" s="10">
        <f>'2-1 出生-1'!F68</f>
        <v>8</v>
      </c>
      <c r="G12" s="10">
        <f>'2-1 出生-1'!G68</f>
        <v>52</v>
      </c>
      <c r="H12" s="10">
        <f>'2-1 出生-1'!H68</f>
        <v>95</v>
      </c>
      <c r="I12" s="10">
        <f>'2-1 出生-1'!I68</f>
        <v>129</v>
      </c>
      <c r="J12" s="10">
        <f>'2-1 出生-1'!J68</f>
        <v>51</v>
      </c>
      <c r="K12" s="10">
        <f>'2-1 出生-1'!K68</f>
        <v>5</v>
      </c>
      <c r="L12" s="10">
        <f>'2-1 出生-1'!L68</f>
        <v>1</v>
      </c>
      <c r="M12" s="10">
        <f>'2-1 出生-1'!M68</f>
        <v>0</v>
      </c>
      <c r="N12" s="11">
        <f>'2-1 出生-1'!N68</f>
        <v>0</v>
      </c>
    </row>
    <row r="13" spans="1:14" ht="12.75" customHeight="1">
      <c r="A13" s="12"/>
      <c r="B13" s="13"/>
      <c r="C13" s="9" t="s">
        <v>63</v>
      </c>
      <c r="D13" s="1">
        <f>SUM(E13:N13)</f>
        <v>344</v>
      </c>
      <c r="E13" s="10">
        <f>'2-1 出生-1'!E69</f>
        <v>0</v>
      </c>
      <c r="F13" s="10">
        <f>'2-1 出生-1'!F69</f>
        <v>10</v>
      </c>
      <c r="G13" s="10">
        <f>'2-1 出生-1'!G69</f>
        <v>44</v>
      </c>
      <c r="H13" s="10">
        <f>'2-1 出生-1'!H69</f>
        <v>98</v>
      </c>
      <c r="I13" s="10">
        <f>'2-1 出生-1'!I69</f>
        <v>141</v>
      </c>
      <c r="J13" s="10">
        <f>'2-1 出生-1'!J69</f>
        <v>44</v>
      </c>
      <c r="K13" s="10">
        <f>'2-1 出生-1'!K69</f>
        <v>6</v>
      </c>
      <c r="L13" s="10">
        <f>'2-1 出生-1'!L69</f>
        <v>1</v>
      </c>
      <c r="M13" s="10">
        <f>'2-1 出生-1'!M69</f>
        <v>0</v>
      </c>
      <c r="N13" s="11">
        <f>'2-1 出生-1'!N69</f>
        <v>0</v>
      </c>
    </row>
    <row r="14" spans="1:14" ht="12.75" customHeight="1">
      <c r="A14" s="12"/>
      <c r="B14" s="13"/>
      <c r="C14" s="9"/>
      <c r="D14" s="1"/>
      <c r="E14" s="10"/>
      <c r="F14" s="10"/>
      <c r="G14" s="10"/>
      <c r="H14" s="10"/>
      <c r="I14" s="10"/>
      <c r="J14" s="10"/>
      <c r="K14" s="10"/>
      <c r="L14" s="10"/>
      <c r="M14" s="10"/>
      <c r="N14" s="11"/>
    </row>
    <row r="15" spans="1:14" ht="12.75" customHeight="1">
      <c r="A15" s="99" t="s">
        <v>2</v>
      </c>
      <c r="B15" s="100"/>
      <c r="C15" s="9" t="s">
        <v>55</v>
      </c>
      <c r="D15" s="1">
        <f>SUM(E15:N15)</f>
        <v>6023</v>
      </c>
      <c r="E15" s="10">
        <f>SUM(E16:E17)</f>
        <v>0</v>
      </c>
      <c r="F15" s="10">
        <f aca="true" t="shared" si="7" ref="F15:N15">SUM(F16:F17)</f>
        <v>102</v>
      </c>
      <c r="G15" s="10">
        <f t="shared" si="7"/>
        <v>777</v>
      </c>
      <c r="H15" s="10">
        <f t="shared" si="7"/>
        <v>2010</v>
      </c>
      <c r="I15" s="10">
        <f t="shared" si="7"/>
        <v>2250</v>
      </c>
      <c r="J15" s="10">
        <f t="shared" si="7"/>
        <v>805</v>
      </c>
      <c r="K15" s="10">
        <f t="shared" si="7"/>
        <v>77</v>
      </c>
      <c r="L15" s="10">
        <f t="shared" si="7"/>
        <v>2</v>
      </c>
      <c r="M15" s="10">
        <f t="shared" si="7"/>
        <v>0</v>
      </c>
      <c r="N15" s="11">
        <f t="shared" si="7"/>
        <v>0</v>
      </c>
    </row>
    <row r="16" spans="1:14" ht="12.75" customHeight="1">
      <c r="A16" s="12"/>
      <c r="B16" s="13"/>
      <c r="C16" s="9" t="s">
        <v>62</v>
      </c>
      <c r="D16" s="1">
        <f>SUM(E16:N16)</f>
        <v>3079</v>
      </c>
      <c r="E16" s="10">
        <f>'2-1 出生-2'!E12+'2-1 出生-2'!E48</f>
        <v>0</v>
      </c>
      <c r="F16" s="10">
        <f>'2-1 出生-2'!F12+'2-1 出生-2'!F48</f>
        <v>53</v>
      </c>
      <c r="G16" s="10">
        <f>'2-1 出生-2'!G12+'2-1 出生-2'!G48</f>
        <v>412</v>
      </c>
      <c r="H16" s="10">
        <f>'2-1 出生-2'!H12+'2-1 出生-2'!H48</f>
        <v>1013</v>
      </c>
      <c r="I16" s="10">
        <f>'2-1 出生-2'!I12+'2-1 出生-2'!I48</f>
        <v>1133</v>
      </c>
      <c r="J16" s="10">
        <f>'2-1 出生-2'!J12+'2-1 出生-2'!J48</f>
        <v>423</v>
      </c>
      <c r="K16" s="10">
        <f>'2-1 出生-2'!K12+'2-1 出生-2'!K48</f>
        <v>44</v>
      </c>
      <c r="L16" s="10">
        <f>'2-1 出生-2'!L12+'2-1 出生-2'!L48</f>
        <v>1</v>
      </c>
      <c r="M16" s="10">
        <f>'2-1 出生-2'!M12+'2-1 出生-2'!M48</f>
        <v>0</v>
      </c>
      <c r="N16" s="11">
        <f>'2-1 出生-2'!N12+'2-1 出生-2'!N48</f>
        <v>0</v>
      </c>
    </row>
    <row r="17" spans="1:14" ht="12.75" customHeight="1">
      <c r="A17" s="12"/>
      <c r="B17" s="13"/>
      <c r="C17" s="9" t="s">
        <v>63</v>
      </c>
      <c r="D17" s="1">
        <f>SUM(E17:N17)</f>
        <v>2944</v>
      </c>
      <c r="E17" s="10">
        <f>'2-1 出生-2'!E13+'2-1 出生-2'!E49</f>
        <v>0</v>
      </c>
      <c r="F17" s="10">
        <f>'2-1 出生-2'!F13+'2-1 出生-2'!F49</f>
        <v>49</v>
      </c>
      <c r="G17" s="10">
        <f>'2-1 出生-2'!G13+'2-1 出生-2'!G49</f>
        <v>365</v>
      </c>
      <c r="H17" s="10">
        <f>'2-1 出生-2'!H13+'2-1 出生-2'!H49</f>
        <v>997</v>
      </c>
      <c r="I17" s="10">
        <f>'2-1 出生-2'!I13+'2-1 出生-2'!I49</f>
        <v>1117</v>
      </c>
      <c r="J17" s="10">
        <f>'2-1 出生-2'!J13+'2-1 出生-2'!J49</f>
        <v>382</v>
      </c>
      <c r="K17" s="10">
        <f>'2-1 出生-2'!K13+'2-1 出生-2'!K49</f>
        <v>33</v>
      </c>
      <c r="L17" s="10">
        <f>'2-1 出生-2'!L13+'2-1 出生-2'!L49</f>
        <v>1</v>
      </c>
      <c r="M17" s="10">
        <f>'2-1 出生-2'!M13+'2-1 出生-2'!M49</f>
        <v>0</v>
      </c>
      <c r="N17" s="11">
        <f>'2-1 出生-2'!N13+'2-1 出生-2'!N49</f>
        <v>0</v>
      </c>
    </row>
    <row r="18" spans="1:14" ht="12.75" customHeight="1">
      <c r="A18" s="12"/>
      <c r="B18" s="13"/>
      <c r="C18" s="9"/>
      <c r="D18" s="1"/>
      <c r="E18" s="10"/>
      <c r="F18" s="10"/>
      <c r="G18" s="10"/>
      <c r="H18" s="10"/>
      <c r="I18" s="10"/>
      <c r="J18" s="10"/>
      <c r="K18" s="10"/>
      <c r="L18" s="10"/>
      <c r="M18" s="10"/>
      <c r="N18" s="11"/>
    </row>
    <row r="19" spans="1:14" ht="12.75" customHeight="1">
      <c r="A19" s="99" t="s">
        <v>3</v>
      </c>
      <c r="B19" s="100"/>
      <c r="C19" s="9" t="s">
        <v>55</v>
      </c>
      <c r="D19" s="1">
        <f>SUM(E19:N19)</f>
        <v>3451</v>
      </c>
      <c r="E19" s="10">
        <f>SUM(E20:E21)</f>
        <v>0</v>
      </c>
      <c r="F19" s="10">
        <f aca="true" t="shared" si="8" ref="F19:N19">SUM(F20:F21)</f>
        <v>71</v>
      </c>
      <c r="G19" s="10">
        <f t="shared" si="8"/>
        <v>451</v>
      </c>
      <c r="H19" s="10">
        <f t="shared" si="8"/>
        <v>1171</v>
      </c>
      <c r="I19" s="10">
        <f t="shared" si="8"/>
        <v>1261</v>
      </c>
      <c r="J19" s="10">
        <f t="shared" si="8"/>
        <v>429</v>
      </c>
      <c r="K19" s="10">
        <f t="shared" si="8"/>
        <v>67</v>
      </c>
      <c r="L19" s="10">
        <f t="shared" si="8"/>
        <v>1</v>
      </c>
      <c r="M19" s="10">
        <f t="shared" si="8"/>
        <v>0</v>
      </c>
      <c r="N19" s="11">
        <f t="shared" si="8"/>
        <v>0</v>
      </c>
    </row>
    <row r="20" spans="1:14" ht="12.75" customHeight="1">
      <c r="A20" s="12"/>
      <c r="B20" s="13"/>
      <c r="C20" s="9" t="s">
        <v>62</v>
      </c>
      <c r="D20" s="1">
        <f>SUM(E20:N20)</f>
        <v>1751</v>
      </c>
      <c r="E20" s="10">
        <f>'2-1 出生-2'!E60+'2-1 出生-3'!E36</f>
        <v>0</v>
      </c>
      <c r="F20" s="10">
        <f>'2-1 出生-2'!F60+'2-1 出生-3'!F36</f>
        <v>32</v>
      </c>
      <c r="G20" s="10">
        <f>'2-1 出生-2'!G60+'2-1 出生-3'!G36</f>
        <v>228</v>
      </c>
      <c r="H20" s="10">
        <f>'2-1 出生-2'!H60+'2-1 出生-3'!H36</f>
        <v>590</v>
      </c>
      <c r="I20" s="10">
        <f>'2-1 出生-2'!I60+'2-1 出生-3'!I36</f>
        <v>651</v>
      </c>
      <c r="J20" s="10">
        <f>'2-1 出生-2'!J60+'2-1 出生-3'!J36</f>
        <v>222</v>
      </c>
      <c r="K20" s="10">
        <f>'2-1 出生-2'!K60+'2-1 出生-3'!K36</f>
        <v>28</v>
      </c>
      <c r="L20" s="10">
        <f>'2-1 出生-2'!L60+'2-1 出生-3'!L36</f>
        <v>0</v>
      </c>
      <c r="M20" s="10">
        <f>'2-1 出生-2'!M60+'2-1 出生-3'!M36</f>
        <v>0</v>
      </c>
      <c r="N20" s="11">
        <f>'2-1 出生-2'!N60+'2-1 出生-3'!N36</f>
        <v>0</v>
      </c>
    </row>
    <row r="21" spans="1:14" ht="12.75" customHeight="1">
      <c r="A21" s="12"/>
      <c r="B21" s="13"/>
      <c r="C21" s="9" t="s">
        <v>63</v>
      </c>
      <c r="D21" s="1">
        <f>SUM(E21:N21)</f>
        <v>1700</v>
      </c>
      <c r="E21" s="10">
        <f>'2-1 出生-2'!E61+'2-1 出生-3'!E37</f>
        <v>0</v>
      </c>
      <c r="F21" s="10">
        <f>'2-1 出生-2'!F61+'2-1 出生-3'!F37</f>
        <v>39</v>
      </c>
      <c r="G21" s="10">
        <f>'2-1 出生-2'!G61+'2-1 出生-3'!G37</f>
        <v>223</v>
      </c>
      <c r="H21" s="10">
        <f>'2-1 出生-2'!H61+'2-1 出生-3'!H37</f>
        <v>581</v>
      </c>
      <c r="I21" s="10">
        <f>'2-1 出生-2'!I61+'2-1 出生-3'!I37</f>
        <v>610</v>
      </c>
      <c r="J21" s="10">
        <f>'2-1 出生-2'!J61+'2-1 出生-3'!J37</f>
        <v>207</v>
      </c>
      <c r="K21" s="10">
        <f>'2-1 出生-2'!K61+'2-1 出生-3'!K37</f>
        <v>39</v>
      </c>
      <c r="L21" s="10">
        <f>'2-1 出生-2'!L61+'2-1 出生-3'!L37</f>
        <v>1</v>
      </c>
      <c r="M21" s="10">
        <f>'2-1 出生-2'!M61+'2-1 出生-3'!M37</f>
        <v>0</v>
      </c>
      <c r="N21" s="11">
        <f>'2-1 出生-2'!N61+'2-1 出生-3'!N37</f>
        <v>0</v>
      </c>
    </row>
    <row r="22" spans="1:14" ht="12.75" customHeight="1">
      <c r="A22" s="12"/>
      <c r="B22" s="13"/>
      <c r="C22" s="9"/>
      <c r="D22" s="1"/>
      <c r="E22" s="10"/>
      <c r="F22" s="10"/>
      <c r="G22" s="10"/>
      <c r="H22" s="10"/>
      <c r="I22" s="10"/>
      <c r="J22" s="10"/>
      <c r="K22" s="10"/>
      <c r="L22" s="10"/>
      <c r="M22" s="10"/>
      <c r="N22" s="11"/>
    </row>
    <row r="23" spans="1:14" ht="12.75" customHeight="1">
      <c r="A23" s="99" t="s">
        <v>4</v>
      </c>
      <c r="B23" s="100"/>
      <c r="C23" s="9" t="s">
        <v>55</v>
      </c>
      <c r="D23" s="1">
        <f>SUM(E23:N23)</f>
        <v>5596</v>
      </c>
      <c r="E23" s="10">
        <f>SUM(E24:E25)</f>
        <v>1</v>
      </c>
      <c r="F23" s="10">
        <f aca="true" t="shared" si="9" ref="F23:N23">SUM(F24:F25)</f>
        <v>78</v>
      </c>
      <c r="G23" s="10">
        <f t="shared" si="9"/>
        <v>553</v>
      </c>
      <c r="H23" s="10">
        <f t="shared" si="9"/>
        <v>1735</v>
      </c>
      <c r="I23" s="10">
        <f t="shared" si="9"/>
        <v>2263</v>
      </c>
      <c r="J23" s="10">
        <f t="shared" si="9"/>
        <v>830</v>
      </c>
      <c r="K23" s="10">
        <f t="shared" si="9"/>
        <v>130</v>
      </c>
      <c r="L23" s="10">
        <f t="shared" si="9"/>
        <v>6</v>
      </c>
      <c r="M23" s="10">
        <f t="shared" si="9"/>
        <v>0</v>
      </c>
      <c r="N23" s="11">
        <f t="shared" si="9"/>
        <v>0</v>
      </c>
    </row>
    <row r="24" spans="1:14" ht="12.75" customHeight="1">
      <c r="A24" s="19"/>
      <c r="B24" s="8"/>
      <c r="C24" s="9" t="s">
        <v>62</v>
      </c>
      <c r="D24" s="1">
        <f>SUM(E24:N24)</f>
        <v>2916</v>
      </c>
      <c r="E24" s="10">
        <f>'2-1 出生-3'!E8+'2-1 出生-3'!E12</f>
        <v>1</v>
      </c>
      <c r="F24" s="10">
        <f>'2-1 出生-3'!F8+'2-1 出生-3'!F12</f>
        <v>39</v>
      </c>
      <c r="G24" s="10">
        <f>'2-1 出生-3'!G8+'2-1 出生-3'!G12</f>
        <v>283</v>
      </c>
      <c r="H24" s="10">
        <f>'2-1 出生-3'!H8+'2-1 出生-3'!H12</f>
        <v>884</v>
      </c>
      <c r="I24" s="10">
        <f>'2-1 出生-3'!I8+'2-1 出生-3'!I12</f>
        <v>1190</v>
      </c>
      <c r="J24" s="10">
        <f>'2-1 出生-3'!J8+'2-1 出生-3'!J12</f>
        <v>447</v>
      </c>
      <c r="K24" s="10">
        <f>'2-1 出生-3'!K8+'2-1 出生-3'!K12</f>
        <v>68</v>
      </c>
      <c r="L24" s="10">
        <f>'2-1 出生-3'!L8+'2-1 出生-3'!L12</f>
        <v>4</v>
      </c>
      <c r="M24" s="10">
        <f>'2-1 出生-3'!M8+'2-1 出生-3'!M12</f>
        <v>0</v>
      </c>
      <c r="N24" s="11">
        <f>'2-1 出生-3'!N8+'2-1 出生-3'!N12</f>
        <v>0</v>
      </c>
    </row>
    <row r="25" spans="1:14" ht="12.75" customHeight="1">
      <c r="A25" s="19"/>
      <c r="B25" s="8"/>
      <c r="C25" s="9" t="s">
        <v>63</v>
      </c>
      <c r="D25" s="1">
        <f>SUM(E25:N25)</f>
        <v>2680</v>
      </c>
      <c r="E25" s="10">
        <f>'2-1 出生-3'!E9+'2-1 出生-3'!E13</f>
        <v>0</v>
      </c>
      <c r="F25" s="10">
        <f>'2-1 出生-3'!F9+'2-1 出生-3'!F13</f>
        <v>39</v>
      </c>
      <c r="G25" s="10">
        <f>'2-1 出生-3'!G9+'2-1 出生-3'!G13</f>
        <v>270</v>
      </c>
      <c r="H25" s="10">
        <f>'2-1 出生-3'!H9+'2-1 出生-3'!H13</f>
        <v>851</v>
      </c>
      <c r="I25" s="10">
        <f>'2-1 出生-3'!I9+'2-1 出生-3'!I13</f>
        <v>1073</v>
      </c>
      <c r="J25" s="10">
        <f>'2-1 出生-3'!J9+'2-1 出生-3'!J13</f>
        <v>383</v>
      </c>
      <c r="K25" s="10">
        <f>'2-1 出生-3'!K9+'2-1 出生-3'!K13</f>
        <v>62</v>
      </c>
      <c r="L25" s="10">
        <f>'2-1 出生-3'!L9+'2-1 出生-3'!L13</f>
        <v>2</v>
      </c>
      <c r="M25" s="10">
        <f>'2-1 出生-3'!M9+'2-1 出生-3'!M13</f>
        <v>0</v>
      </c>
      <c r="N25" s="11">
        <f>'2-1 出生-3'!N9+'2-1 出生-3'!N13</f>
        <v>0</v>
      </c>
    </row>
    <row r="26" spans="1:14" ht="12.75" customHeight="1">
      <c r="A26" s="19"/>
      <c r="B26" s="8"/>
      <c r="C26" s="9"/>
      <c r="D26" s="1"/>
      <c r="E26" s="10"/>
      <c r="F26" s="10"/>
      <c r="G26" s="10"/>
      <c r="H26" s="10"/>
      <c r="I26" s="10"/>
      <c r="J26" s="10"/>
      <c r="K26" s="10"/>
      <c r="L26" s="10"/>
      <c r="M26" s="10"/>
      <c r="N26" s="11"/>
    </row>
    <row r="27" spans="1:14" ht="12.75" customHeight="1">
      <c r="A27" s="99" t="s">
        <v>5</v>
      </c>
      <c r="B27" s="103"/>
      <c r="C27" s="9" t="s">
        <v>55</v>
      </c>
      <c r="D27" s="1">
        <f>SUM(E27:N27)</f>
        <v>3942</v>
      </c>
      <c r="E27" s="10">
        <f>SUM(E28:E29)</f>
        <v>0</v>
      </c>
      <c r="F27" s="10">
        <f aca="true" t="shared" si="10" ref="F27:N27">SUM(F28:F29)</f>
        <v>79</v>
      </c>
      <c r="G27" s="10">
        <f t="shared" si="10"/>
        <v>476</v>
      </c>
      <c r="H27" s="10">
        <f t="shared" si="10"/>
        <v>1349</v>
      </c>
      <c r="I27" s="10">
        <f t="shared" si="10"/>
        <v>1471</v>
      </c>
      <c r="J27" s="10">
        <f t="shared" si="10"/>
        <v>505</v>
      </c>
      <c r="K27" s="10">
        <f t="shared" si="10"/>
        <v>61</v>
      </c>
      <c r="L27" s="10">
        <f t="shared" si="10"/>
        <v>1</v>
      </c>
      <c r="M27" s="10">
        <f t="shared" si="10"/>
        <v>0</v>
      </c>
      <c r="N27" s="11">
        <f t="shared" si="10"/>
        <v>0</v>
      </c>
    </row>
    <row r="28" spans="1:14" ht="12.75" customHeight="1">
      <c r="A28" s="12"/>
      <c r="B28" s="13"/>
      <c r="C28" s="9" t="s">
        <v>62</v>
      </c>
      <c r="D28" s="1">
        <f>SUM(E28:N28)</f>
        <v>2028</v>
      </c>
      <c r="E28" s="10">
        <f>'2-1 出生-3'!E48+'2-1 出生-3'!E52+'2-1 出生-3'!E56+'2-1 出生-3'!E60+'2-1 出生-3'!E64+'2-1 出生-3'!E68+'2-1 出生-3'!E72+'2-1 出生-4'!E4+'2-1 出生-4'!E8</f>
        <v>0</v>
      </c>
      <c r="F28" s="10">
        <f>'2-1 出生-3'!F48+'2-1 出生-3'!F52+'2-1 出生-3'!F56+'2-1 出生-3'!F60+'2-1 出生-3'!F64+'2-1 出生-3'!F68+'2-1 出生-3'!F72+'2-1 出生-4'!F4+'2-1 出生-4'!F8</f>
        <v>47</v>
      </c>
      <c r="G28" s="10">
        <f>'2-1 出生-3'!G48+'2-1 出生-3'!G52+'2-1 出生-3'!G56+'2-1 出生-3'!G60+'2-1 出生-3'!G64+'2-1 出生-3'!G68+'2-1 出生-3'!G72+'2-1 出生-4'!G4+'2-1 出生-4'!G8</f>
        <v>229</v>
      </c>
      <c r="H28" s="10">
        <f>'2-1 出生-3'!H48+'2-1 出生-3'!H52+'2-1 出生-3'!H56+'2-1 出生-3'!H60+'2-1 出生-3'!H64+'2-1 出生-3'!H68+'2-1 出生-3'!H72+'2-1 出生-4'!H4+'2-1 出生-4'!H8</f>
        <v>700</v>
      </c>
      <c r="I28" s="10">
        <f>'2-1 出生-3'!I48+'2-1 出生-3'!I52+'2-1 出生-3'!I56+'2-1 出生-3'!I60+'2-1 出生-3'!I64+'2-1 出生-3'!I68+'2-1 出生-3'!I72+'2-1 出生-4'!I4+'2-1 出生-4'!I8</f>
        <v>766</v>
      </c>
      <c r="J28" s="10">
        <f>'2-1 出生-3'!J48+'2-1 出生-3'!J52+'2-1 出生-3'!J56+'2-1 出生-3'!J60+'2-1 出生-3'!J64+'2-1 出生-3'!J68+'2-1 出生-3'!J72+'2-1 出生-4'!J4+'2-1 出生-4'!J8</f>
        <v>253</v>
      </c>
      <c r="K28" s="10">
        <f>'2-1 出生-3'!K48+'2-1 出生-3'!K52+'2-1 出生-3'!K56+'2-1 出生-3'!K60+'2-1 出生-3'!K64+'2-1 出生-3'!K68+'2-1 出生-3'!K72+'2-1 出生-4'!K4+'2-1 出生-4'!K8</f>
        <v>32</v>
      </c>
      <c r="L28" s="10">
        <f>'2-1 出生-3'!L48+'2-1 出生-3'!L52+'2-1 出生-3'!L56+'2-1 出生-3'!L60+'2-1 出生-3'!L64+'2-1 出生-3'!L68+'2-1 出生-3'!L72+'2-1 出生-4'!L4+'2-1 出生-4'!L8</f>
        <v>1</v>
      </c>
      <c r="M28" s="10">
        <f>'2-1 出生-3'!M48+'2-1 出生-3'!M52+'2-1 出生-3'!M56+'2-1 出生-3'!M60+'2-1 出生-3'!M64+'2-1 出生-3'!M68+'2-1 出生-3'!M72+'2-1 出生-4'!M4+'2-1 出生-4'!M8</f>
        <v>0</v>
      </c>
      <c r="N28" s="11">
        <f>'2-1 出生-3'!N48+'2-1 出生-3'!N52+'2-1 出生-3'!N56+'2-1 出生-3'!N60+'2-1 出生-3'!N64+'2-1 出生-3'!N68+'2-1 出生-3'!N72+'2-1 出生-4'!N4+'2-1 出生-4'!N8</f>
        <v>0</v>
      </c>
    </row>
    <row r="29" spans="1:14" ht="12.75" customHeight="1">
      <c r="A29" s="12"/>
      <c r="B29" s="13"/>
      <c r="C29" s="9" t="s">
        <v>63</v>
      </c>
      <c r="D29" s="1">
        <f>SUM(E29:N29)</f>
        <v>1914</v>
      </c>
      <c r="E29" s="10">
        <f>'2-1 出生-3'!E49+'2-1 出生-3'!E53+'2-1 出生-3'!E57+'2-1 出生-3'!E61+'2-1 出生-3'!E65+'2-1 出生-3'!E69+'2-1 出生-3'!E73+'2-1 出生-4'!E5+'2-1 出生-4'!E9</f>
        <v>0</v>
      </c>
      <c r="F29" s="10">
        <f>'2-1 出生-3'!F49+'2-1 出生-3'!F53+'2-1 出生-3'!F57+'2-1 出生-3'!F61+'2-1 出生-3'!F65+'2-1 出生-3'!F69+'2-1 出生-3'!F73+'2-1 出生-4'!F5+'2-1 出生-4'!F9</f>
        <v>32</v>
      </c>
      <c r="G29" s="10">
        <f>'2-1 出生-3'!G49+'2-1 出生-3'!G53+'2-1 出生-3'!G57+'2-1 出生-3'!G61+'2-1 出生-3'!G65+'2-1 出生-3'!G69+'2-1 出生-3'!G73+'2-1 出生-4'!G5+'2-1 出生-4'!G9</f>
        <v>247</v>
      </c>
      <c r="H29" s="10">
        <f>'2-1 出生-3'!H49+'2-1 出生-3'!H53+'2-1 出生-3'!H57+'2-1 出生-3'!H61+'2-1 出生-3'!H65+'2-1 出生-3'!H69+'2-1 出生-3'!H73+'2-1 出生-4'!H5+'2-1 出生-4'!H9</f>
        <v>649</v>
      </c>
      <c r="I29" s="10">
        <f>'2-1 出生-3'!I49+'2-1 出生-3'!I53+'2-1 出生-3'!I57+'2-1 出生-3'!I61+'2-1 出生-3'!I65+'2-1 出生-3'!I69+'2-1 出生-3'!I73+'2-1 出生-4'!I5+'2-1 出生-4'!I9</f>
        <v>705</v>
      </c>
      <c r="J29" s="10">
        <f>'2-1 出生-3'!J49+'2-1 出生-3'!J53+'2-1 出生-3'!J57+'2-1 出生-3'!J61+'2-1 出生-3'!J65+'2-1 出生-3'!J69+'2-1 出生-3'!J73+'2-1 出生-4'!J5+'2-1 出生-4'!J9</f>
        <v>252</v>
      </c>
      <c r="K29" s="10">
        <f>'2-1 出生-3'!K49+'2-1 出生-3'!K53+'2-1 出生-3'!K57+'2-1 出生-3'!K61+'2-1 出生-3'!K65+'2-1 出生-3'!K69+'2-1 出生-3'!K73+'2-1 出生-4'!K5+'2-1 出生-4'!K9</f>
        <v>29</v>
      </c>
      <c r="L29" s="10">
        <f>'2-1 出生-3'!L49+'2-1 出生-3'!L53+'2-1 出生-3'!L57+'2-1 出生-3'!L61+'2-1 出生-3'!L65+'2-1 出生-3'!L69+'2-1 出生-3'!L73+'2-1 出生-4'!L5+'2-1 出生-4'!L9</f>
        <v>0</v>
      </c>
      <c r="M29" s="10">
        <f>'2-1 出生-3'!M49+'2-1 出生-3'!M53+'2-1 出生-3'!M57+'2-1 出生-3'!M61+'2-1 出生-3'!M65+'2-1 出生-3'!M69+'2-1 出生-3'!M73+'2-1 出生-4'!M5+'2-1 出生-4'!M9</f>
        <v>0</v>
      </c>
      <c r="N29" s="11">
        <f>'2-1 出生-3'!N49+'2-1 出生-3'!N53+'2-1 出生-3'!N57+'2-1 出生-3'!N61+'2-1 出生-3'!N65+'2-1 出生-3'!N69+'2-1 出生-3'!N73+'2-1 出生-4'!N5+'2-1 出生-4'!N9</f>
        <v>0</v>
      </c>
    </row>
    <row r="30" spans="1:14" ht="12.75" customHeight="1">
      <c r="A30" s="12"/>
      <c r="B30" s="13"/>
      <c r="C30" s="9"/>
      <c r="D30" s="1"/>
      <c r="E30" s="10"/>
      <c r="F30" s="10"/>
      <c r="G30" s="10"/>
      <c r="H30" s="10"/>
      <c r="I30" s="10"/>
      <c r="J30" s="10"/>
      <c r="K30" s="10"/>
      <c r="L30" s="10"/>
      <c r="M30" s="10"/>
      <c r="N30" s="11"/>
    </row>
    <row r="31" spans="1:14" ht="12.75" customHeight="1">
      <c r="A31" s="99" t="s">
        <v>6</v>
      </c>
      <c r="B31" s="100"/>
      <c r="C31" s="9" t="s">
        <v>55</v>
      </c>
      <c r="D31" s="1">
        <f>SUM(E31:N31)</f>
        <v>4086</v>
      </c>
      <c r="E31" s="10">
        <f>SUM(E32:E33)</f>
        <v>0</v>
      </c>
      <c r="F31" s="10">
        <f aca="true" t="shared" si="11" ref="F31:N31">SUM(F32:F33)</f>
        <v>61</v>
      </c>
      <c r="G31" s="10">
        <f t="shared" si="11"/>
        <v>589</v>
      </c>
      <c r="H31" s="10">
        <f t="shared" si="11"/>
        <v>1409</v>
      </c>
      <c r="I31" s="10">
        <f t="shared" si="11"/>
        <v>1487</v>
      </c>
      <c r="J31" s="10">
        <f t="shared" si="11"/>
        <v>479</v>
      </c>
      <c r="K31" s="10">
        <f t="shared" si="11"/>
        <v>59</v>
      </c>
      <c r="L31" s="10">
        <f t="shared" si="11"/>
        <v>2</v>
      </c>
      <c r="M31" s="10">
        <f t="shared" si="11"/>
        <v>0</v>
      </c>
      <c r="N31" s="11">
        <f t="shared" si="11"/>
        <v>0</v>
      </c>
    </row>
    <row r="32" spans="1:14" ht="12.75" customHeight="1">
      <c r="A32" s="12"/>
      <c r="B32" s="13"/>
      <c r="C32" s="9" t="s">
        <v>62</v>
      </c>
      <c r="D32" s="1">
        <f>SUM(E32:N32)</f>
        <v>2148</v>
      </c>
      <c r="E32" s="10">
        <f>'2-1 出生-4'!E16+'2-1 出生-4'!E20+'2-1 出生-4'!E24+'2-1 出生-4'!E28+'2-1 出生-4'!E32+'2-1 出生-4'!E36</f>
        <v>0</v>
      </c>
      <c r="F32" s="10">
        <f>'2-1 出生-4'!F16+'2-1 出生-4'!F20+'2-1 出生-4'!F24+'2-1 出生-4'!F28+'2-1 出生-4'!F32+'2-1 出生-4'!F36</f>
        <v>28</v>
      </c>
      <c r="G32" s="10">
        <f>'2-1 出生-4'!G16+'2-1 出生-4'!G20+'2-1 出生-4'!G24+'2-1 出生-4'!G28+'2-1 出生-4'!G32+'2-1 出生-4'!G36</f>
        <v>300</v>
      </c>
      <c r="H32" s="10">
        <f>'2-1 出生-4'!H16+'2-1 出生-4'!H20+'2-1 出生-4'!H24+'2-1 出生-4'!H28+'2-1 出生-4'!H32+'2-1 出生-4'!H36</f>
        <v>768</v>
      </c>
      <c r="I32" s="10">
        <f>'2-1 出生-4'!I16+'2-1 出生-4'!I20+'2-1 出生-4'!I24+'2-1 出生-4'!I28+'2-1 出生-4'!I32+'2-1 出生-4'!I36</f>
        <v>767</v>
      </c>
      <c r="J32" s="10">
        <f>'2-1 出生-4'!J16+'2-1 出生-4'!J20+'2-1 出生-4'!J24+'2-1 出生-4'!J28+'2-1 出生-4'!J32+'2-1 出生-4'!J36</f>
        <v>252</v>
      </c>
      <c r="K32" s="10">
        <f>'2-1 出生-4'!K16+'2-1 出生-4'!K20+'2-1 出生-4'!K24+'2-1 出生-4'!K28+'2-1 出生-4'!K32+'2-1 出生-4'!K36</f>
        <v>32</v>
      </c>
      <c r="L32" s="10">
        <f>'2-1 出生-4'!L16+'2-1 出生-4'!L20+'2-1 出生-4'!L24+'2-1 出生-4'!L28+'2-1 出生-4'!L32+'2-1 出生-4'!L36</f>
        <v>1</v>
      </c>
      <c r="M32" s="10">
        <f>'2-1 出生-4'!M16+'2-1 出生-4'!M20+'2-1 出生-4'!M24+'2-1 出生-4'!M28+'2-1 出生-4'!M32+'2-1 出生-4'!M36</f>
        <v>0</v>
      </c>
      <c r="N32" s="11">
        <f>'2-1 出生-4'!N16+'2-1 出生-4'!N20+'2-1 出生-4'!N24+'2-1 出生-4'!N28+'2-1 出生-4'!N32+'2-1 出生-4'!N36</f>
        <v>0</v>
      </c>
    </row>
    <row r="33" spans="1:14" ht="12.75" customHeight="1">
      <c r="A33" s="12"/>
      <c r="B33" s="13"/>
      <c r="C33" s="9" t="s">
        <v>63</v>
      </c>
      <c r="D33" s="1">
        <f>SUM(E33:N33)</f>
        <v>1938</v>
      </c>
      <c r="E33" s="10">
        <f>'2-1 出生-4'!E17+'2-1 出生-4'!E21+'2-1 出生-4'!E25+'2-1 出生-4'!E29+'2-1 出生-4'!E33+'2-1 出生-4'!E37</f>
        <v>0</v>
      </c>
      <c r="F33" s="10">
        <f>'2-1 出生-4'!F17+'2-1 出生-4'!F21+'2-1 出生-4'!F25+'2-1 出生-4'!F29+'2-1 出生-4'!F33+'2-1 出生-4'!F37</f>
        <v>33</v>
      </c>
      <c r="G33" s="10">
        <f>'2-1 出生-4'!G17+'2-1 出生-4'!G21+'2-1 出生-4'!G25+'2-1 出生-4'!G29+'2-1 出生-4'!G33+'2-1 出生-4'!G37</f>
        <v>289</v>
      </c>
      <c r="H33" s="10">
        <f>'2-1 出生-4'!H17+'2-1 出生-4'!H21+'2-1 出生-4'!H25+'2-1 出生-4'!H29+'2-1 出生-4'!H33+'2-1 出生-4'!H37</f>
        <v>641</v>
      </c>
      <c r="I33" s="10">
        <f>'2-1 出生-4'!I17+'2-1 出生-4'!I21+'2-1 出生-4'!I25+'2-1 出生-4'!I29+'2-1 出生-4'!I33+'2-1 出生-4'!I37</f>
        <v>720</v>
      </c>
      <c r="J33" s="10">
        <f>'2-1 出生-4'!J17+'2-1 出生-4'!J21+'2-1 出生-4'!J25+'2-1 出生-4'!J29+'2-1 出生-4'!J33+'2-1 出生-4'!J37</f>
        <v>227</v>
      </c>
      <c r="K33" s="10">
        <f>'2-1 出生-4'!K17+'2-1 出生-4'!K21+'2-1 出生-4'!K25+'2-1 出生-4'!K29+'2-1 出生-4'!K33+'2-1 出生-4'!K37</f>
        <v>27</v>
      </c>
      <c r="L33" s="10">
        <f>'2-1 出生-4'!L17+'2-1 出生-4'!L21+'2-1 出生-4'!L25+'2-1 出生-4'!L29+'2-1 出生-4'!L33+'2-1 出生-4'!L37</f>
        <v>1</v>
      </c>
      <c r="M33" s="10">
        <f>'2-1 出生-4'!M17+'2-1 出生-4'!M21+'2-1 出生-4'!M25+'2-1 出生-4'!M29+'2-1 出生-4'!M33+'2-1 出生-4'!M37</f>
        <v>0</v>
      </c>
      <c r="N33" s="11">
        <f>'2-1 出生-4'!N17+'2-1 出生-4'!N21+'2-1 出生-4'!N25+'2-1 出生-4'!N29+'2-1 出生-4'!N33+'2-1 出生-4'!N37</f>
        <v>0</v>
      </c>
    </row>
    <row r="34" spans="1:14" ht="12.75" customHeight="1">
      <c r="A34" s="12"/>
      <c r="B34" s="13"/>
      <c r="C34" s="9"/>
      <c r="D34" s="1"/>
      <c r="E34" s="10"/>
      <c r="F34" s="10"/>
      <c r="G34" s="10"/>
      <c r="H34" s="10"/>
      <c r="I34" s="10"/>
      <c r="J34" s="10"/>
      <c r="K34" s="10"/>
      <c r="L34" s="10"/>
      <c r="M34" s="10"/>
      <c r="N34" s="11"/>
    </row>
    <row r="35" spans="1:14" ht="12.75" customHeight="1">
      <c r="A35" s="99" t="s">
        <v>121</v>
      </c>
      <c r="B35" s="103"/>
      <c r="C35" s="9" t="s">
        <v>55</v>
      </c>
      <c r="D35" s="1">
        <f>SUM(E35:N35)</f>
        <v>7647</v>
      </c>
      <c r="E35" s="10">
        <f>SUM(E36:E37)</f>
        <v>0</v>
      </c>
      <c r="F35" s="10">
        <f aca="true" t="shared" si="12" ref="F35:N35">SUM(F36:F37)</f>
        <v>87</v>
      </c>
      <c r="G35" s="10">
        <f t="shared" si="12"/>
        <v>901</v>
      </c>
      <c r="H35" s="10">
        <f t="shared" si="12"/>
        <v>2592</v>
      </c>
      <c r="I35" s="10">
        <f t="shared" si="12"/>
        <v>2980</v>
      </c>
      <c r="J35" s="10">
        <f t="shared" si="12"/>
        <v>997</v>
      </c>
      <c r="K35" s="10">
        <f t="shared" si="12"/>
        <v>87</v>
      </c>
      <c r="L35" s="10">
        <f t="shared" si="12"/>
        <v>3</v>
      </c>
      <c r="M35" s="10">
        <f t="shared" si="12"/>
        <v>0</v>
      </c>
      <c r="N35" s="11">
        <f t="shared" si="12"/>
        <v>0</v>
      </c>
    </row>
    <row r="36" spans="1:14" ht="12.75" customHeight="1">
      <c r="A36" s="20"/>
      <c r="B36" s="21"/>
      <c r="C36" s="9" t="s">
        <v>62</v>
      </c>
      <c r="D36" s="1">
        <f>SUM(E36:N36)</f>
        <v>3977</v>
      </c>
      <c r="E36" s="10">
        <f>'2-1 出生-4'!E40+'2-1 出生-4'!E44+'2-1 出生-4'!E48</f>
        <v>0</v>
      </c>
      <c r="F36" s="10">
        <f>'2-1 出生-4'!F40+'2-1 出生-4'!F44+'2-1 出生-4'!F48</f>
        <v>44</v>
      </c>
      <c r="G36" s="10">
        <f>'2-1 出生-4'!G40+'2-1 出生-4'!G44+'2-1 出生-4'!G48</f>
        <v>461</v>
      </c>
      <c r="H36" s="10">
        <f>'2-1 出生-4'!H40+'2-1 出生-4'!H44+'2-1 出生-4'!H48</f>
        <v>1371</v>
      </c>
      <c r="I36" s="10">
        <f>'2-1 出生-4'!I40+'2-1 出生-4'!I44+'2-1 出生-4'!I48</f>
        <v>1523</v>
      </c>
      <c r="J36" s="10">
        <f>'2-1 出生-4'!J40+'2-1 出生-4'!J44+'2-1 出生-4'!J48</f>
        <v>534</v>
      </c>
      <c r="K36" s="10">
        <f>'2-1 出生-4'!K40+'2-1 出生-4'!K44+'2-1 出生-4'!K48</f>
        <v>44</v>
      </c>
      <c r="L36" s="10">
        <f>'2-1 出生-4'!L40+'2-1 出生-4'!L44+'2-1 出生-4'!L48</f>
        <v>0</v>
      </c>
      <c r="M36" s="10">
        <f>'2-1 出生-4'!M40+'2-1 出生-4'!M44+'2-1 出生-4'!M48</f>
        <v>0</v>
      </c>
      <c r="N36" s="11">
        <f>'2-1 出生-4'!N40+'2-1 出生-4'!N44+'2-1 出生-4'!N48</f>
        <v>0</v>
      </c>
    </row>
    <row r="37" spans="1:14" ht="12.75" customHeight="1">
      <c r="A37" s="12"/>
      <c r="B37" s="13"/>
      <c r="C37" s="9" t="s">
        <v>63</v>
      </c>
      <c r="D37" s="1">
        <f>SUM(E37:N37)</f>
        <v>3670</v>
      </c>
      <c r="E37" s="10">
        <f>'2-1 出生-4'!E41+'2-1 出生-4'!E45+'2-1 出生-4'!E49</f>
        <v>0</v>
      </c>
      <c r="F37" s="10">
        <f>'2-1 出生-4'!F41+'2-1 出生-4'!F45+'2-1 出生-4'!F49</f>
        <v>43</v>
      </c>
      <c r="G37" s="10">
        <f>'2-1 出生-4'!G41+'2-1 出生-4'!G45+'2-1 出生-4'!G49</f>
        <v>440</v>
      </c>
      <c r="H37" s="10">
        <f>'2-1 出生-4'!H41+'2-1 出生-4'!H45+'2-1 出生-4'!H49</f>
        <v>1221</v>
      </c>
      <c r="I37" s="10">
        <f>'2-1 出生-4'!I41+'2-1 出生-4'!I45+'2-1 出生-4'!I49</f>
        <v>1457</v>
      </c>
      <c r="J37" s="10">
        <f>'2-1 出生-4'!J41+'2-1 出生-4'!J45+'2-1 出生-4'!J49</f>
        <v>463</v>
      </c>
      <c r="K37" s="10">
        <f>'2-1 出生-4'!K41+'2-1 出生-4'!K45+'2-1 出生-4'!K49</f>
        <v>43</v>
      </c>
      <c r="L37" s="10">
        <f>'2-1 出生-4'!L41+'2-1 出生-4'!L45+'2-1 出生-4'!L49</f>
        <v>3</v>
      </c>
      <c r="M37" s="10">
        <f>'2-1 出生-4'!M41+'2-1 出生-4'!M45+'2-1 出生-4'!M49</f>
        <v>0</v>
      </c>
      <c r="N37" s="11">
        <f>'2-1 出生-4'!N41+'2-1 出生-4'!N45+'2-1 出生-4'!N49</f>
        <v>0</v>
      </c>
    </row>
    <row r="38" spans="1:14" ht="12.75" customHeight="1">
      <c r="A38" s="22"/>
      <c r="B38" s="23"/>
      <c r="C38" s="24"/>
      <c r="D38" s="25"/>
      <c r="E38" s="26"/>
      <c r="F38" s="26"/>
      <c r="G38" s="26"/>
      <c r="H38" s="26"/>
      <c r="I38" s="26"/>
      <c r="J38" s="26"/>
      <c r="K38" s="26"/>
      <c r="L38" s="26"/>
      <c r="M38" s="26"/>
      <c r="N38" s="27"/>
    </row>
    <row r="39" spans="1:14" ht="12.75" customHeight="1">
      <c r="A39" s="99" t="s">
        <v>106</v>
      </c>
      <c r="B39" s="103"/>
      <c r="C39" s="9" t="s">
        <v>56</v>
      </c>
      <c r="D39" s="1">
        <f>SUM(E39:N39)</f>
        <v>478</v>
      </c>
      <c r="E39" s="10">
        <f>SUM(E40:E41)</f>
        <v>0</v>
      </c>
      <c r="F39" s="10">
        <f aca="true" t="shared" si="13" ref="F39:N39">IF(SUM(F40:F41)=0,"-",SUM(F40:F41))</f>
        <v>12</v>
      </c>
      <c r="G39" s="10">
        <f t="shared" si="13"/>
        <v>59</v>
      </c>
      <c r="H39" s="10">
        <f t="shared" si="13"/>
        <v>150</v>
      </c>
      <c r="I39" s="10">
        <f t="shared" si="13"/>
        <v>180</v>
      </c>
      <c r="J39" s="10">
        <f t="shared" si="13"/>
        <v>64</v>
      </c>
      <c r="K39" s="10">
        <f t="shared" si="13"/>
        <v>11</v>
      </c>
      <c r="L39" s="10">
        <f t="shared" si="13"/>
        <v>2</v>
      </c>
      <c r="M39" s="10" t="str">
        <f t="shared" si="13"/>
        <v>-</v>
      </c>
      <c r="N39" s="11" t="str">
        <f t="shared" si="13"/>
        <v>-</v>
      </c>
    </row>
    <row r="40" spans="1:14" ht="12.75" customHeight="1">
      <c r="A40" s="19"/>
      <c r="B40" s="28"/>
      <c r="C40" s="9" t="s">
        <v>57</v>
      </c>
      <c r="D40" s="1">
        <f>SUM(E40:N40)</f>
        <v>228</v>
      </c>
      <c r="E40" s="10">
        <f>SUM(E44,E48,E52,E56,'2-1 出生-1'!E60,'2-1 出生-1'!E64)</f>
        <v>0</v>
      </c>
      <c r="F40" s="10">
        <f>SUM(F44,F48,F52,F56,'2-1 出生-1'!F60,'2-1 出生-1'!F64)</f>
        <v>6</v>
      </c>
      <c r="G40" s="10">
        <f>SUM(G44,G48,G52,G56,'2-1 出生-1'!G60,'2-1 出生-1'!G64)</f>
        <v>31</v>
      </c>
      <c r="H40" s="10">
        <f>SUM(H44,H48,H52,H56,'2-1 出生-1'!H60,'2-1 出生-1'!H64)</f>
        <v>76</v>
      </c>
      <c r="I40" s="10">
        <f>SUM(I44,I48,I52,I56,'2-1 出生-1'!I60,'2-1 出生-1'!I64)</f>
        <v>79</v>
      </c>
      <c r="J40" s="10">
        <f>SUM(J44,J48,J52,J56,'2-1 出生-1'!J60,'2-1 出生-1'!J64)</f>
        <v>30</v>
      </c>
      <c r="K40" s="10">
        <f>SUM(K44,K48,K52,K56,'2-1 出生-1'!K60,'2-1 出生-1'!K64)</f>
        <v>5</v>
      </c>
      <c r="L40" s="10">
        <f>SUM(L44,L48,L52,L56,'2-1 出生-1'!L60,'2-1 出生-1'!L64)</f>
        <v>1</v>
      </c>
      <c r="M40" s="10">
        <f>SUM(M44,M48,M52,M56,'2-1 出生-1'!M60,'2-1 出生-1'!M64)</f>
        <v>0</v>
      </c>
      <c r="N40" s="11">
        <f>SUM(N44,N48,N52,N56,'2-1 出生-1'!N60,'2-1 出生-1'!N64)</f>
        <v>0</v>
      </c>
    </row>
    <row r="41" spans="1:14" ht="12.75" customHeight="1">
      <c r="A41" s="19"/>
      <c r="B41" s="28"/>
      <c r="C41" s="9" t="s">
        <v>58</v>
      </c>
      <c r="D41" s="1">
        <f>SUM(E41:N41)</f>
        <v>250</v>
      </c>
      <c r="E41" s="10">
        <f>SUM(E45,E49,E53,E57,'2-1 出生-1'!E61,'2-1 出生-1'!E65)</f>
        <v>0</v>
      </c>
      <c r="F41" s="10">
        <f>SUM(F45,F49,F53,F57,'2-1 出生-1'!F61,'2-1 出生-1'!F65)</f>
        <v>6</v>
      </c>
      <c r="G41" s="10">
        <f>SUM(G45,G49,G53,G57,'2-1 出生-1'!G61,'2-1 出生-1'!G65)</f>
        <v>28</v>
      </c>
      <c r="H41" s="10">
        <f>SUM(H45,H49,H53,H57,'2-1 出生-1'!H61,'2-1 出生-1'!H65)</f>
        <v>74</v>
      </c>
      <c r="I41" s="10">
        <f>SUM(I45,I49,I53,I57,'2-1 出生-1'!I61,'2-1 出生-1'!I65)</f>
        <v>101</v>
      </c>
      <c r="J41" s="10">
        <f>SUM(J45,J49,J53,J57,'2-1 出生-1'!J61,'2-1 出生-1'!J65)</f>
        <v>34</v>
      </c>
      <c r="K41" s="10">
        <f>SUM(K45,K49,K53,K57,'2-1 出生-1'!K61,'2-1 出生-1'!K65)</f>
        <v>6</v>
      </c>
      <c r="L41" s="10">
        <f>SUM(L45,L49,L53,L57,'2-1 出生-1'!L61,'2-1 出生-1'!L65)</f>
        <v>1</v>
      </c>
      <c r="M41" s="10">
        <f>SUM(M45,M49,M53,M57,'2-1 出生-1'!M61,'2-1 出生-1'!M65)</f>
        <v>0</v>
      </c>
      <c r="N41" s="11">
        <f>SUM(N45,N49,N53,N57,'2-1 出生-1'!N61,'2-1 出生-1'!N65)</f>
        <v>0</v>
      </c>
    </row>
    <row r="42" spans="1:14" ht="12.75" customHeight="1">
      <c r="A42" s="19"/>
      <c r="B42" s="28"/>
      <c r="C42" s="9"/>
      <c r="D42" s="1"/>
      <c r="E42" s="10"/>
      <c r="F42" s="10"/>
      <c r="G42" s="10"/>
      <c r="H42" s="10"/>
      <c r="I42" s="10"/>
      <c r="J42" s="10"/>
      <c r="K42" s="10"/>
      <c r="L42" s="10"/>
      <c r="M42" s="10"/>
      <c r="N42" s="11"/>
    </row>
    <row r="43" spans="1:14" ht="12.75" customHeight="1">
      <c r="A43" s="12"/>
      <c r="B43" s="8" t="s">
        <v>7</v>
      </c>
      <c r="C43" s="9" t="s">
        <v>56</v>
      </c>
      <c r="D43" s="48">
        <f>SUM(E43:N43)</f>
        <v>176</v>
      </c>
      <c r="E43" s="49">
        <f aca="true" t="shared" si="14" ref="E43:N43">SUM(E44:E45)</f>
        <v>0</v>
      </c>
      <c r="F43" s="49">
        <f t="shared" si="14"/>
        <v>6</v>
      </c>
      <c r="G43" s="49">
        <f t="shared" si="14"/>
        <v>14</v>
      </c>
      <c r="H43" s="49">
        <f t="shared" si="14"/>
        <v>50</v>
      </c>
      <c r="I43" s="49">
        <f t="shared" si="14"/>
        <v>73</v>
      </c>
      <c r="J43" s="49">
        <f t="shared" si="14"/>
        <v>23</v>
      </c>
      <c r="K43" s="49">
        <f t="shared" si="14"/>
        <v>9</v>
      </c>
      <c r="L43" s="49">
        <f t="shared" si="14"/>
        <v>1</v>
      </c>
      <c r="M43" s="49">
        <f t="shared" si="14"/>
        <v>0</v>
      </c>
      <c r="N43" s="50">
        <f t="shared" si="14"/>
        <v>0</v>
      </c>
    </row>
    <row r="44" spans="1:14" ht="12.75" customHeight="1">
      <c r="A44" s="12"/>
      <c r="B44" s="8"/>
      <c r="C44" s="9" t="s">
        <v>57</v>
      </c>
      <c r="D44" s="48">
        <f>SUM(E44:N44)</f>
        <v>86</v>
      </c>
      <c r="E44" s="49">
        <v>0</v>
      </c>
      <c r="F44" s="49">
        <v>3</v>
      </c>
      <c r="G44" s="49">
        <v>6</v>
      </c>
      <c r="H44" s="49">
        <v>27</v>
      </c>
      <c r="I44" s="49">
        <v>32</v>
      </c>
      <c r="J44" s="49">
        <v>13</v>
      </c>
      <c r="K44" s="49">
        <v>4</v>
      </c>
      <c r="L44" s="49">
        <v>1</v>
      </c>
      <c r="M44" s="49">
        <v>0</v>
      </c>
      <c r="N44" s="50">
        <v>0</v>
      </c>
    </row>
    <row r="45" spans="1:14" ht="12.75" customHeight="1">
      <c r="A45" s="12"/>
      <c r="B45" s="8"/>
      <c r="C45" s="9" t="s">
        <v>58</v>
      </c>
      <c r="D45" s="48">
        <f>SUM(E45:N45)</f>
        <v>90</v>
      </c>
      <c r="E45" s="49">
        <v>0</v>
      </c>
      <c r="F45" s="49">
        <v>3</v>
      </c>
      <c r="G45" s="49">
        <v>8</v>
      </c>
      <c r="H45" s="49">
        <v>23</v>
      </c>
      <c r="I45" s="49">
        <v>41</v>
      </c>
      <c r="J45" s="49">
        <v>10</v>
      </c>
      <c r="K45" s="49">
        <v>5</v>
      </c>
      <c r="L45" s="49">
        <v>0</v>
      </c>
      <c r="M45" s="49">
        <v>0</v>
      </c>
      <c r="N45" s="50">
        <v>0</v>
      </c>
    </row>
    <row r="46" spans="1:14" ht="12.75" customHeight="1">
      <c r="A46" s="12"/>
      <c r="B46" s="8"/>
      <c r="C46" s="9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50"/>
    </row>
    <row r="47" spans="1:14" ht="12.75" customHeight="1">
      <c r="A47" s="12"/>
      <c r="B47" s="8" t="s">
        <v>8</v>
      </c>
      <c r="C47" s="9" t="s">
        <v>56</v>
      </c>
      <c r="D47" s="48">
        <f>SUM(E47:N47)</f>
        <v>84</v>
      </c>
      <c r="E47" s="49">
        <f aca="true" t="shared" si="15" ref="E47:N47">SUM(E48:E49)</f>
        <v>0</v>
      </c>
      <c r="F47" s="49">
        <f t="shared" si="15"/>
        <v>3</v>
      </c>
      <c r="G47" s="49">
        <f t="shared" si="15"/>
        <v>11</v>
      </c>
      <c r="H47" s="49">
        <f t="shared" si="15"/>
        <v>24</v>
      </c>
      <c r="I47" s="49">
        <f t="shared" si="15"/>
        <v>38</v>
      </c>
      <c r="J47" s="49">
        <f t="shared" si="15"/>
        <v>8</v>
      </c>
      <c r="K47" s="49">
        <f t="shared" si="15"/>
        <v>0</v>
      </c>
      <c r="L47" s="49">
        <f t="shared" si="15"/>
        <v>0</v>
      </c>
      <c r="M47" s="49">
        <f t="shared" si="15"/>
        <v>0</v>
      </c>
      <c r="N47" s="50">
        <f t="shared" si="15"/>
        <v>0</v>
      </c>
    </row>
    <row r="48" spans="1:14" ht="12.75" customHeight="1">
      <c r="A48" s="12"/>
      <c r="B48" s="8"/>
      <c r="C48" s="9" t="s">
        <v>57</v>
      </c>
      <c r="D48" s="48">
        <f>SUM(E48:N48)</f>
        <v>43</v>
      </c>
      <c r="E48" s="49">
        <v>0</v>
      </c>
      <c r="F48" s="49">
        <v>1</v>
      </c>
      <c r="G48" s="49">
        <v>4</v>
      </c>
      <c r="H48" s="49">
        <v>15</v>
      </c>
      <c r="I48" s="49">
        <v>19</v>
      </c>
      <c r="J48" s="49">
        <v>4</v>
      </c>
      <c r="K48" s="49">
        <v>0</v>
      </c>
      <c r="L48" s="49">
        <v>0</v>
      </c>
      <c r="M48" s="49">
        <v>0</v>
      </c>
      <c r="N48" s="50">
        <v>0</v>
      </c>
    </row>
    <row r="49" spans="1:14" ht="12.75" customHeight="1">
      <c r="A49" s="12"/>
      <c r="B49" s="8"/>
      <c r="C49" s="9" t="s">
        <v>58</v>
      </c>
      <c r="D49" s="48">
        <f>SUM(E49:N49)</f>
        <v>41</v>
      </c>
      <c r="E49" s="49">
        <v>0</v>
      </c>
      <c r="F49" s="49">
        <v>2</v>
      </c>
      <c r="G49" s="49">
        <v>7</v>
      </c>
      <c r="H49" s="49">
        <v>9</v>
      </c>
      <c r="I49" s="49">
        <v>19</v>
      </c>
      <c r="J49" s="49">
        <v>4</v>
      </c>
      <c r="K49" s="49">
        <v>0</v>
      </c>
      <c r="L49" s="49">
        <v>0</v>
      </c>
      <c r="M49" s="49">
        <v>0</v>
      </c>
      <c r="N49" s="50">
        <v>0</v>
      </c>
    </row>
    <row r="50" spans="1:14" ht="12.75" customHeight="1">
      <c r="A50" s="12"/>
      <c r="B50" s="8"/>
      <c r="C50" s="9"/>
      <c r="D50" s="48"/>
      <c r="E50" s="49"/>
      <c r="F50" s="49"/>
      <c r="G50" s="49"/>
      <c r="H50" s="49"/>
      <c r="I50" s="49"/>
      <c r="J50" s="49"/>
      <c r="K50" s="49"/>
      <c r="L50" s="49"/>
      <c r="M50" s="49"/>
      <c r="N50" s="50"/>
    </row>
    <row r="51" spans="1:14" ht="12.75" customHeight="1">
      <c r="A51" s="12"/>
      <c r="B51" s="8" t="s">
        <v>9</v>
      </c>
      <c r="C51" s="9" t="s">
        <v>56</v>
      </c>
      <c r="D51" s="48">
        <f>SUM(E51:N51)</f>
        <v>59</v>
      </c>
      <c r="E51" s="49">
        <f aca="true" t="shared" si="16" ref="E51:N51">SUM(E52:E53)</f>
        <v>0</v>
      </c>
      <c r="F51" s="49">
        <f t="shared" si="16"/>
        <v>0</v>
      </c>
      <c r="G51" s="49">
        <f t="shared" si="16"/>
        <v>9</v>
      </c>
      <c r="H51" s="49">
        <f t="shared" si="16"/>
        <v>22</v>
      </c>
      <c r="I51" s="49">
        <f t="shared" si="16"/>
        <v>20</v>
      </c>
      <c r="J51" s="49">
        <f t="shared" si="16"/>
        <v>7</v>
      </c>
      <c r="K51" s="49">
        <f t="shared" si="16"/>
        <v>0</v>
      </c>
      <c r="L51" s="49">
        <f t="shared" si="16"/>
        <v>1</v>
      </c>
      <c r="M51" s="49">
        <f t="shared" si="16"/>
        <v>0</v>
      </c>
      <c r="N51" s="50">
        <f t="shared" si="16"/>
        <v>0</v>
      </c>
    </row>
    <row r="52" spans="1:14" ht="12.75" customHeight="1">
      <c r="A52" s="19"/>
      <c r="B52" s="8"/>
      <c r="C52" s="9" t="s">
        <v>57</v>
      </c>
      <c r="D52" s="48">
        <f>SUM(E52:N52)</f>
        <v>26</v>
      </c>
      <c r="E52" s="49">
        <v>0</v>
      </c>
      <c r="F52" s="49">
        <v>0</v>
      </c>
      <c r="G52" s="49">
        <v>7</v>
      </c>
      <c r="H52" s="49">
        <v>10</v>
      </c>
      <c r="I52" s="49">
        <v>4</v>
      </c>
      <c r="J52" s="49">
        <v>5</v>
      </c>
      <c r="K52" s="49">
        <v>0</v>
      </c>
      <c r="L52" s="49">
        <v>0</v>
      </c>
      <c r="M52" s="49">
        <v>0</v>
      </c>
      <c r="N52" s="50">
        <v>0</v>
      </c>
    </row>
    <row r="53" spans="1:14" ht="12.75" customHeight="1">
      <c r="A53" s="19"/>
      <c r="B53" s="8"/>
      <c r="C53" s="9" t="s">
        <v>58</v>
      </c>
      <c r="D53" s="48">
        <f>SUM(E53:N53)</f>
        <v>33</v>
      </c>
      <c r="E53" s="49">
        <v>0</v>
      </c>
      <c r="F53" s="49">
        <v>0</v>
      </c>
      <c r="G53" s="49">
        <v>2</v>
      </c>
      <c r="H53" s="49">
        <v>12</v>
      </c>
      <c r="I53" s="49">
        <v>16</v>
      </c>
      <c r="J53" s="49">
        <v>2</v>
      </c>
      <c r="K53" s="49">
        <v>0</v>
      </c>
      <c r="L53" s="49">
        <v>1</v>
      </c>
      <c r="M53" s="49">
        <v>0</v>
      </c>
      <c r="N53" s="50">
        <v>0</v>
      </c>
    </row>
    <row r="54" spans="1:14" ht="12.75" customHeight="1">
      <c r="A54" s="19"/>
      <c r="B54" s="8"/>
      <c r="C54" s="9"/>
      <c r="D54" s="48"/>
      <c r="E54" s="49"/>
      <c r="F54" s="49"/>
      <c r="G54" s="49"/>
      <c r="H54" s="49"/>
      <c r="I54" s="49"/>
      <c r="J54" s="49"/>
      <c r="K54" s="49"/>
      <c r="L54" s="49"/>
      <c r="M54" s="49"/>
      <c r="N54" s="50"/>
    </row>
    <row r="55" spans="1:14" ht="12.75" customHeight="1">
      <c r="A55" s="12"/>
      <c r="B55" s="8" t="s">
        <v>10</v>
      </c>
      <c r="C55" s="9" t="s">
        <v>56</v>
      </c>
      <c r="D55" s="48">
        <f>SUM(E55:N55)</f>
        <v>53</v>
      </c>
      <c r="E55" s="49">
        <f aca="true" t="shared" si="17" ref="E55:N55">SUM(E56:E57)</f>
        <v>0</v>
      </c>
      <c r="F55" s="49">
        <f t="shared" si="17"/>
        <v>0</v>
      </c>
      <c r="G55" s="49">
        <f t="shared" si="17"/>
        <v>8</v>
      </c>
      <c r="H55" s="49">
        <f t="shared" si="17"/>
        <v>14</v>
      </c>
      <c r="I55" s="49">
        <f t="shared" si="17"/>
        <v>21</v>
      </c>
      <c r="J55" s="49">
        <f t="shared" si="17"/>
        <v>10</v>
      </c>
      <c r="K55" s="49">
        <f t="shared" si="17"/>
        <v>0</v>
      </c>
      <c r="L55" s="49">
        <f t="shared" si="17"/>
        <v>0</v>
      </c>
      <c r="M55" s="49">
        <f t="shared" si="17"/>
        <v>0</v>
      </c>
      <c r="N55" s="50">
        <f t="shared" si="17"/>
        <v>0</v>
      </c>
    </row>
    <row r="56" spans="1:14" ht="12.75" customHeight="1">
      <c r="A56" s="12"/>
      <c r="B56" s="8"/>
      <c r="C56" s="9" t="s">
        <v>57</v>
      </c>
      <c r="D56" s="48">
        <f>SUM(E56:N56)</f>
        <v>21</v>
      </c>
      <c r="E56" s="49">
        <v>0</v>
      </c>
      <c r="F56" s="49">
        <v>0</v>
      </c>
      <c r="G56" s="49">
        <v>6</v>
      </c>
      <c r="H56" s="49">
        <v>5</v>
      </c>
      <c r="I56" s="49">
        <v>8</v>
      </c>
      <c r="J56" s="49">
        <v>2</v>
      </c>
      <c r="K56" s="49">
        <v>0</v>
      </c>
      <c r="L56" s="49">
        <v>0</v>
      </c>
      <c r="M56" s="49">
        <v>0</v>
      </c>
      <c r="N56" s="50">
        <v>0</v>
      </c>
    </row>
    <row r="57" spans="1:14" ht="12.75" customHeight="1">
      <c r="A57" s="12"/>
      <c r="B57" s="8"/>
      <c r="C57" s="9" t="s">
        <v>58</v>
      </c>
      <c r="D57" s="48">
        <f>SUM(E57:N57)</f>
        <v>32</v>
      </c>
      <c r="E57" s="49">
        <v>0</v>
      </c>
      <c r="F57" s="49">
        <v>0</v>
      </c>
      <c r="G57" s="49">
        <v>2</v>
      </c>
      <c r="H57" s="49">
        <v>9</v>
      </c>
      <c r="I57" s="49">
        <v>13</v>
      </c>
      <c r="J57" s="49">
        <v>8</v>
      </c>
      <c r="K57" s="49">
        <v>0</v>
      </c>
      <c r="L57" s="49">
        <v>0</v>
      </c>
      <c r="M57" s="49">
        <v>0</v>
      </c>
      <c r="N57" s="50">
        <v>0</v>
      </c>
    </row>
    <row r="58" spans="1:14" ht="12.75" customHeight="1">
      <c r="A58" s="12"/>
      <c r="B58" s="8"/>
      <c r="C58" s="9"/>
      <c r="D58" s="48"/>
      <c r="E58" s="49"/>
      <c r="F58" s="49"/>
      <c r="G58" s="49"/>
      <c r="H58" s="49"/>
      <c r="I58" s="49"/>
      <c r="J58" s="49"/>
      <c r="K58" s="49"/>
      <c r="L58" s="49"/>
      <c r="M58" s="49"/>
      <c r="N58" s="50"/>
    </row>
    <row r="59" spans="1:14" ht="12.75" customHeight="1">
      <c r="A59" s="12"/>
      <c r="B59" s="8" t="s">
        <v>11</v>
      </c>
      <c r="C59" s="9" t="s">
        <v>55</v>
      </c>
      <c r="D59" s="48">
        <f>SUM(E59:N59)</f>
        <v>41</v>
      </c>
      <c r="E59" s="49">
        <f aca="true" t="shared" si="18" ref="E59:N59">SUM(E60:E61)</f>
        <v>0</v>
      </c>
      <c r="F59" s="49">
        <f t="shared" si="18"/>
        <v>1</v>
      </c>
      <c r="G59" s="49">
        <f t="shared" si="18"/>
        <v>7</v>
      </c>
      <c r="H59" s="49">
        <f t="shared" si="18"/>
        <v>15</v>
      </c>
      <c r="I59" s="49">
        <f t="shared" si="18"/>
        <v>9</v>
      </c>
      <c r="J59" s="49">
        <f t="shared" si="18"/>
        <v>8</v>
      </c>
      <c r="K59" s="49">
        <f t="shared" si="18"/>
        <v>1</v>
      </c>
      <c r="L59" s="49">
        <f t="shared" si="18"/>
        <v>0</v>
      </c>
      <c r="M59" s="49">
        <f t="shared" si="18"/>
        <v>0</v>
      </c>
      <c r="N59" s="50">
        <f t="shared" si="18"/>
        <v>0</v>
      </c>
    </row>
    <row r="60" spans="1:14" ht="12.75" customHeight="1">
      <c r="A60" s="19"/>
      <c r="B60" s="8"/>
      <c r="C60" s="9" t="s">
        <v>62</v>
      </c>
      <c r="D60" s="48">
        <f>SUM(E60:N60)</f>
        <v>22</v>
      </c>
      <c r="E60" s="49">
        <v>0</v>
      </c>
      <c r="F60" s="49">
        <v>1</v>
      </c>
      <c r="G60" s="49">
        <v>4</v>
      </c>
      <c r="H60" s="49">
        <v>7</v>
      </c>
      <c r="I60" s="49">
        <v>5</v>
      </c>
      <c r="J60" s="49">
        <v>4</v>
      </c>
      <c r="K60" s="49">
        <v>1</v>
      </c>
      <c r="L60" s="49">
        <v>0</v>
      </c>
      <c r="M60" s="49">
        <v>0</v>
      </c>
      <c r="N60" s="50">
        <v>0</v>
      </c>
    </row>
    <row r="61" spans="1:14" ht="12.75" customHeight="1">
      <c r="A61" s="19"/>
      <c r="B61" s="8"/>
      <c r="C61" s="9" t="s">
        <v>63</v>
      </c>
      <c r="D61" s="48">
        <f>SUM(E61:N61)</f>
        <v>19</v>
      </c>
      <c r="E61" s="49">
        <v>0</v>
      </c>
      <c r="F61" s="49">
        <v>0</v>
      </c>
      <c r="G61" s="49">
        <v>3</v>
      </c>
      <c r="H61" s="49">
        <v>8</v>
      </c>
      <c r="I61" s="49">
        <v>4</v>
      </c>
      <c r="J61" s="49">
        <v>4</v>
      </c>
      <c r="K61" s="49">
        <v>0</v>
      </c>
      <c r="L61" s="49">
        <v>0</v>
      </c>
      <c r="M61" s="49">
        <v>0</v>
      </c>
      <c r="N61" s="50">
        <v>0</v>
      </c>
    </row>
    <row r="62" spans="1:14" s="29" customFormat="1" ht="12.75" customHeight="1">
      <c r="A62" s="19"/>
      <c r="B62" s="8"/>
      <c r="C62" s="9"/>
      <c r="D62" s="48"/>
      <c r="E62" s="49"/>
      <c r="F62" s="49"/>
      <c r="G62" s="49"/>
      <c r="H62" s="49"/>
      <c r="I62" s="49"/>
      <c r="J62" s="49"/>
      <c r="K62" s="49"/>
      <c r="L62" s="49"/>
      <c r="M62" s="49"/>
      <c r="N62" s="50"/>
    </row>
    <row r="63" spans="1:15" ht="12.75" customHeight="1">
      <c r="A63" s="32"/>
      <c r="B63" s="13" t="s">
        <v>12</v>
      </c>
      <c r="C63" s="9" t="s">
        <v>55</v>
      </c>
      <c r="D63" s="52">
        <f>SUM(E63:N63)</f>
        <v>65</v>
      </c>
      <c r="E63" s="49">
        <f aca="true" t="shared" si="19" ref="E63:N63">SUM(E64:E65)</f>
        <v>0</v>
      </c>
      <c r="F63" s="49">
        <f t="shared" si="19"/>
        <v>2</v>
      </c>
      <c r="G63" s="49">
        <f t="shared" si="19"/>
        <v>10</v>
      </c>
      <c r="H63" s="49">
        <f t="shared" si="19"/>
        <v>25</v>
      </c>
      <c r="I63" s="49">
        <f t="shared" si="19"/>
        <v>19</v>
      </c>
      <c r="J63" s="49">
        <f t="shared" si="19"/>
        <v>8</v>
      </c>
      <c r="K63" s="49">
        <f t="shared" si="19"/>
        <v>1</v>
      </c>
      <c r="L63" s="49">
        <f t="shared" si="19"/>
        <v>0</v>
      </c>
      <c r="M63" s="49">
        <f t="shared" si="19"/>
        <v>0</v>
      </c>
      <c r="N63" s="50">
        <f t="shared" si="19"/>
        <v>0</v>
      </c>
      <c r="O63" s="29"/>
    </row>
    <row r="64" spans="1:15" ht="12.75" customHeight="1">
      <c r="A64" s="32"/>
      <c r="B64" s="13"/>
      <c r="C64" s="9" t="s">
        <v>62</v>
      </c>
      <c r="D64" s="52">
        <f>SUM(E64:N64)</f>
        <v>30</v>
      </c>
      <c r="E64" s="49">
        <v>0</v>
      </c>
      <c r="F64" s="49">
        <v>1</v>
      </c>
      <c r="G64" s="49">
        <v>4</v>
      </c>
      <c r="H64" s="49">
        <v>12</v>
      </c>
      <c r="I64" s="49">
        <v>11</v>
      </c>
      <c r="J64" s="49">
        <v>2</v>
      </c>
      <c r="K64" s="49">
        <v>0</v>
      </c>
      <c r="L64" s="49">
        <v>0</v>
      </c>
      <c r="M64" s="49">
        <v>0</v>
      </c>
      <c r="N64" s="50">
        <v>0</v>
      </c>
      <c r="O64" s="18"/>
    </row>
    <row r="65" spans="1:15" ht="12.75" customHeight="1">
      <c r="A65" s="32"/>
      <c r="B65" s="13"/>
      <c r="C65" s="9" t="s">
        <v>63</v>
      </c>
      <c r="D65" s="52">
        <f>SUM(E65:N65)</f>
        <v>35</v>
      </c>
      <c r="E65" s="49">
        <v>0</v>
      </c>
      <c r="F65" s="49">
        <v>1</v>
      </c>
      <c r="G65" s="49">
        <v>6</v>
      </c>
      <c r="H65" s="49">
        <v>13</v>
      </c>
      <c r="I65" s="49">
        <v>8</v>
      </c>
      <c r="J65" s="49">
        <v>6</v>
      </c>
      <c r="K65" s="49">
        <v>1</v>
      </c>
      <c r="L65" s="49">
        <v>0</v>
      </c>
      <c r="M65" s="49">
        <v>0</v>
      </c>
      <c r="N65" s="50">
        <v>0</v>
      </c>
      <c r="O65" s="18"/>
    </row>
    <row r="66" spans="1:15" ht="12.75" customHeight="1">
      <c r="A66" s="32"/>
      <c r="B66" s="13"/>
      <c r="C66" s="9"/>
      <c r="D66" s="52"/>
      <c r="E66" s="49"/>
      <c r="F66" s="49"/>
      <c r="G66" s="49"/>
      <c r="H66" s="49"/>
      <c r="I66" s="49"/>
      <c r="J66" s="49"/>
      <c r="K66" s="49"/>
      <c r="L66" s="49"/>
      <c r="M66" s="49"/>
      <c r="N66" s="50"/>
      <c r="O66" s="18"/>
    </row>
    <row r="67" spans="1:15" ht="12.75" customHeight="1">
      <c r="A67" s="101" t="s">
        <v>104</v>
      </c>
      <c r="B67" s="102"/>
      <c r="C67" s="14" t="s">
        <v>76</v>
      </c>
      <c r="D67" s="35">
        <f>SUM(E67:N67)</f>
        <v>685</v>
      </c>
      <c r="E67" s="16">
        <f aca="true" t="shared" si="20" ref="E67:N67">SUM(E68:E69)</f>
        <v>0</v>
      </c>
      <c r="F67" s="16">
        <f t="shared" si="20"/>
        <v>18</v>
      </c>
      <c r="G67" s="16">
        <f t="shared" si="20"/>
        <v>96</v>
      </c>
      <c r="H67" s="16">
        <f t="shared" si="20"/>
        <v>193</v>
      </c>
      <c r="I67" s="16">
        <f t="shared" si="20"/>
        <v>270</v>
      </c>
      <c r="J67" s="16">
        <f t="shared" si="20"/>
        <v>95</v>
      </c>
      <c r="K67" s="16">
        <f t="shared" si="20"/>
        <v>11</v>
      </c>
      <c r="L67" s="16">
        <f t="shared" si="20"/>
        <v>2</v>
      </c>
      <c r="M67" s="16">
        <f t="shared" si="20"/>
        <v>0</v>
      </c>
      <c r="N67" s="17">
        <f t="shared" si="20"/>
        <v>0</v>
      </c>
      <c r="O67" s="29"/>
    </row>
    <row r="68" spans="1:15" ht="12.75" customHeight="1">
      <c r="A68" s="32"/>
      <c r="B68" s="13"/>
      <c r="C68" s="9" t="s">
        <v>77</v>
      </c>
      <c r="D68" s="36">
        <f>SUM(E68:N68)</f>
        <v>341</v>
      </c>
      <c r="E68" s="10">
        <f>SUM('2-1 出生-2'!E4,'2-1 出生-2'!E8)</f>
        <v>0</v>
      </c>
      <c r="F68" s="10">
        <f>SUM('2-1 出生-2'!F4,'2-1 出生-2'!F8)</f>
        <v>8</v>
      </c>
      <c r="G68" s="10">
        <f>SUM('2-1 出生-2'!G4,'2-1 出生-2'!G8)</f>
        <v>52</v>
      </c>
      <c r="H68" s="10">
        <f>SUM('2-1 出生-2'!H4,'2-1 出生-2'!H8)</f>
        <v>95</v>
      </c>
      <c r="I68" s="10">
        <f>SUM('2-1 出生-2'!I4,'2-1 出生-2'!I8)</f>
        <v>129</v>
      </c>
      <c r="J68" s="10">
        <f>SUM('2-1 出生-2'!J4,'2-1 出生-2'!J8)</f>
        <v>51</v>
      </c>
      <c r="K68" s="10">
        <f>SUM('2-1 出生-2'!K4,'2-1 出生-2'!K8)</f>
        <v>5</v>
      </c>
      <c r="L68" s="10">
        <f>SUM('2-1 出生-2'!L4,'2-1 出生-2'!L8)</f>
        <v>1</v>
      </c>
      <c r="M68" s="10">
        <f>SUM('2-1 出生-2'!M4,'2-1 出生-2'!M8)</f>
        <v>0</v>
      </c>
      <c r="N68" s="11">
        <f>SUM('2-1 出生-2'!N4,'2-1 出生-2'!N8)</f>
        <v>0</v>
      </c>
      <c r="O68" s="29"/>
    </row>
    <row r="69" spans="1:15" ht="12.75" customHeight="1">
      <c r="A69" s="76"/>
      <c r="B69" s="77"/>
      <c r="C69" s="78" t="s">
        <v>78</v>
      </c>
      <c r="D69" s="81">
        <f>SUM(E69:N69)</f>
        <v>344</v>
      </c>
      <c r="E69" s="82">
        <f>SUM('2-1 出生-2'!E5,'2-1 出生-2'!E9)</f>
        <v>0</v>
      </c>
      <c r="F69" s="82">
        <f>SUM('2-1 出生-2'!F5,'2-1 出生-2'!F9)</f>
        <v>10</v>
      </c>
      <c r="G69" s="82">
        <f>SUM('2-1 出生-2'!G5,'2-1 出生-2'!G9)</f>
        <v>44</v>
      </c>
      <c r="H69" s="82">
        <f>SUM('2-1 出生-2'!H5,'2-1 出生-2'!H9)</f>
        <v>98</v>
      </c>
      <c r="I69" s="82">
        <f>SUM('2-1 出生-2'!I5,'2-1 出生-2'!I9)</f>
        <v>141</v>
      </c>
      <c r="J69" s="82">
        <f>SUM('2-1 出生-2'!J5,'2-1 出生-2'!J9)</f>
        <v>44</v>
      </c>
      <c r="K69" s="82">
        <f>SUM('2-1 出生-2'!K5,'2-1 出生-2'!K9)</f>
        <v>6</v>
      </c>
      <c r="L69" s="82">
        <f>SUM('2-1 出生-2'!L5,'2-1 出生-2'!L9)</f>
        <v>1</v>
      </c>
      <c r="M69" s="82">
        <f>SUM('2-1 出生-2'!M5,'2-1 出生-2'!M9)</f>
        <v>0</v>
      </c>
      <c r="N69" s="83">
        <f>SUM('2-1 出生-2'!N5,'2-1 出生-2'!N9)</f>
        <v>0</v>
      </c>
      <c r="O69" s="29"/>
    </row>
    <row r="70" spans="1:15" ht="12.75" customHeight="1">
      <c r="A70" s="84"/>
      <c r="B70" s="85"/>
      <c r="C70" s="86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29"/>
    </row>
  </sheetData>
  <mergeCells count="12">
    <mergeCell ref="A31:B31"/>
    <mergeCell ref="A27:B27"/>
    <mergeCell ref="A2:C2"/>
    <mergeCell ref="A23:B23"/>
    <mergeCell ref="A67:B67"/>
    <mergeCell ref="A39:B39"/>
    <mergeCell ref="A3:B3"/>
    <mergeCell ref="A7:B7"/>
    <mergeCell ref="A11:B11"/>
    <mergeCell ref="A15:B15"/>
    <mergeCell ref="A19:B19"/>
    <mergeCell ref="A35:B35"/>
  </mergeCells>
  <printOptions horizontalCentered="1"/>
  <pageMargins left="0.7874015748031497" right="0.7874015748031497" top="0.7874015748031497" bottom="0.7874015748031497" header="0.5905511811023623" footer="0.5118110236220472"/>
  <pageSetup blackAndWhite="1" horizontalDpi="360" verticalDpi="360" orientation="portrait" paperSize="9" scale="85" r:id="rId1"/>
  <headerFooter alignWithMargins="0">
    <oddHeader>&amp;L&amp;12表2-1　出生数，性・母の年齢（５歳階級）・圏域・保健所・市町村別&amp;R&amp;11 1/6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70"/>
  <sheetViews>
    <sheetView showGridLines="0" zoomScale="95" zoomScaleNormal="95" workbookViewId="0" topLeftCell="A1">
      <pane xSplit="3" ySplit="2" topLeftCell="D51" activePane="bottomRight" state="frozen"/>
      <selection pane="topLeft" activeCell="A1" sqref="A1"/>
      <selection pane="topRight" activeCell="D1" sqref="D1"/>
      <selection pane="bottomLeft" activeCell="A3" sqref="A3"/>
      <selection pane="bottomRight" activeCell="K74" sqref="K74"/>
    </sheetView>
  </sheetViews>
  <sheetFormatPr defaultColWidth="9.140625" defaultRowHeight="12.75" customHeight="1"/>
  <cols>
    <col min="1" max="1" width="3.7109375" style="2" customWidth="1"/>
    <col min="2" max="2" width="10.7109375" style="2" customWidth="1"/>
    <col min="3" max="3" width="4.57421875" style="2" customWidth="1"/>
    <col min="4" max="4" width="9.140625" style="2" customWidth="1"/>
    <col min="5" max="15" width="8.140625" style="2" customWidth="1"/>
    <col min="16" max="16384" width="15.28125" style="2" customWidth="1"/>
  </cols>
  <sheetData>
    <row r="1" spans="14:15" ht="15" customHeight="1">
      <c r="N1" s="63" t="str">
        <f>'2-1 出生-1'!N1:N1</f>
        <v>（平成17年）</v>
      </c>
      <c r="O1" s="29"/>
    </row>
    <row r="2" spans="1:15" ht="21" customHeight="1">
      <c r="A2" s="96" t="s">
        <v>93</v>
      </c>
      <c r="B2" s="97"/>
      <c r="C2" s="98"/>
      <c r="D2" s="5" t="s">
        <v>94</v>
      </c>
      <c r="E2" s="6" t="s">
        <v>95</v>
      </c>
      <c r="F2" s="6" t="s">
        <v>43</v>
      </c>
      <c r="G2" s="6" t="s">
        <v>44</v>
      </c>
      <c r="H2" s="6" t="s">
        <v>45</v>
      </c>
      <c r="I2" s="6" t="s">
        <v>46</v>
      </c>
      <c r="J2" s="6" t="s">
        <v>47</v>
      </c>
      <c r="K2" s="6" t="s">
        <v>48</v>
      </c>
      <c r="L2" s="6" t="s">
        <v>49</v>
      </c>
      <c r="M2" s="6" t="s">
        <v>96</v>
      </c>
      <c r="N2" s="7" t="s">
        <v>50</v>
      </c>
      <c r="O2" s="8"/>
    </row>
    <row r="3" spans="1:15" ht="12.75" customHeight="1">
      <c r="A3" s="32"/>
      <c r="B3" s="8" t="s">
        <v>13</v>
      </c>
      <c r="C3" s="9" t="s">
        <v>76</v>
      </c>
      <c r="D3" s="52">
        <f>SUM(E3:N3)</f>
        <v>206</v>
      </c>
      <c r="E3" s="49">
        <f aca="true" t="shared" si="0" ref="E3:N3">SUM(E4:E5)</f>
        <v>0</v>
      </c>
      <c r="F3" s="49">
        <f t="shared" si="0"/>
        <v>6</v>
      </c>
      <c r="G3" s="49">
        <f t="shared" si="0"/>
        <v>33</v>
      </c>
      <c r="H3" s="49">
        <f t="shared" si="0"/>
        <v>48</v>
      </c>
      <c r="I3" s="49">
        <f t="shared" si="0"/>
        <v>83</v>
      </c>
      <c r="J3" s="49">
        <f t="shared" si="0"/>
        <v>34</v>
      </c>
      <c r="K3" s="49">
        <f t="shared" si="0"/>
        <v>2</v>
      </c>
      <c r="L3" s="49">
        <f t="shared" si="0"/>
        <v>0</v>
      </c>
      <c r="M3" s="49">
        <f t="shared" si="0"/>
        <v>0</v>
      </c>
      <c r="N3" s="50">
        <f t="shared" si="0"/>
        <v>0</v>
      </c>
      <c r="O3" s="29"/>
    </row>
    <row r="4" spans="1:15" ht="12.75" customHeight="1">
      <c r="A4" s="32"/>
      <c r="B4" s="8"/>
      <c r="C4" s="9" t="s">
        <v>77</v>
      </c>
      <c r="D4" s="52">
        <f>SUM(E4:N4)</f>
        <v>100</v>
      </c>
      <c r="E4" s="49">
        <v>0</v>
      </c>
      <c r="F4" s="49">
        <v>2</v>
      </c>
      <c r="G4" s="49">
        <v>20</v>
      </c>
      <c r="H4" s="49">
        <v>23</v>
      </c>
      <c r="I4" s="49">
        <v>33</v>
      </c>
      <c r="J4" s="49">
        <v>21</v>
      </c>
      <c r="K4" s="49">
        <v>1</v>
      </c>
      <c r="L4" s="49">
        <v>0</v>
      </c>
      <c r="M4" s="49">
        <v>0</v>
      </c>
      <c r="N4" s="50">
        <v>0</v>
      </c>
      <c r="O4" s="29"/>
    </row>
    <row r="5" spans="1:15" ht="12.75" customHeight="1">
      <c r="A5" s="32"/>
      <c r="B5" s="8"/>
      <c r="C5" s="9" t="s">
        <v>78</v>
      </c>
      <c r="D5" s="52">
        <f>SUM(E5:N5)</f>
        <v>106</v>
      </c>
      <c r="E5" s="49">
        <v>0</v>
      </c>
      <c r="F5" s="49">
        <v>4</v>
      </c>
      <c r="G5" s="49">
        <v>13</v>
      </c>
      <c r="H5" s="49">
        <v>25</v>
      </c>
      <c r="I5" s="49">
        <v>50</v>
      </c>
      <c r="J5" s="49">
        <v>13</v>
      </c>
      <c r="K5" s="49">
        <v>1</v>
      </c>
      <c r="L5" s="49">
        <v>0</v>
      </c>
      <c r="M5" s="49">
        <v>0</v>
      </c>
      <c r="N5" s="50">
        <v>0</v>
      </c>
      <c r="O5" s="29"/>
    </row>
    <row r="6" spans="1:15" ht="12.75" customHeight="1">
      <c r="A6" s="32"/>
      <c r="B6" s="8"/>
      <c r="C6" s="9"/>
      <c r="D6" s="52"/>
      <c r="E6" s="49"/>
      <c r="F6" s="49"/>
      <c r="G6" s="49"/>
      <c r="H6" s="49"/>
      <c r="I6" s="49"/>
      <c r="J6" s="49"/>
      <c r="K6" s="49"/>
      <c r="L6" s="49"/>
      <c r="M6" s="49"/>
      <c r="N6" s="50"/>
      <c r="O6" s="29"/>
    </row>
    <row r="7" spans="1:15" ht="12.75" customHeight="1">
      <c r="A7" s="32"/>
      <c r="B7" s="8" t="s">
        <v>14</v>
      </c>
      <c r="C7" s="9" t="s">
        <v>76</v>
      </c>
      <c r="D7" s="52">
        <f>SUM(E7:N7)</f>
        <v>479</v>
      </c>
      <c r="E7" s="49">
        <f aca="true" t="shared" si="1" ref="E7:N7">SUM(E8:E9)</f>
        <v>0</v>
      </c>
      <c r="F7" s="49">
        <f t="shared" si="1"/>
        <v>12</v>
      </c>
      <c r="G7" s="49">
        <f t="shared" si="1"/>
        <v>63</v>
      </c>
      <c r="H7" s="49">
        <f t="shared" si="1"/>
        <v>145</v>
      </c>
      <c r="I7" s="49">
        <f t="shared" si="1"/>
        <v>187</v>
      </c>
      <c r="J7" s="49">
        <f t="shared" si="1"/>
        <v>61</v>
      </c>
      <c r="K7" s="49">
        <f t="shared" si="1"/>
        <v>9</v>
      </c>
      <c r="L7" s="49">
        <f t="shared" si="1"/>
        <v>2</v>
      </c>
      <c r="M7" s="49">
        <f t="shared" si="1"/>
        <v>0</v>
      </c>
      <c r="N7" s="50">
        <f t="shared" si="1"/>
        <v>0</v>
      </c>
      <c r="O7" s="29"/>
    </row>
    <row r="8" spans="1:15" ht="12.75" customHeight="1">
      <c r="A8" s="32"/>
      <c r="B8" s="8"/>
      <c r="C8" s="9" t="s">
        <v>77</v>
      </c>
      <c r="D8" s="52">
        <f>SUM(E8:N8)</f>
        <v>241</v>
      </c>
      <c r="E8" s="49">
        <v>0</v>
      </c>
      <c r="F8" s="49">
        <v>6</v>
      </c>
      <c r="G8" s="49">
        <v>32</v>
      </c>
      <c r="H8" s="49">
        <v>72</v>
      </c>
      <c r="I8" s="49">
        <v>96</v>
      </c>
      <c r="J8" s="49">
        <v>30</v>
      </c>
      <c r="K8" s="49">
        <v>4</v>
      </c>
      <c r="L8" s="49">
        <v>1</v>
      </c>
      <c r="M8" s="49">
        <v>0</v>
      </c>
      <c r="N8" s="50">
        <v>0</v>
      </c>
      <c r="O8" s="29"/>
    </row>
    <row r="9" spans="1:15" ht="12.75" customHeight="1">
      <c r="A9" s="32"/>
      <c r="B9" s="8"/>
      <c r="C9" s="9" t="s">
        <v>78</v>
      </c>
      <c r="D9" s="52">
        <f>SUM(E9:N9)</f>
        <v>238</v>
      </c>
      <c r="E9" s="49">
        <v>0</v>
      </c>
      <c r="F9" s="49">
        <v>6</v>
      </c>
      <c r="G9" s="49">
        <v>31</v>
      </c>
      <c r="H9" s="49">
        <v>73</v>
      </c>
      <c r="I9" s="49">
        <v>91</v>
      </c>
      <c r="J9" s="49">
        <v>31</v>
      </c>
      <c r="K9" s="49">
        <v>5</v>
      </c>
      <c r="L9" s="49">
        <v>1</v>
      </c>
      <c r="M9" s="49">
        <v>0</v>
      </c>
      <c r="N9" s="50">
        <v>0</v>
      </c>
      <c r="O9" s="29"/>
    </row>
    <row r="10" spans="1:15" ht="12.75" customHeight="1">
      <c r="A10" s="37"/>
      <c r="B10" s="64"/>
      <c r="C10" s="24"/>
      <c r="D10" s="38"/>
      <c r="E10" s="26"/>
      <c r="F10" s="26"/>
      <c r="G10" s="26"/>
      <c r="H10" s="26"/>
      <c r="I10" s="26"/>
      <c r="J10" s="26"/>
      <c r="K10" s="26"/>
      <c r="L10" s="26"/>
      <c r="M10" s="26"/>
      <c r="N10" s="27"/>
      <c r="O10" s="29"/>
    </row>
    <row r="11" spans="1:15" ht="12.75" customHeight="1">
      <c r="A11" s="106" t="s">
        <v>105</v>
      </c>
      <c r="B11" s="79"/>
      <c r="C11" s="9" t="s">
        <v>79</v>
      </c>
      <c r="D11" s="36">
        <f>SUM(E11:N11)</f>
        <v>4979</v>
      </c>
      <c r="E11" s="10">
        <f aca="true" t="shared" si="2" ref="E11:N11">SUM(E12:E13)</f>
        <v>0</v>
      </c>
      <c r="F11" s="10">
        <f t="shared" si="2"/>
        <v>89</v>
      </c>
      <c r="G11" s="10">
        <f t="shared" si="2"/>
        <v>636</v>
      </c>
      <c r="H11" s="10">
        <f t="shared" si="2"/>
        <v>1658</v>
      </c>
      <c r="I11" s="10">
        <f t="shared" si="2"/>
        <v>1862</v>
      </c>
      <c r="J11" s="10">
        <f t="shared" si="2"/>
        <v>669</v>
      </c>
      <c r="K11" s="10">
        <f t="shared" si="2"/>
        <v>63</v>
      </c>
      <c r="L11" s="10">
        <f t="shared" si="2"/>
        <v>2</v>
      </c>
      <c r="M11" s="10">
        <f t="shared" si="2"/>
        <v>0</v>
      </c>
      <c r="N11" s="11">
        <f t="shared" si="2"/>
        <v>0</v>
      </c>
      <c r="O11" s="29"/>
    </row>
    <row r="12" spans="1:15" ht="12.75" customHeight="1">
      <c r="A12" s="32"/>
      <c r="B12" s="79"/>
      <c r="C12" s="9" t="s">
        <v>80</v>
      </c>
      <c r="D12" s="36">
        <f>SUM(E12:N12)</f>
        <v>2509</v>
      </c>
      <c r="E12" s="10">
        <f>SUM(E16,E20,E24,E32,E36,E40,E28,E44)</f>
        <v>0</v>
      </c>
      <c r="F12" s="10">
        <f aca="true" t="shared" si="3" ref="F12:N12">SUM(F16,F20,F24,F32,F36,F40,F28,F44)</f>
        <v>44</v>
      </c>
      <c r="G12" s="10">
        <f t="shared" si="3"/>
        <v>335</v>
      </c>
      <c r="H12" s="10">
        <f t="shared" si="3"/>
        <v>831</v>
      </c>
      <c r="I12" s="10">
        <f t="shared" si="3"/>
        <v>927</v>
      </c>
      <c r="J12" s="10">
        <f t="shared" si="3"/>
        <v>337</v>
      </c>
      <c r="K12" s="10">
        <f t="shared" si="3"/>
        <v>34</v>
      </c>
      <c r="L12" s="10">
        <f t="shared" si="3"/>
        <v>1</v>
      </c>
      <c r="M12" s="10">
        <f t="shared" si="3"/>
        <v>0</v>
      </c>
      <c r="N12" s="11">
        <f t="shared" si="3"/>
        <v>0</v>
      </c>
      <c r="O12" s="29"/>
    </row>
    <row r="13" spans="1:15" ht="12.75" customHeight="1">
      <c r="A13" s="32"/>
      <c r="B13" s="8"/>
      <c r="C13" s="9" t="s">
        <v>81</v>
      </c>
      <c r="D13" s="36">
        <f>SUM(E13:N13)</f>
        <v>2470</v>
      </c>
      <c r="E13" s="10">
        <f>SUM(E17,E21,E25,E33,E37,E41,E29,E45)</f>
        <v>0</v>
      </c>
      <c r="F13" s="10">
        <f aca="true" t="shared" si="4" ref="F13:N13">SUM(F17,F21,F25,F33,F37,F41,F29,F45)</f>
        <v>45</v>
      </c>
      <c r="G13" s="10">
        <f t="shared" si="4"/>
        <v>301</v>
      </c>
      <c r="H13" s="10">
        <f t="shared" si="4"/>
        <v>827</v>
      </c>
      <c r="I13" s="10">
        <f t="shared" si="4"/>
        <v>935</v>
      </c>
      <c r="J13" s="10">
        <f t="shared" si="4"/>
        <v>332</v>
      </c>
      <c r="K13" s="10">
        <f t="shared" si="4"/>
        <v>29</v>
      </c>
      <c r="L13" s="10">
        <f t="shared" si="4"/>
        <v>1</v>
      </c>
      <c r="M13" s="10">
        <f t="shared" si="4"/>
        <v>0</v>
      </c>
      <c r="N13" s="11">
        <f t="shared" si="4"/>
        <v>0</v>
      </c>
      <c r="O13" s="29"/>
    </row>
    <row r="14" spans="1:15" ht="12.75" customHeight="1">
      <c r="A14" s="32"/>
      <c r="B14" s="8"/>
      <c r="C14" s="9"/>
      <c r="D14" s="36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29"/>
    </row>
    <row r="15" spans="1:15" ht="12.75" customHeight="1">
      <c r="A15" s="32"/>
      <c r="B15" s="8" t="s">
        <v>15</v>
      </c>
      <c r="C15" s="9" t="s">
        <v>79</v>
      </c>
      <c r="D15" s="52">
        <f>SUM(E15:N15)</f>
        <v>1740</v>
      </c>
      <c r="E15" s="49">
        <f aca="true" t="shared" si="5" ref="E15:N15">SUM(E16:E17)</f>
        <v>0</v>
      </c>
      <c r="F15" s="49">
        <f t="shared" si="5"/>
        <v>29</v>
      </c>
      <c r="G15" s="49">
        <f t="shared" si="5"/>
        <v>222</v>
      </c>
      <c r="H15" s="49">
        <f t="shared" si="5"/>
        <v>576</v>
      </c>
      <c r="I15" s="49">
        <f t="shared" si="5"/>
        <v>652</v>
      </c>
      <c r="J15" s="49">
        <f t="shared" si="5"/>
        <v>232</v>
      </c>
      <c r="K15" s="49">
        <f t="shared" si="5"/>
        <v>27</v>
      </c>
      <c r="L15" s="49">
        <f t="shared" si="5"/>
        <v>2</v>
      </c>
      <c r="M15" s="49">
        <f t="shared" si="5"/>
        <v>0</v>
      </c>
      <c r="N15" s="50">
        <f t="shared" si="5"/>
        <v>0</v>
      </c>
      <c r="O15" s="29"/>
    </row>
    <row r="16" spans="1:15" ht="12.75" customHeight="1">
      <c r="A16" s="32"/>
      <c r="B16" s="8"/>
      <c r="C16" s="9" t="s">
        <v>80</v>
      </c>
      <c r="D16" s="52">
        <f>SUM(E16:N16)</f>
        <v>873</v>
      </c>
      <c r="E16" s="49">
        <v>0</v>
      </c>
      <c r="F16" s="49">
        <v>14</v>
      </c>
      <c r="G16" s="49">
        <v>117</v>
      </c>
      <c r="H16" s="49">
        <v>279</v>
      </c>
      <c r="I16" s="49">
        <v>340</v>
      </c>
      <c r="J16" s="49">
        <v>109</v>
      </c>
      <c r="K16" s="49">
        <v>13</v>
      </c>
      <c r="L16" s="49">
        <v>1</v>
      </c>
      <c r="M16" s="49">
        <v>0</v>
      </c>
      <c r="N16" s="50">
        <v>0</v>
      </c>
      <c r="O16" s="29"/>
    </row>
    <row r="17" spans="1:15" ht="12.75" customHeight="1">
      <c r="A17" s="32"/>
      <c r="B17" s="8"/>
      <c r="C17" s="9" t="s">
        <v>81</v>
      </c>
      <c r="D17" s="52">
        <f>SUM(E17:N17)</f>
        <v>867</v>
      </c>
      <c r="E17" s="49">
        <v>0</v>
      </c>
      <c r="F17" s="49">
        <v>15</v>
      </c>
      <c r="G17" s="49">
        <v>105</v>
      </c>
      <c r="H17" s="49">
        <v>297</v>
      </c>
      <c r="I17" s="49">
        <v>312</v>
      </c>
      <c r="J17" s="49">
        <v>123</v>
      </c>
      <c r="K17" s="49">
        <v>14</v>
      </c>
      <c r="L17" s="49">
        <v>1</v>
      </c>
      <c r="M17" s="49">
        <v>0</v>
      </c>
      <c r="N17" s="50">
        <v>0</v>
      </c>
      <c r="O17" s="29"/>
    </row>
    <row r="18" spans="1:15" ht="12.75" customHeight="1">
      <c r="A18" s="32"/>
      <c r="B18" s="8"/>
      <c r="C18" s="9"/>
      <c r="D18" s="52"/>
      <c r="E18" s="49"/>
      <c r="F18" s="49"/>
      <c r="G18" s="49"/>
      <c r="H18" s="49"/>
      <c r="I18" s="49"/>
      <c r="J18" s="49"/>
      <c r="K18" s="49"/>
      <c r="L18" s="49"/>
      <c r="M18" s="49"/>
      <c r="N18" s="50"/>
      <c r="O18" s="29"/>
    </row>
    <row r="19" spans="1:15" ht="12.75" customHeight="1">
      <c r="A19" s="32"/>
      <c r="B19" s="8" t="s">
        <v>16</v>
      </c>
      <c r="C19" s="9" t="s">
        <v>79</v>
      </c>
      <c r="D19" s="52">
        <f>SUM(E19:N19)</f>
        <v>941</v>
      </c>
      <c r="E19" s="49">
        <f aca="true" t="shared" si="6" ref="E19:N19">SUM(E20:E21)</f>
        <v>0</v>
      </c>
      <c r="F19" s="49">
        <f t="shared" si="6"/>
        <v>22</v>
      </c>
      <c r="G19" s="49">
        <f t="shared" si="6"/>
        <v>117</v>
      </c>
      <c r="H19" s="49">
        <f t="shared" si="6"/>
        <v>301</v>
      </c>
      <c r="I19" s="49">
        <f t="shared" si="6"/>
        <v>350</v>
      </c>
      <c r="J19" s="49">
        <f t="shared" si="6"/>
        <v>138</v>
      </c>
      <c r="K19" s="49">
        <f t="shared" si="6"/>
        <v>13</v>
      </c>
      <c r="L19" s="49">
        <f t="shared" si="6"/>
        <v>0</v>
      </c>
      <c r="M19" s="49">
        <f t="shared" si="6"/>
        <v>0</v>
      </c>
      <c r="N19" s="50">
        <f t="shared" si="6"/>
        <v>0</v>
      </c>
      <c r="O19" s="29"/>
    </row>
    <row r="20" spans="1:15" ht="12.75" customHeight="1">
      <c r="A20" s="32"/>
      <c r="B20" s="8"/>
      <c r="C20" s="9" t="s">
        <v>80</v>
      </c>
      <c r="D20" s="52">
        <f>SUM(E20:N20)</f>
        <v>502</v>
      </c>
      <c r="E20" s="49">
        <v>0</v>
      </c>
      <c r="F20" s="49">
        <v>9</v>
      </c>
      <c r="G20" s="49">
        <v>68</v>
      </c>
      <c r="H20" s="49">
        <v>158</v>
      </c>
      <c r="I20" s="49">
        <v>187</v>
      </c>
      <c r="J20" s="49">
        <v>73</v>
      </c>
      <c r="K20" s="49">
        <v>7</v>
      </c>
      <c r="L20" s="49">
        <v>0</v>
      </c>
      <c r="M20" s="49">
        <v>0</v>
      </c>
      <c r="N20" s="50">
        <v>0</v>
      </c>
      <c r="O20" s="29"/>
    </row>
    <row r="21" spans="1:15" ht="12.75" customHeight="1">
      <c r="A21" s="32"/>
      <c r="B21" s="8"/>
      <c r="C21" s="9" t="s">
        <v>81</v>
      </c>
      <c r="D21" s="52">
        <f>SUM(E21:N21)</f>
        <v>439</v>
      </c>
      <c r="E21" s="49">
        <v>0</v>
      </c>
      <c r="F21" s="49">
        <v>13</v>
      </c>
      <c r="G21" s="49">
        <v>49</v>
      </c>
      <c r="H21" s="49">
        <v>143</v>
      </c>
      <c r="I21" s="49">
        <v>163</v>
      </c>
      <c r="J21" s="49">
        <v>65</v>
      </c>
      <c r="K21" s="49">
        <v>6</v>
      </c>
      <c r="L21" s="49">
        <v>0</v>
      </c>
      <c r="M21" s="49">
        <v>0</v>
      </c>
      <c r="N21" s="50">
        <v>0</v>
      </c>
      <c r="O21" s="29"/>
    </row>
    <row r="22" spans="1:15" ht="12.75" customHeight="1">
      <c r="A22" s="32"/>
      <c r="B22" s="8"/>
      <c r="C22" s="9"/>
      <c r="D22" s="52"/>
      <c r="E22" s="49"/>
      <c r="F22" s="49"/>
      <c r="G22" s="49"/>
      <c r="H22" s="49"/>
      <c r="I22" s="49"/>
      <c r="J22" s="49"/>
      <c r="K22" s="49"/>
      <c r="L22" s="49"/>
      <c r="M22" s="49"/>
      <c r="N22" s="50"/>
      <c r="O22" s="29"/>
    </row>
    <row r="23" spans="1:15" ht="12.75" customHeight="1">
      <c r="A23" s="32"/>
      <c r="B23" s="8" t="s">
        <v>17</v>
      </c>
      <c r="C23" s="9" t="s">
        <v>79</v>
      </c>
      <c r="D23" s="52">
        <f>SUM(E23:N23)</f>
        <v>529</v>
      </c>
      <c r="E23" s="49">
        <f aca="true" t="shared" si="7" ref="E23:N23">SUM(E24:E25)</f>
        <v>0</v>
      </c>
      <c r="F23" s="49">
        <f t="shared" si="7"/>
        <v>6</v>
      </c>
      <c r="G23" s="49">
        <f t="shared" si="7"/>
        <v>74</v>
      </c>
      <c r="H23" s="49">
        <f t="shared" si="7"/>
        <v>199</v>
      </c>
      <c r="I23" s="49">
        <f t="shared" si="7"/>
        <v>182</v>
      </c>
      <c r="J23" s="49">
        <f t="shared" si="7"/>
        <v>62</v>
      </c>
      <c r="K23" s="49">
        <f t="shared" si="7"/>
        <v>6</v>
      </c>
      <c r="L23" s="49">
        <f t="shared" si="7"/>
        <v>0</v>
      </c>
      <c r="M23" s="49">
        <f t="shared" si="7"/>
        <v>0</v>
      </c>
      <c r="N23" s="50">
        <f t="shared" si="7"/>
        <v>0</v>
      </c>
      <c r="O23" s="29"/>
    </row>
    <row r="24" spans="1:15" ht="12.75" customHeight="1">
      <c r="A24" s="32"/>
      <c r="B24" s="8"/>
      <c r="C24" s="9" t="s">
        <v>80</v>
      </c>
      <c r="D24" s="52">
        <f>SUM(E24:N24)</f>
        <v>271</v>
      </c>
      <c r="E24" s="49">
        <v>0</v>
      </c>
      <c r="F24" s="49">
        <v>4</v>
      </c>
      <c r="G24" s="49">
        <v>44</v>
      </c>
      <c r="H24" s="49">
        <v>109</v>
      </c>
      <c r="I24" s="49">
        <v>82</v>
      </c>
      <c r="J24" s="49">
        <v>28</v>
      </c>
      <c r="K24" s="49">
        <v>4</v>
      </c>
      <c r="L24" s="49">
        <v>0</v>
      </c>
      <c r="M24" s="49">
        <v>0</v>
      </c>
      <c r="N24" s="50">
        <v>0</v>
      </c>
      <c r="O24" s="29"/>
    </row>
    <row r="25" spans="1:15" ht="12.75" customHeight="1">
      <c r="A25" s="32"/>
      <c r="B25" s="8"/>
      <c r="C25" s="9" t="s">
        <v>81</v>
      </c>
      <c r="D25" s="52">
        <f>SUM(E25:N25)</f>
        <v>258</v>
      </c>
      <c r="E25" s="49">
        <v>0</v>
      </c>
      <c r="F25" s="49">
        <v>2</v>
      </c>
      <c r="G25" s="49">
        <v>30</v>
      </c>
      <c r="H25" s="49">
        <v>90</v>
      </c>
      <c r="I25" s="49">
        <v>100</v>
      </c>
      <c r="J25" s="49">
        <v>34</v>
      </c>
      <c r="K25" s="49">
        <v>2</v>
      </c>
      <c r="L25" s="49">
        <v>0</v>
      </c>
      <c r="M25" s="49">
        <v>0</v>
      </c>
      <c r="N25" s="50">
        <v>0</v>
      </c>
      <c r="O25" s="29"/>
    </row>
    <row r="26" spans="1:15" ht="12.75" customHeight="1">
      <c r="A26" s="32"/>
      <c r="B26" s="8"/>
      <c r="C26" s="9"/>
      <c r="D26" s="52"/>
      <c r="E26" s="49"/>
      <c r="F26" s="49"/>
      <c r="G26" s="49"/>
      <c r="H26" s="49"/>
      <c r="I26" s="49"/>
      <c r="J26" s="49"/>
      <c r="K26" s="49"/>
      <c r="L26" s="49"/>
      <c r="M26" s="49"/>
      <c r="N26" s="50"/>
      <c r="O26" s="29"/>
    </row>
    <row r="27" spans="1:15" ht="12.75" customHeight="1">
      <c r="A27" s="32"/>
      <c r="B27" s="8" t="s">
        <v>109</v>
      </c>
      <c r="C27" s="9" t="s">
        <v>79</v>
      </c>
      <c r="D27" s="52">
        <f>SUM(E27:N27)</f>
        <v>227</v>
      </c>
      <c r="E27" s="49">
        <f aca="true" t="shared" si="8" ref="E27:N27">SUM(E28:E29)</f>
        <v>0</v>
      </c>
      <c r="F27" s="49">
        <f t="shared" si="8"/>
        <v>7</v>
      </c>
      <c r="G27" s="49">
        <f t="shared" si="8"/>
        <v>30</v>
      </c>
      <c r="H27" s="49">
        <f t="shared" si="8"/>
        <v>66</v>
      </c>
      <c r="I27" s="49">
        <f t="shared" si="8"/>
        <v>85</v>
      </c>
      <c r="J27" s="49">
        <f t="shared" si="8"/>
        <v>34</v>
      </c>
      <c r="K27" s="49">
        <f t="shared" si="8"/>
        <v>5</v>
      </c>
      <c r="L27" s="49">
        <f t="shared" si="8"/>
        <v>0</v>
      </c>
      <c r="M27" s="49">
        <f t="shared" si="8"/>
        <v>0</v>
      </c>
      <c r="N27" s="50">
        <f t="shared" si="8"/>
        <v>0</v>
      </c>
      <c r="O27" s="29"/>
    </row>
    <row r="28" spans="1:15" ht="12.75" customHeight="1">
      <c r="A28" s="32"/>
      <c r="B28" s="8"/>
      <c r="C28" s="9" t="s">
        <v>80</v>
      </c>
      <c r="D28" s="52">
        <f>SUM(E28:N28)</f>
        <v>102</v>
      </c>
      <c r="E28" s="49">
        <v>0</v>
      </c>
      <c r="F28" s="49">
        <v>2</v>
      </c>
      <c r="G28" s="49">
        <v>19</v>
      </c>
      <c r="H28" s="49">
        <v>29</v>
      </c>
      <c r="I28" s="49">
        <v>37</v>
      </c>
      <c r="J28" s="49">
        <v>12</v>
      </c>
      <c r="K28" s="49">
        <v>3</v>
      </c>
      <c r="L28" s="49">
        <v>0</v>
      </c>
      <c r="M28" s="49">
        <v>0</v>
      </c>
      <c r="N28" s="50">
        <v>0</v>
      </c>
      <c r="O28" s="29"/>
    </row>
    <row r="29" spans="1:15" ht="12.75" customHeight="1">
      <c r="A29" s="32"/>
      <c r="B29" s="8"/>
      <c r="C29" s="9" t="s">
        <v>81</v>
      </c>
      <c r="D29" s="52">
        <f>SUM(E29:N29)</f>
        <v>125</v>
      </c>
      <c r="E29" s="49">
        <v>0</v>
      </c>
      <c r="F29" s="49">
        <v>5</v>
      </c>
      <c r="G29" s="49">
        <v>11</v>
      </c>
      <c r="H29" s="49">
        <v>37</v>
      </c>
      <c r="I29" s="49">
        <v>48</v>
      </c>
      <c r="J29" s="49">
        <v>22</v>
      </c>
      <c r="K29" s="49">
        <v>2</v>
      </c>
      <c r="L29" s="49">
        <v>0</v>
      </c>
      <c r="M29" s="49">
        <v>0</v>
      </c>
      <c r="N29" s="50">
        <v>0</v>
      </c>
      <c r="O29" s="29"/>
    </row>
    <row r="30" spans="1:15" ht="12.75" customHeight="1">
      <c r="A30" s="32"/>
      <c r="B30" s="8"/>
      <c r="C30" s="9"/>
      <c r="D30" s="52"/>
      <c r="E30" s="49"/>
      <c r="F30" s="49"/>
      <c r="G30" s="49"/>
      <c r="H30" s="49"/>
      <c r="I30" s="49"/>
      <c r="J30" s="49"/>
      <c r="K30" s="49"/>
      <c r="L30" s="49"/>
      <c r="M30" s="49"/>
      <c r="N30" s="50"/>
      <c r="O30" s="18"/>
    </row>
    <row r="31" spans="1:15" ht="12.75" customHeight="1">
      <c r="A31" s="32"/>
      <c r="B31" s="8" t="s">
        <v>110</v>
      </c>
      <c r="C31" s="9" t="s">
        <v>79</v>
      </c>
      <c r="D31" s="52">
        <f>SUM(E31:N31)</f>
        <v>429</v>
      </c>
      <c r="E31" s="49">
        <f aca="true" t="shared" si="9" ref="E31:N31">SUM(E32:E33)</f>
        <v>0</v>
      </c>
      <c r="F31" s="49">
        <f t="shared" si="9"/>
        <v>9</v>
      </c>
      <c r="G31" s="49">
        <f t="shared" si="9"/>
        <v>74</v>
      </c>
      <c r="H31" s="49">
        <f t="shared" si="9"/>
        <v>137</v>
      </c>
      <c r="I31" s="49">
        <f t="shared" si="9"/>
        <v>156</v>
      </c>
      <c r="J31" s="49">
        <f t="shared" si="9"/>
        <v>50</v>
      </c>
      <c r="K31" s="49">
        <f t="shared" si="9"/>
        <v>3</v>
      </c>
      <c r="L31" s="49">
        <f t="shared" si="9"/>
        <v>0</v>
      </c>
      <c r="M31" s="49">
        <f t="shared" si="9"/>
        <v>0</v>
      </c>
      <c r="N31" s="50">
        <f t="shared" si="9"/>
        <v>0</v>
      </c>
      <c r="O31" s="29"/>
    </row>
    <row r="32" spans="1:15" ht="12.75" customHeight="1">
      <c r="A32" s="32"/>
      <c r="B32" s="8"/>
      <c r="C32" s="9" t="s">
        <v>80</v>
      </c>
      <c r="D32" s="52">
        <f>SUM(E32:N32)</f>
        <v>230</v>
      </c>
      <c r="E32" s="49">
        <v>0</v>
      </c>
      <c r="F32" s="49">
        <v>5</v>
      </c>
      <c r="G32" s="49">
        <v>39</v>
      </c>
      <c r="H32" s="49">
        <v>72</v>
      </c>
      <c r="I32" s="49">
        <v>81</v>
      </c>
      <c r="J32" s="49">
        <v>32</v>
      </c>
      <c r="K32" s="49">
        <v>1</v>
      </c>
      <c r="L32" s="49">
        <v>0</v>
      </c>
      <c r="M32" s="49">
        <v>0</v>
      </c>
      <c r="N32" s="50">
        <v>0</v>
      </c>
      <c r="O32" s="29"/>
    </row>
    <row r="33" spans="1:15" ht="12.75" customHeight="1">
      <c r="A33" s="32"/>
      <c r="B33" s="8"/>
      <c r="C33" s="9" t="s">
        <v>81</v>
      </c>
      <c r="D33" s="52">
        <f>SUM(E33:N33)</f>
        <v>199</v>
      </c>
      <c r="E33" s="49">
        <v>0</v>
      </c>
      <c r="F33" s="49">
        <v>4</v>
      </c>
      <c r="G33" s="49">
        <v>35</v>
      </c>
      <c r="H33" s="49">
        <v>65</v>
      </c>
      <c r="I33" s="49">
        <v>75</v>
      </c>
      <c r="J33" s="49">
        <v>18</v>
      </c>
      <c r="K33" s="49">
        <v>2</v>
      </c>
      <c r="L33" s="49">
        <v>0</v>
      </c>
      <c r="M33" s="49">
        <v>0</v>
      </c>
      <c r="N33" s="50">
        <v>0</v>
      </c>
      <c r="O33" s="29"/>
    </row>
    <row r="34" spans="1:15" ht="12.75" customHeight="1">
      <c r="A34" s="32"/>
      <c r="B34" s="8"/>
      <c r="C34" s="9"/>
      <c r="D34" s="52"/>
      <c r="E34" s="49"/>
      <c r="F34" s="49"/>
      <c r="G34" s="49"/>
      <c r="H34" s="49"/>
      <c r="I34" s="49"/>
      <c r="J34" s="49"/>
      <c r="K34" s="49"/>
      <c r="L34" s="49"/>
      <c r="M34" s="49"/>
      <c r="N34" s="50"/>
      <c r="O34" s="18"/>
    </row>
    <row r="35" spans="1:15" ht="12.75" customHeight="1">
      <c r="A35" s="32"/>
      <c r="B35" s="8" t="s">
        <v>18</v>
      </c>
      <c r="C35" s="9" t="s">
        <v>79</v>
      </c>
      <c r="D35" s="52">
        <f>SUM(E35:N35)</f>
        <v>317</v>
      </c>
      <c r="E35" s="49">
        <f aca="true" t="shared" si="10" ref="E35:N35">SUM(E36:E37)</f>
        <v>0</v>
      </c>
      <c r="F35" s="49">
        <f t="shared" si="10"/>
        <v>7</v>
      </c>
      <c r="G35" s="49">
        <f t="shared" si="10"/>
        <v>42</v>
      </c>
      <c r="H35" s="49">
        <f t="shared" si="10"/>
        <v>115</v>
      </c>
      <c r="I35" s="49">
        <f t="shared" si="10"/>
        <v>107</v>
      </c>
      <c r="J35" s="49">
        <f t="shared" si="10"/>
        <v>43</v>
      </c>
      <c r="K35" s="49">
        <f t="shared" si="10"/>
        <v>3</v>
      </c>
      <c r="L35" s="49">
        <f t="shared" si="10"/>
        <v>0</v>
      </c>
      <c r="M35" s="49">
        <f t="shared" si="10"/>
        <v>0</v>
      </c>
      <c r="N35" s="50">
        <f t="shared" si="10"/>
        <v>0</v>
      </c>
      <c r="O35" s="29"/>
    </row>
    <row r="36" spans="1:15" ht="12.75" customHeight="1">
      <c r="A36" s="32"/>
      <c r="B36" s="8"/>
      <c r="C36" s="9" t="s">
        <v>80</v>
      </c>
      <c r="D36" s="52">
        <f>SUM(E36:N36)</f>
        <v>149</v>
      </c>
      <c r="E36" s="49">
        <v>0</v>
      </c>
      <c r="F36" s="49">
        <v>4</v>
      </c>
      <c r="G36" s="49">
        <v>14</v>
      </c>
      <c r="H36" s="49">
        <v>54</v>
      </c>
      <c r="I36" s="49">
        <v>48</v>
      </c>
      <c r="J36" s="49">
        <v>28</v>
      </c>
      <c r="K36" s="49">
        <v>1</v>
      </c>
      <c r="L36" s="49">
        <v>0</v>
      </c>
      <c r="M36" s="49">
        <v>0</v>
      </c>
      <c r="N36" s="50">
        <v>0</v>
      </c>
      <c r="O36" s="29"/>
    </row>
    <row r="37" spans="1:15" ht="12.75" customHeight="1">
      <c r="A37" s="32"/>
      <c r="B37" s="8"/>
      <c r="C37" s="9" t="s">
        <v>81</v>
      </c>
      <c r="D37" s="52">
        <f>SUM(E37:N37)</f>
        <v>168</v>
      </c>
      <c r="E37" s="49">
        <v>0</v>
      </c>
      <c r="F37" s="49">
        <v>3</v>
      </c>
      <c r="G37" s="49">
        <v>28</v>
      </c>
      <c r="H37" s="49">
        <v>61</v>
      </c>
      <c r="I37" s="49">
        <v>59</v>
      </c>
      <c r="J37" s="49">
        <v>15</v>
      </c>
      <c r="K37" s="49">
        <v>2</v>
      </c>
      <c r="L37" s="49">
        <v>0</v>
      </c>
      <c r="M37" s="49">
        <v>0</v>
      </c>
      <c r="N37" s="50">
        <v>0</v>
      </c>
      <c r="O37" s="29"/>
    </row>
    <row r="38" spans="1:15" ht="12.75" customHeight="1">
      <c r="A38" s="32"/>
      <c r="B38" s="8"/>
      <c r="C38" s="9"/>
      <c r="D38" s="52"/>
      <c r="E38" s="49"/>
      <c r="F38" s="49"/>
      <c r="G38" s="49"/>
      <c r="H38" s="49"/>
      <c r="I38" s="49"/>
      <c r="J38" s="49"/>
      <c r="K38" s="49"/>
      <c r="L38" s="49"/>
      <c r="M38" s="49"/>
      <c r="N38" s="50"/>
      <c r="O38" s="29"/>
    </row>
    <row r="39" spans="1:15" ht="12.75" customHeight="1">
      <c r="A39" s="32"/>
      <c r="B39" s="8" t="s">
        <v>19</v>
      </c>
      <c r="C39" s="9" t="s">
        <v>55</v>
      </c>
      <c r="D39" s="52">
        <f>SUM(E39:N39)</f>
        <v>346</v>
      </c>
      <c r="E39" s="49">
        <f aca="true" t="shared" si="11" ref="E39:N39">SUM(E40:E41)</f>
        <v>0</v>
      </c>
      <c r="F39" s="49">
        <f t="shared" si="11"/>
        <v>5</v>
      </c>
      <c r="G39" s="49">
        <f t="shared" si="11"/>
        <v>34</v>
      </c>
      <c r="H39" s="49">
        <f t="shared" si="11"/>
        <v>112</v>
      </c>
      <c r="I39" s="49">
        <f t="shared" si="11"/>
        <v>151</v>
      </c>
      <c r="J39" s="49">
        <f t="shared" si="11"/>
        <v>41</v>
      </c>
      <c r="K39" s="49">
        <f t="shared" si="11"/>
        <v>3</v>
      </c>
      <c r="L39" s="49">
        <f t="shared" si="11"/>
        <v>0</v>
      </c>
      <c r="M39" s="49">
        <f t="shared" si="11"/>
        <v>0</v>
      </c>
      <c r="N39" s="50">
        <f t="shared" si="11"/>
        <v>0</v>
      </c>
      <c r="O39" s="29"/>
    </row>
    <row r="40" spans="1:15" ht="12.75" customHeight="1">
      <c r="A40" s="32"/>
      <c r="B40" s="8"/>
      <c r="C40" s="9" t="s">
        <v>62</v>
      </c>
      <c r="D40" s="52">
        <f>SUM(E40:N40)</f>
        <v>167</v>
      </c>
      <c r="E40" s="49">
        <v>0</v>
      </c>
      <c r="F40" s="49">
        <v>3</v>
      </c>
      <c r="G40" s="49">
        <v>15</v>
      </c>
      <c r="H40" s="49">
        <v>60</v>
      </c>
      <c r="I40" s="49">
        <v>69</v>
      </c>
      <c r="J40" s="49">
        <v>18</v>
      </c>
      <c r="K40" s="49">
        <v>2</v>
      </c>
      <c r="L40" s="49">
        <v>0</v>
      </c>
      <c r="M40" s="49">
        <v>0</v>
      </c>
      <c r="N40" s="50">
        <v>0</v>
      </c>
      <c r="O40" s="29"/>
    </row>
    <row r="41" spans="1:15" ht="12.75" customHeight="1">
      <c r="A41" s="32"/>
      <c r="B41" s="8"/>
      <c r="C41" s="9" t="s">
        <v>63</v>
      </c>
      <c r="D41" s="52">
        <f>SUM(E41:N41)</f>
        <v>179</v>
      </c>
      <c r="E41" s="49">
        <v>0</v>
      </c>
      <c r="F41" s="49">
        <v>2</v>
      </c>
      <c r="G41" s="49">
        <v>19</v>
      </c>
      <c r="H41" s="49">
        <v>52</v>
      </c>
      <c r="I41" s="49">
        <v>82</v>
      </c>
      <c r="J41" s="49">
        <v>23</v>
      </c>
      <c r="K41" s="49">
        <v>1</v>
      </c>
      <c r="L41" s="49">
        <v>0</v>
      </c>
      <c r="M41" s="49">
        <v>0</v>
      </c>
      <c r="N41" s="50">
        <v>0</v>
      </c>
      <c r="O41" s="29"/>
    </row>
    <row r="42" spans="1:15" ht="12.75" customHeight="1">
      <c r="A42" s="32"/>
      <c r="B42" s="29"/>
      <c r="C42" s="42"/>
      <c r="D42" s="53"/>
      <c r="E42" s="54"/>
      <c r="F42" s="54"/>
      <c r="G42" s="54"/>
      <c r="H42" s="54"/>
      <c r="I42" s="54"/>
      <c r="J42" s="54"/>
      <c r="K42" s="54"/>
      <c r="L42" s="54"/>
      <c r="M42" s="54"/>
      <c r="N42" s="55"/>
      <c r="O42" s="29"/>
    </row>
    <row r="43" spans="1:15" ht="12.75" customHeight="1">
      <c r="A43" s="32"/>
      <c r="B43" s="8" t="s">
        <v>20</v>
      </c>
      <c r="C43" s="9" t="s">
        <v>55</v>
      </c>
      <c r="D43" s="52">
        <f>SUM(E43:N43)</f>
        <v>450</v>
      </c>
      <c r="E43" s="49">
        <f aca="true" t="shared" si="12" ref="E43:N43">SUM(E44:E45)</f>
        <v>0</v>
      </c>
      <c r="F43" s="49">
        <f t="shared" si="12"/>
        <v>4</v>
      </c>
      <c r="G43" s="49">
        <f t="shared" si="12"/>
        <v>43</v>
      </c>
      <c r="H43" s="49">
        <f t="shared" si="12"/>
        <v>152</v>
      </c>
      <c r="I43" s="49">
        <f t="shared" si="12"/>
        <v>179</v>
      </c>
      <c r="J43" s="49">
        <f t="shared" si="12"/>
        <v>69</v>
      </c>
      <c r="K43" s="49">
        <f t="shared" si="12"/>
        <v>3</v>
      </c>
      <c r="L43" s="49">
        <f t="shared" si="12"/>
        <v>0</v>
      </c>
      <c r="M43" s="49">
        <f t="shared" si="12"/>
        <v>0</v>
      </c>
      <c r="N43" s="50">
        <f t="shared" si="12"/>
        <v>0</v>
      </c>
      <c r="O43" s="29"/>
    </row>
    <row r="44" spans="1:15" ht="12.75" customHeight="1">
      <c r="A44" s="32"/>
      <c r="B44" s="8"/>
      <c r="C44" s="9" t="s">
        <v>62</v>
      </c>
      <c r="D44" s="52">
        <f>SUM(E44:N44)</f>
        <v>215</v>
      </c>
      <c r="E44" s="49">
        <v>0</v>
      </c>
      <c r="F44" s="49">
        <v>3</v>
      </c>
      <c r="G44" s="49">
        <v>19</v>
      </c>
      <c r="H44" s="49">
        <v>70</v>
      </c>
      <c r="I44" s="49">
        <v>83</v>
      </c>
      <c r="J44" s="49">
        <v>37</v>
      </c>
      <c r="K44" s="49">
        <v>3</v>
      </c>
      <c r="L44" s="49">
        <v>0</v>
      </c>
      <c r="M44" s="49">
        <v>0</v>
      </c>
      <c r="N44" s="50">
        <v>0</v>
      </c>
      <c r="O44" s="29"/>
    </row>
    <row r="45" spans="1:15" ht="12.75" customHeight="1">
      <c r="A45" s="32"/>
      <c r="B45" s="8"/>
      <c r="C45" s="9" t="s">
        <v>63</v>
      </c>
      <c r="D45" s="52">
        <f>SUM(E45:N45)</f>
        <v>235</v>
      </c>
      <c r="E45" s="49">
        <v>0</v>
      </c>
      <c r="F45" s="49">
        <v>1</v>
      </c>
      <c r="G45" s="49">
        <v>24</v>
      </c>
      <c r="H45" s="49">
        <v>82</v>
      </c>
      <c r="I45" s="49">
        <v>96</v>
      </c>
      <c r="J45" s="49">
        <v>32</v>
      </c>
      <c r="K45" s="49">
        <v>0</v>
      </c>
      <c r="L45" s="49">
        <v>0</v>
      </c>
      <c r="M45" s="49">
        <v>0</v>
      </c>
      <c r="N45" s="50">
        <v>0</v>
      </c>
      <c r="O45" s="29"/>
    </row>
    <row r="46" spans="1:15" ht="12.75" customHeight="1">
      <c r="A46" s="37"/>
      <c r="B46" s="46"/>
      <c r="C46" s="47"/>
      <c r="D46" s="38"/>
      <c r="E46" s="44"/>
      <c r="F46" s="44"/>
      <c r="G46" s="44"/>
      <c r="H46" s="44"/>
      <c r="I46" s="44"/>
      <c r="J46" s="44"/>
      <c r="K46" s="44"/>
      <c r="L46" s="44"/>
      <c r="M46" s="44"/>
      <c r="N46" s="43"/>
      <c r="O46" s="29"/>
    </row>
    <row r="47" spans="1:15" ht="12.75" customHeight="1">
      <c r="A47" s="106" t="s">
        <v>101</v>
      </c>
      <c r="B47" s="79"/>
      <c r="C47" s="9" t="s">
        <v>59</v>
      </c>
      <c r="D47" s="36">
        <f>SUM(E47:N47)</f>
        <v>1044</v>
      </c>
      <c r="E47" s="10">
        <f aca="true" t="shared" si="13" ref="E47:N47">SUM(E48:E49)</f>
        <v>0</v>
      </c>
      <c r="F47" s="10">
        <f t="shared" si="13"/>
        <v>13</v>
      </c>
      <c r="G47" s="10">
        <f t="shared" si="13"/>
        <v>141</v>
      </c>
      <c r="H47" s="10">
        <f t="shared" si="13"/>
        <v>352</v>
      </c>
      <c r="I47" s="10">
        <f t="shared" si="13"/>
        <v>388</v>
      </c>
      <c r="J47" s="10">
        <f t="shared" si="13"/>
        <v>136</v>
      </c>
      <c r="K47" s="10">
        <f t="shared" si="13"/>
        <v>14</v>
      </c>
      <c r="L47" s="10">
        <f t="shared" si="13"/>
        <v>0</v>
      </c>
      <c r="M47" s="10">
        <f t="shared" si="13"/>
        <v>0</v>
      </c>
      <c r="N47" s="11">
        <f t="shared" si="13"/>
        <v>0</v>
      </c>
      <c r="O47" s="29"/>
    </row>
    <row r="48" spans="1:15" ht="12.75" customHeight="1">
      <c r="A48" s="32"/>
      <c r="B48" s="8"/>
      <c r="C48" s="9" t="s">
        <v>60</v>
      </c>
      <c r="D48" s="36">
        <f>SUM(E48:N48)</f>
        <v>570</v>
      </c>
      <c r="E48" s="10">
        <f aca="true" t="shared" si="14" ref="E48:N48">SUM(E52,E56)</f>
        <v>0</v>
      </c>
      <c r="F48" s="10">
        <f t="shared" si="14"/>
        <v>9</v>
      </c>
      <c r="G48" s="10">
        <f t="shared" si="14"/>
        <v>77</v>
      </c>
      <c r="H48" s="10">
        <f t="shared" si="14"/>
        <v>182</v>
      </c>
      <c r="I48" s="10">
        <f t="shared" si="14"/>
        <v>206</v>
      </c>
      <c r="J48" s="10">
        <f t="shared" si="14"/>
        <v>86</v>
      </c>
      <c r="K48" s="10">
        <f t="shared" si="14"/>
        <v>10</v>
      </c>
      <c r="L48" s="10">
        <f t="shared" si="14"/>
        <v>0</v>
      </c>
      <c r="M48" s="10">
        <f t="shared" si="14"/>
        <v>0</v>
      </c>
      <c r="N48" s="11">
        <f t="shared" si="14"/>
        <v>0</v>
      </c>
      <c r="O48" s="29"/>
    </row>
    <row r="49" spans="1:15" ht="12.75" customHeight="1">
      <c r="A49" s="32"/>
      <c r="B49" s="8"/>
      <c r="C49" s="9" t="s">
        <v>61</v>
      </c>
      <c r="D49" s="36">
        <f>SUM(E49:N49)</f>
        <v>474</v>
      </c>
      <c r="E49" s="10">
        <f aca="true" t="shared" si="15" ref="E49:N49">SUM(E53,E57)</f>
        <v>0</v>
      </c>
      <c r="F49" s="10">
        <f t="shared" si="15"/>
        <v>4</v>
      </c>
      <c r="G49" s="10">
        <f t="shared" si="15"/>
        <v>64</v>
      </c>
      <c r="H49" s="10">
        <f t="shared" si="15"/>
        <v>170</v>
      </c>
      <c r="I49" s="10">
        <f t="shared" si="15"/>
        <v>182</v>
      </c>
      <c r="J49" s="10">
        <f t="shared" si="15"/>
        <v>50</v>
      </c>
      <c r="K49" s="10">
        <f t="shared" si="15"/>
        <v>4</v>
      </c>
      <c r="L49" s="10">
        <f t="shared" si="15"/>
        <v>0</v>
      </c>
      <c r="M49" s="10">
        <f t="shared" si="15"/>
        <v>0</v>
      </c>
      <c r="N49" s="11">
        <f t="shared" si="15"/>
        <v>0</v>
      </c>
      <c r="O49" s="29"/>
    </row>
    <row r="50" spans="1:15" ht="12.75" customHeight="1">
      <c r="A50" s="32"/>
      <c r="B50" s="8"/>
      <c r="C50" s="9"/>
      <c r="D50" s="36"/>
      <c r="E50" s="10"/>
      <c r="F50" s="10"/>
      <c r="G50" s="10"/>
      <c r="H50" s="10"/>
      <c r="I50" s="10"/>
      <c r="J50" s="10"/>
      <c r="K50" s="10"/>
      <c r="L50" s="10"/>
      <c r="M50" s="10"/>
      <c r="N50" s="11"/>
      <c r="O50" s="29"/>
    </row>
    <row r="51" spans="1:15" ht="12.75" customHeight="1">
      <c r="A51" s="32"/>
      <c r="B51" s="8" t="s">
        <v>21</v>
      </c>
      <c r="C51" s="9" t="s">
        <v>59</v>
      </c>
      <c r="D51" s="52">
        <f>SUM(E51:N51)</f>
        <v>894</v>
      </c>
      <c r="E51" s="49">
        <f aca="true" t="shared" si="16" ref="E51:N51">SUM(E52:E53)</f>
        <v>0</v>
      </c>
      <c r="F51" s="49">
        <f t="shared" si="16"/>
        <v>12</v>
      </c>
      <c r="G51" s="49">
        <f t="shared" si="16"/>
        <v>123</v>
      </c>
      <c r="H51" s="49">
        <f t="shared" si="16"/>
        <v>305</v>
      </c>
      <c r="I51" s="49">
        <f t="shared" si="16"/>
        <v>329</v>
      </c>
      <c r="J51" s="49">
        <f t="shared" si="16"/>
        <v>115</v>
      </c>
      <c r="K51" s="49">
        <f t="shared" si="16"/>
        <v>10</v>
      </c>
      <c r="L51" s="49">
        <f t="shared" si="16"/>
        <v>0</v>
      </c>
      <c r="M51" s="49">
        <f t="shared" si="16"/>
        <v>0</v>
      </c>
      <c r="N51" s="50">
        <f t="shared" si="16"/>
        <v>0</v>
      </c>
      <c r="O51" s="29"/>
    </row>
    <row r="52" spans="1:15" ht="12.75" customHeight="1">
      <c r="A52" s="32"/>
      <c r="B52" s="8"/>
      <c r="C52" s="9" t="s">
        <v>60</v>
      </c>
      <c r="D52" s="52">
        <f>SUM(E52:N52)</f>
        <v>489</v>
      </c>
      <c r="E52" s="56">
        <v>0</v>
      </c>
      <c r="F52" s="49">
        <v>8</v>
      </c>
      <c r="G52" s="49">
        <v>70</v>
      </c>
      <c r="H52" s="49">
        <v>157</v>
      </c>
      <c r="I52" s="49">
        <v>175</v>
      </c>
      <c r="J52" s="49">
        <v>73</v>
      </c>
      <c r="K52" s="49">
        <v>6</v>
      </c>
      <c r="L52" s="49">
        <v>0</v>
      </c>
      <c r="M52" s="49">
        <v>0</v>
      </c>
      <c r="N52" s="50">
        <v>0</v>
      </c>
      <c r="O52" s="29"/>
    </row>
    <row r="53" spans="1:15" ht="12.75" customHeight="1">
      <c r="A53" s="32"/>
      <c r="B53" s="8"/>
      <c r="C53" s="9" t="s">
        <v>61</v>
      </c>
      <c r="D53" s="52">
        <f>SUM(E53:N53)</f>
        <v>405</v>
      </c>
      <c r="E53" s="56">
        <v>0</v>
      </c>
      <c r="F53" s="49">
        <v>4</v>
      </c>
      <c r="G53" s="49">
        <v>53</v>
      </c>
      <c r="H53" s="49">
        <v>148</v>
      </c>
      <c r="I53" s="49">
        <v>154</v>
      </c>
      <c r="J53" s="49">
        <v>42</v>
      </c>
      <c r="K53" s="49">
        <v>4</v>
      </c>
      <c r="L53" s="49">
        <v>0</v>
      </c>
      <c r="M53" s="49">
        <v>0</v>
      </c>
      <c r="N53" s="50">
        <v>0</v>
      </c>
      <c r="O53" s="29"/>
    </row>
    <row r="54" spans="1:15" ht="12.75" customHeight="1">
      <c r="A54" s="32"/>
      <c r="B54" s="8"/>
      <c r="C54" s="9"/>
      <c r="D54" s="52"/>
      <c r="E54" s="49"/>
      <c r="F54" s="49"/>
      <c r="G54" s="49"/>
      <c r="H54" s="49"/>
      <c r="I54" s="49"/>
      <c r="J54" s="49"/>
      <c r="K54" s="49"/>
      <c r="L54" s="49"/>
      <c r="M54" s="49"/>
      <c r="N54" s="50"/>
      <c r="O54" s="29"/>
    </row>
    <row r="55" spans="1:15" ht="12.75" customHeight="1">
      <c r="A55" s="32"/>
      <c r="B55" s="8" t="s">
        <v>22</v>
      </c>
      <c r="C55" s="9" t="s">
        <v>59</v>
      </c>
      <c r="D55" s="52">
        <f>SUM(E55:N55)</f>
        <v>150</v>
      </c>
      <c r="E55" s="49">
        <f aca="true" t="shared" si="17" ref="E55:N55">SUM(E56:E57)</f>
        <v>0</v>
      </c>
      <c r="F55" s="49">
        <f t="shared" si="17"/>
        <v>1</v>
      </c>
      <c r="G55" s="49">
        <f t="shared" si="17"/>
        <v>18</v>
      </c>
      <c r="H55" s="49">
        <f t="shared" si="17"/>
        <v>47</v>
      </c>
      <c r="I55" s="49">
        <f t="shared" si="17"/>
        <v>59</v>
      </c>
      <c r="J55" s="49">
        <f t="shared" si="17"/>
        <v>21</v>
      </c>
      <c r="K55" s="49">
        <f t="shared" si="17"/>
        <v>4</v>
      </c>
      <c r="L55" s="49">
        <f t="shared" si="17"/>
        <v>0</v>
      </c>
      <c r="M55" s="49">
        <f t="shared" si="17"/>
        <v>0</v>
      </c>
      <c r="N55" s="50">
        <f t="shared" si="17"/>
        <v>0</v>
      </c>
      <c r="O55" s="29"/>
    </row>
    <row r="56" spans="1:15" ht="12.75" customHeight="1">
      <c r="A56" s="32"/>
      <c r="B56" s="8"/>
      <c r="C56" s="9" t="s">
        <v>60</v>
      </c>
      <c r="D56" s="52">
        <f>SUM(E56:N56)</f>
        <v>81</v>
      </c>
      <c r="E56" s="49">
        <v>0</v>
      </c>
      <c r="F56" s="49">
        <v>1</v>
      </c>
      <c r="G56" s="49">
        <v>7</v>
      </c>
      <c r="H56" s="49">
        <v>25</v>
      </c>
      <c r="I56" s="49">
        <v>31</v>
      </c>
      <c r="J56" s="49">
        <v>13</v>
      </c>
      <c r="K56" s="49">
        <v>4</v>
      </c>
      <c r="L56" s="49">
        <v>0</v>
      </c>
      <c r="M56" s="49">
        <v>0</v>
      </c>
      <c r="N56" s="50">
        <v>0</v>
      </c>
      <c r="O56" s="29"/>
    </row>
    <row r="57" spans="1:15" ht="12.75" customHeight="1">
      <c r="A57" s="32"/>
      <c r="B57" s="8"/>
      <c r="C57" s="9" t="s">
        <v>61</v>
      </c>
      <c r="D57" s="52">
        <f>SUM(E57:N57)</f>
        <v>69</v>
      </c>
      <c r="E57" s="49">
        <v>0</v>
      </c>
      <c r="F57" s="49">
        <v>0</v>
      </c>
      <c r="G57" s="49">
        <v>11</v>
      </c>
      <c r="H57" s="49">
        <v>22</v>
      </c>
      <c r="I57" s="49">
        <v>28</v>
      </c>
      <c r="J57" s="49">
        <v>8</v>
      </c>
      <c r="K57" s="49">
        <v>0</v>
      </c>
      <c r="L57" s="49">
        <v>0</v>
      </c>
      <c r="M57" s="49">
        <v>0</v>
      </c>
      <c r="N57" s="50">
        <v>0</v>
      </c>
      <c r="O57" s="29"/>
    </row>
    <row r="58" spans="1:15" ht="12.75" customHeight="1">
      <c r="A58" s="37"/>
      <c r="B58" s="64"/>
      <c r="C58" s="24"/>
      <c r="D58" s="38"/>
      <c r="E58" s="26"/>
      <c r="F58" s="26"/>
      <c r="G58" s="26"/>
      <c r="H58" s="26"/>
      <c r="I58" s="26"/>
      <c r="J58" s="26"/>
      <c r="K58" s="26"/>
      <c r="L58" s="26"/>
      <c r="M58" s="26"/>
      <c r="N58" s="27"/>
      <c r="O58" s="29"/>
    </row>
    <row r="59" spans="1:15" ht="12.75" customHeight="1">
      <c r="A59" s="101" t="s">
        <v>102</v>
      </c>
      <c r="B59" s="102"/>
      <c r="C59" s="14" t="s">
        <v>73</v>
      </c>
      <c r="D59" s="65">
        <f>SUM(E59:N59)</f>
        <v>3330</v>
      </c>
      <c r="E59" s="16">
        <f aca="true" t="shared" si="18" ref="E59:N59">SUM(E60:E61)</f>
        <v>0</v>
      </c>
      <c r="F59" s="16">
        <f t="shared" si="18"/>
        <v>68</v>
      </c>
      <c r="G59" s="16">
        <f t="shared" si="18"/>
        <v>438</v>
      </c>
      <c r="H59" s="16">
        <f t="shared" si="18"/>
        <v>1123</v>
      </c>
      <c r="I59" s="16">
        <f t="shared" si="18"/>
        <v>1220</v>
      </c>
      <c r="J59" s="16">
        <f t="shared" si="18"/>
        <v>418</v>
      </c>
      <c r="K59" s="16">
        <f t="shared" si="18"/>
        <v>62</v>
      </c>
      <c r="L59" s="16">
        <f t="shared" si="18"/>
        <v>1</v>
      </c>
      <c r="M59" s="16">
        <f t="shared" si="18"/>
        <v>0</v>
      </c>
      <c r="N59" s="17">
        <f t="shared" si="18"/>
        <v>0</v>
      </c>
      <c r="O59" s="29"/>
    </row>
    <row r="60" spans="1:15" ht="12.75" customHeight="1">
      <c r="A60" s="32"/>
      <c r="B60" s="8"/>
      <c r="C60" s="9" t="s">
        <v>74</v>
      </c>
      <c r="D60" s="66">
        <f>SUM(E60:N60)</f>
        <v>1687</v>
      </c>
      <c r="E60" s="10">
        <f>SUM('2-1 出生-2'!E68,'2-1 出生-2'!E64,'2-1 出生-3'!E4)</f>
        <v>0</v>
      </c>
      <c r="F60" s="10">
        <f>SUM('2-1 出生-2'!F68,'2-1 出生-2'!F64,'2-1 出生-3'!F4)</f>
        <v>32</v>
      </c>
      <c r="G60" s="10">
        <f>SUM('2-1 出生-2'!G68,'2-1 出生-2'!G64,'2-1 出生-3'!G4)</f>
        <v>220</v>
      </c>
      <c r="H60" s="10">
        <f>SUM('2-1 出生-2'!H68,'2-1 出生-2'!H64,'2-1 出生-3'!H4)</f>
        <v>565</v>
      </c>
      <c r="I60" s="10">
        <f>SUM('2-1 出生-2'!I68,'2-1 出生-2'!I64,'2-1 出生-3'!I4)</f>
        <v>627</v>
      </c>
      <c r="J60" s="10">
        <f>SUM('2-1 出生-2'!J68,'2-1 出生-2'!J64,'2-1 出生-3'!J4)</f>
        <v>217</v>
      </c>
      <c r="K60" s="10">
        <f>SUM('2-1 出生-2'!K68,'2-1 出生-2'!K64,'2-1 出生-3'!K4)</f>
        <v>26</v>
      </c>
      <c r="L60" s="10">
        <f>SUM('2-1 出生-2'!L68,'2-1 出生-2'!L64,'2-1 出生-3'!L4)</f>
        <v>0</v>
      </c>
      <c r="M60" s="10">
        <f>SUM('2-1 出生-2'!M68,'2-1 出生-2'!M64,'2-1 出生-3'!M4)</f>
        <v>0</v>
      </c>
      <c r="N60" s="11">
        <f>SUM('2-1 出生-2'!N68,'2-1 出生-2'!N64,'2-1 出生-3'!N4)</f>
        <v>0</v>
      </c>
      <c r="O60" s="29"/>
    </row>
    <row r="61" spans="1:15" ht="12.75" customHeight="1">
      <c r="A61" s="32"/>
      <c r="B61" s="8"/>
      <c r="C61" s="9" t="s">
        <v>75</v>
      </c>
      <c r="D61" s="66">
        <f>SUM(E61:N61)</f>
        <v>1643</v>
      </c>
      <c r="E61" s="10">
        <f>SUM('2-1 出生-2'!E69,'2-1 出生-2'!E65,'2-1 出生-3'!E5)</f>
        <v>0</v>
      </c>
      <c r="F61" s="10">
        <f>SUM('2-1 出生-2'!F69,'2-1 出生-2'!F65,'2-1 出生-3'!F5)</f>
        <v>36</v>
      </c>
      <c r="G61" s="10">
        <f>SUM('2-1 出生-2'!G69,'2-1 出生-2'!G65,'2-1 出生-3'!G5)</f>
        <v>218</v>
      </c>
      <c r="H61" s="10">
        <f>SUM('2-1 出生-2'!H69,'2-1 出生-2'!H65,'2-1 出生-3'!H5)</f>
        <v>558</v>
      </c>
      <c r="I61" s="10">
        <f>SUM('2-1 出生-2'!I69,'2-1 出生-2'!I65,'2-1 出生-3'!I5)</f>
        <v>593</v>
      </c>
      <c r="J61" s="10">
        <f>SUM('2-1 出生-2'!J69,'2-1 出生-2'!J65,'2-1 出生-3'!J5)</f>
        <v>201</v>
      </c>
      <c r="K61" s="10">
        <f>SUM('2-1 出生-2'!K69,'2-1 出生-2'!K65,'2-1 出生-3'!K5)</f>
        <v>36</v>
      </c>
      <c r="L61" s="10">
        <f>SUM('2-1 出生-2'!L69,'2-1 出生-2'!L65,'2-1 出生-3'!L5)</f>
        <v>1</v>
      </c>
      <c r="M61" s="10">
        <f>SUM('2-1 出生-2'!M69,'2-1 出生-2'!M65,'2-1 出生-3'!M5)</f>
        <v>0</v>
      </c>
      <c r="N61" s="11">
        <f>SUM('2-1 出生-2'!N69,'2-1 出生-2'!N65,'2-1 出生-3'!N5)</f>
        <v>0</v>
      </c>
      <c r="O61" s="29"/>
    </row>
    <row r="62" spans="1:14" ht="12.75" customHeight="1">
      <c r="A62" s="32"/>
      <c r="B62" s="29"/>
      <c r="C62" s="39"/>
      <c r="D62" s="71"/>
      <c r="E62" s="72"/>
      <c r="F62" s="72"/>
      <c r="G62" s="72"/>
      <c r="H62" s="72"/>
      <c r="I62" s="72"/>
      <c r="J62" s="72"/>
      <c r="K62" s="72"/>
      <c r="L62" s="72"/>
      <c r="M62" s="72"/>
      <c r="N62" s="73"/>
    </row>
    <row r="63" spans="1:14" s="29" customFormat="1" ht="12.75" customHeight="1">
      <c r="A63" s="32"/>
      <c r="B63" s="8" t="s">
        <v>24</v>
      </c>
      <c r="C63" s="9" t="s">
        <v>73</v>
      </c>
      <c r="D63" s="48">
        <f>SUM(E63:N63)</f>
        <v>1095</v>
      </c>
      <c r="E63" s="49">
        <f aca="true" t="shared" si="19" ref="E63:N63">SUM(E64:E65)</f>
        <v>0</v>
      </c>
      <c r="F63" s="49">
        <f t="shared" si="19"/>
        <v>26</v>
      </c>
      <c r="G63" s="49">
        <f t="shared" si="19"/>
        <v>149</v>
      </c>
      <c r="H63" s="49">
        <f t="shared" si="19"/>
        <v>364</v>
      </c>
      <c r="I63" s="49">
        <f t="shared" si="19"/>
        <v>387</v>
      </c>
      <c r="J63" s="49">
        <f t="shared" si="19"/>
        <v>150</v>
      </c>
      <c r="K63" s="49">
        <f t="shared" si="19"/>
        <v>19</v>
      </c>
      <c r="L63" s="49">
        <f t="shared" si="19"/>
        <v>0</v>
      </c>
      <c r="M63" s="49">
        <f t="shared" si="19"/>
        <v>0</v>
      </c>
      <c r="N63" s="50">
        <f t="shared" si="19"/>
        <v>0</v>
      </c>
    </row>
    <row r="64" spans="1:15" ht="12.75" customHeight="1">
      <c r="A64" s="32"/>
      <c r="B64" s="8"/>
      <c r="C64" s="9" t="s">
        <v>74</v>
      </c>
      <c r="D64" s="48">
        <f>SUM(E64:N64)</f>
        <v>565</v>
      </c>
      <c r="E64" s="49">
        <v>0</v>
      </c>
      <c r="F64" s="49">
        <v>13</v>
      </c>
      <c r="G64" s="49">
        <v>81</v>
      </c>
      <c r="H64" s="49">
        <v>180</v>
      </c>
      <c r="I64" s="49">
        <v>199</v>
      </c>
      <c r="J64" s="49">
        <v>87</v>
      </c>
      <c r="K64" s="49">
        <v>5</v>
      </c>
      <c r="L64" s="49">
        <v>0</v>
      </c>
      <c r="M64" s="49">
        <v>0</v>
      </c>
      <c r="N64" s="50">
        <v>0</v>
      </c>
      <c r="O64" s="29"/>
    </row>
    <row r="65" spans="1:15" ht="12.75" customHeight="1">
      <c r="A65" s="32"/>
      <c r="B65" s="8"/>
      <c r="C65" s="9" t="s">
        <v>75</v>
      </c>
      <c r="D65" s="48">
        <f>SUM(E65:N65)</f>
        <v>530</v>
      </c>
      <c r="E65" s="49">
        <v>0</v>
      </c>
      <c r="F65" s="49">
        <v>13</v>
      </c>
      <c r="G65" s="49">
        <v>68</v>
      </c>
      <c r="H65" s="49">
        <v>184</v>
      </c>
      <c r="I65" s="49">
        <v>188</v>
      </c>
      <c r="J65" s="49">
        <v>63</v>
      </c>
      <c r="K65" s="49">
        <v>14</v>
      </c>
      <c r="L65" s="49">
        <v>0</v>
      </c>
      <c r="M65" s="49">
        <v>0</v>
      </c>
      <c r="N65" s="50">
        <v>0</v>
      </c>
      <c r="O65" s="29"/>
    </row>
    <row r="66" spans="1:15" ht="12.75" customHeight="1">
      <c r="A66" s="32"/>
      <c r="B66" s="8"/>
      <c r="C66" s="9"/>
      <c r="D66" s="48"/>
      <c r="E66" s="49"/>
      <c r="F66" s="49"/>
      <c r="G66" s="49"/>
      <c r="H66" s="49"/>
      <c r="I66" s="49"/>
      <c r="J66" s="49"/>
      <c r="K66" s="49"/>
      <c r="L66" s="49"/>
      <c r="M66" s="49"/>
      <c r="N66" s="50"/>
      <c r="O66" s="29"/>
    </row>
    <row r="67" spans="1:15" ht="12.75" customHeight="1">
      <c r="A67" s="32"/>
      <c r="B67" s="8" t="s">
        <v>23</v>
      </c>
      <c r="C67" s="9" t="s">
        <v>73</v>
      </c>
      <c r="D67" s="48">
        <f>SUM(E67:N67)</f>
        <v>2178</v>
      </c>
      <c r="E67" s="49">
        <f aca="true" t="shared" si="20" ref="E67:N67">SUM(E68:E69)</f>
        <v>0</v>
      </c>
      <c r="F67" s="49">
        <f t="shared" si="20"/>
        <v>39</v>
      </c>
      <c r="G67" s="49">
        <f t="shared" si="20"/>
        <v>281</v>
      </c>
      <c r="H67" s="49">
        <f t="shared" si="20"/>
        <v>735</v>
      </c>
      <c r="I67" s="49">
        <f t="shared" si="20"/>
        <v>815</v>
      </c>
      <c r="J67" s="49">
        <f t="shared" si="20"/>
        <v>265</v>
      </c>
      <c r="K67" s="49">
        <f t="shared" si="20"/>
        <v>42</v>
      </c>
      <c r="L67" s="49">
        <f t="shared" si="20"/>
        <v>1</v>
      </c>
      <c r="M67" s="49">
        <f t="shared" si="20"/>
        <v>0</v>
      </c>
      <c r="N67" s="50">
        <f t="shared" si="20"/>
        <v>0</v>
      </c>
      <c r="O67" s="29"/>
    </row>
    <row r="68" spans="1:15" ht="12.75" customHeight="1">
      <c r="A68" s="32"/>
      <c r="B68" s="8"/>
      <c r="C68" s="9" t="s">
        <v>74</v>
      </c>
      <c r="D68" s="48">
        <f>SUM(E68:N68)</f>
        <v>1096</v>
      </c>
      <c r="E68" s="49">
        <v>0</v>
      </c>
      <c r="F68" s="49">
        <v>19</v>
      </c>
      <c r="G68" s="49">
        <v>135</v>
      </c>
      <c r="H68" s="49">
        <v>374</v>
      </c>
      <c r="I68" s="49">
        <v>420</v>
      </c>
      <c r="J68" s="49">
        <v>127</v>
      </c>
      <c r="K68" s="49">
        <v>21</v>
      </c>
      <c r="L68" s="49">
        <v>0</v>
      </c>
      <c r="M68" s="49">
        <v>0</v>
      </c>
      <c r="N68" s="50">
        <v>0</v>
      </c>
      <c r="O68" s="29"/>
    </row>
    <row r="69" spans="1:15" ht="12.75" customHeight="1">
      <c r="A69" s="76"/>
      <c r="B69" s="88"/>
      <c r="C69" s="78" t="s">
        <v>75</v>
      </c>
      <c r="D69" s="89">
        <f>SUM(E69:N69)</f>
        <v>1082</v>
      </c>
      <c r="E69" s="90">
        <v>0</v>
      </c>
      <c r="F69" s="90">
        <v>20</v>
      </c>
      <c r="G69" s="90">
        <v>146</v>
      </c>
      <c r="H69" s="90">
        <v>361</v>
      </c>
      <c r="I69" s="90">
        <v>395</v>
      </c>
      <c r="J69" s="90">
        <v>138</v>
      </c>
      <c r="K69" s="90">
        <v>21</v>
      </c>
      <c r="L69" s="90">
        <v>1</v>
      </c>
      <c r="M69" s="90">
        <v>0</v>
      </c>
      <c r="N69" s="91">
        <v>0</v>
      </c>
      <c r="O69" s="29"/>
    </row>
    <row r="70" spans="2:14" s="29" customFormat="1" ht="12.75" customHeight="1">
      <c r="B70" s="8"/>
      <c r="C70" s="3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</row>
  </sheetData>
  <mergeCells count="4">
    <mergeCell ref="A2:C2"/>
    <mergeCell ref="A47:B47"/>
    <mergeCell ref="A59:B59"/>
    <mergeCell ref="A11:B11"/>
  </mergeCells>
  <printOptions horizontalCentered="1"/>
  <pageMargins left="0.7874015748031497" right="0.7874015748031497" top="0.7874015748031497" bottom="0.7874015748031497" header="0.5905511811023623" footer="0.5118110236220472"/>
  <pageSetup blackAndWhite="1" horizontalDpi="360" verticalDpi="360" orientation="portrait" paperSize="9" scale="85" r:id="rId1"/>
  <headerFooter alignWithMargins="0">
    <oddHeader>&amp;L&amp;12表2-1　出生数，性・母の年齢（５歳階級）・圏域・保健所・市町村別&amp;R&amp;11 2/6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54"/>
  <sheetViews>
    <sheetView showGridLines="0" zoomScale="95" zoomScaleNormal="95" workbookViewId="0" topLeftCell="A1">
      <pane xSplit="3" ySplit="2" topLeftCell="D49" activePane="bottomRight" state="frozen"/>
      <selection pane="topLeft" activeCell="A1" sqref="A1"/>
      <selection pane="topRight" activeCell="D1" sqref="D1"/>
      <selection pane="bottomLeft" activeCell="A3" sqref="A3"/>
      <selection pane="bottomRight" activeCell="K81" sqref="K81"/>
    </sheetView>
  </sheetViews>
  <sheetFormatPr defaultColWidth="9.140625" defaultRowHeight="12.75" customHeight="1"/>
  <cols>
    <col min="1" max="1" width="3.7109375" style="2" customWidth="1"/>
    <col min="2" max="2" width="10.7109375" style="2" customWidth="1"/>
    <col min="3" max="3" width="4.57421875" style="3" customWidth="1"/>
    <col min="4" max="4" width="9.140625" style="2" customWidth="1"/>
    <col min="5" max="14" width="8.140625" style="2" customWidth="1"/>
    <col min="15" max="15" width="8.140625" style="29" customWidth="1"/>
    <col min="16" max="16384" width="15.28125" style="2" customWidth="1"/>
  </cols>
  <sheetData>
    <row r="1" ht="15" customHeight="1">
      <c r="N1" s="63" t="str">
        <f>'2-1 出生-1'!N1:N1</f>
        <v>（平成17年）</v>
      </c>
    </row>
    <row r="2" spans="1:15" ht="21" customHeight="1">
      <c r="A2" s="96" t="s">
        <v>93</v>
      </c>
      <c r="B2" s="97"/>
      <c r="C2" s="98"/>
      <c r="D2" s="45" t="s">
        <v>94</v>
      </c>
      <c r="E2" s="6" t="s">
        <v>95</v>
      </c>
      <c r="F2" s="6" t="s">
        <v>43</v>
      </c>
      <c r="G2" s="6" t="s">
        <v>44</v>
      </c>
      <c r="H2" s="6" t="s">
        <v>45</v>
      </c>
      <c r="I2" s="6" t="s">
        <v>46</v>
      </c>
      <c r="J2" s="6" t="s">
        <v>47</v>
      </c>
      <c r="K2" s="6" t="s">
        <v>48</v>
      </c>
      <c r="L2" s="6" t="s">
        <v>49</v>
      </c>
      <c r="M2" s="6" t="s">
        <v>96</v>
      </c>
      <c r="N2" s="7" t="s">
        <v>50</v>
      </c>
      <c r="O2" s="8"/>
    </row>
    <row r="3" spans="1:14" ht="12.75" customHeight="1">
      <c r="A3" s="32"/>
      <c r="B3" s="8" t="s">
        <v>25</v>
      </c>
      <c r="C3" s="9" t="s">
        <v>73</v>
      </c>
      <c r="D3" s="48">
        <f>SUM(E3:N3)</f>
        <v>57</v>
      </c>
      <c r="E3" s="49">
        <f aca="true" t="shared" si="0" ref="E3:N3">SUM(E4:E5)</f>
        <v>0</v>
      </c>
      <c r="F3" s="49">
        <f t="shared" si="0"/>
        <v>3</v>
      </c>
      <c r="G3" s="49">
        <f t="shared" si="0"/>
        <v>8</v>
      </c>
      <c r="H3" s="49">
        <f t="shared" si="0"/>
        <v>24</v>
      </c>
      <c r="I3" s="49">
        <f t="shared" si="0"/>
        <v>18</v>
      </c>
      <c r="J3" s="49">
        <f t="shared" si="0"/>
        <v>3</v>
      </c>
      <c r="K3" s="49">
        <f t="shared" si="0"/>
        <v>1</v>
      </c>
      <c r="L3" s="49">
        <f t="shared" si="0"/>
        <v>0</v>
      </c>
      <c r="M3" s="49">
        <f t="shared" si="0"/>
        <v>0</v>
      </c>
      <c r="N3" s="50">
        <f t="shared" si="0"/>
        <v>0</v>
      </c>
    </row>
    <row r="4" spans="1:14" ht="12.75" customHeight="1">
      <c r="A4" s="32"/>
      <c r="B4" s="8"/>
      <c r="C4" s="9" t="s">
        <v>74</v>
      </c>
      <c r="D4" s="48">
        <f>SUM(E4:N4)</f>
        <v>26</v>
      </c>
      <c r="E4" s="49">
        <v>0</v>
      </c>
      <c r="F4" s="49">
        <v>0</v>
      </c>
      <c r="G4" s="49">
        <v>4</v>
      </c>
      <c r="H4" s="49">
        <v>11</v>
      </c>
      <c r="I4" s="49">
        <v>8</v>
      </c>
      <c r="J4" s="49">
        <v>3</v>
      </c>
      <c r="K4" s="49">
        <v>0</v>
      </c>
      <c r="L4" s="49">
        <v>0</v>
      </c>
      <c r="M4" s="49">
        <v>0</v>
      </c>
      <c r="N4" s="50">
        <v>0</v>
      </c>
    </row>
    <row r="5" spans="1:14" ht="12.75" customHeight="1">
      <c r="A5" s="32"/>
      <c r="B5" s="8"/>
      <c r="C5" s="9" t="s">
        <v>75</v>
      </c>
      <c r="D5" s="48">
        <f>SUM(E5:N5)</f>
        <v>31</v>
      </c>
      <c r="E5" s="49">
        <v>0</v>
      </c>
      <c r="F5" s="49">
        <v>3</v>
      </c>
      <c r="G5" s="49">
        <v>4</v>
      </c>
      <c r="H5" s="49">
        <v>13</v>
      </c>
      <c r="I5" s="49">
        <v>10</v>
      </c>
      <c r="J5" s="49">
        <v>0</v>
      </c>
      <c r="K5" s="49">
        <v>1</v>
      </c>
      <c r="L5" s="49">
        <v>0</v>
      </c>
      <c r="M5" s="49">
        <v>0</v>
      </c>
      <c r="N5" s="50">
        <v>0</v>
      </c>
    </row>
    <row r="6" spans="1:14" ht="12.75" customHeight="1">
      <c r="A6" s="37"/>
      <c r="B6" s="64"/>
      <c r="C6" s="24"/>
      <c r="D6" s="25"/>
      <c r="E6" s="26"/>
      <c r="F6" s="26"/>
      <c r="G6" s="26"/>
      <c r="H6" s="26"/>
      <c r="I6" s="26"/>
      <c r="J6" s="26"/>
      <c r="K6" s="26"/>
      <c r="L6" s="26"/>
      <c r="M6" s="26"/>
      <c r="N6" s="27"/>
    </row>
    <row r="7" spans="1:14" ht="12.75" customHeight="1" hidden="1">
      <c r="A7" s="101" t="s">
        <v>103</v>
      </c>
      <c r="B7" s="102"/>
      <c r="C7" s="14" t="s">
        <v>70</v>
      </c>
      <c r="D7" s="35">
        <f aca="true" t="shared" si="1" ref="D7:N7">SUM(D8:D9)</f>
        <v>126</v>
      </c>
      <c r="E7" s="16">
        <f t="shared" si="1"/>
        <v>0</v>
      </c>
      <c r="F7" s="16">
        <f t="shared" si="1"/>
        <v>0</v>
      </c>
      <c r="G7" s="16">
        <f t="shared" si="1"/>
        <v>13</v>
      </c>
      <c r="H7" s="16">
        <f t="shared" si="1"/>
        <v>39</v>
      </c>
      <c r="I7" s="16">
        <f t="shared" si="1"/>
        <v>55</v>
      </c>
      <c r="J7" s="16">
        <f t="shared" si="1"/>
        <v>16</v>
      </c>
      <c r="K7" s="16">
        <f t="shared" si="1"/>
        <v>3</v>
      </c>
      <c r="L7" s="16">
        <f t="shared" si="1"/>
        <v>0</v>
      </c>
      <c r="M7" s="16">
        <f t="shared" si="1"/>
        <v>0</v>
      </c>
      <c r="N7" s="17">
        <f t="shared" si="1"/>
        <v>0</v>
      </c>
    </row>
    <row r="8" spans="1:14" ht="12.75" customHeight="1" hidden="1">
      <c r="A8" s="32"/>
      <c r="B8" s="8"/>
      <c r="C8" s="9" t="s">
        <v>71</v>
      </c>
      <c r="D8" s="36">
        <f>SUM(E8:N8)</f>
        <v>58</v>
      </c>
      <c r="E8" s="10">
        <f aca="true" t="shared" si="2" ref="E8:N8">SUM(E40,E44)</f>
        <v>0</v>
      </c>
      <c r="F8" s="10">
        <f t="shared" si="2"/>
        <v>0</v>
      </c>
      <c r="G8" s="10">
        <f t="shared" si="2"/>
        <v>2</v>
      </c>
      <c r="H8" s="10">
        <f t="shared" si="2"/>
        <v>17</v>
      </c>
      <c r="I8" s="10">
        <f t="shared" si="2"/>
        <v>29</v>
      </c>
      <c r="J8" s="10">
        <f t="shared" si="2"/>
        <v>8</v>
      </c>
      <c r="K8" s="10">
        <f t="shared" si="2"/>
        <v>2</v>
      </c>
      <c r="L8" s="10">
        <f t="shared" si="2"/>
        <v>0</v>
      </c>
      <c r="M8" s="10">
        <f t="shared" si="2"/>
        <v>0</v>
      </c>
      <c r="N8" s="10">
        <f t="shared" si="2"/>
        <v>0</v>
      </c>
    </row>
    <row r="9" spans="1:14" ht="12.75" customHeight="1" hidden="1">
      <c r="A9" s="32"/>
      <c r="B9" s="8"/>
      <c r="C9" s="9" t="s">
        <v>72</v>
      </c>
      <c r="D9" s="36">
        <f>SUM(E9:N9)</f>
        <v>68</v>
      </c>
      <c r="E9" s="10">
        <f aca="true" t="shared" si="3" ref="E9:N9">SUM(E41,E45)</f>
        <v>0</v>
      </c>
      <c r="F9" s="10">
        <f t="shared" si="3"/>
        <v>0</v>
      </c>
      <c r="G9" s="10">
        <f t="shared" si="3"/>
        <v>11</v>
      </c>
      <c r="H9" s="10">
        <f t="shared" si="3"/>
        <v>22</v>
      </c>
      <c r="I9" s="10">
        <f t="shared" si="3"/>
        <v>26</v>
      </c>
      <c r="J9" s="10">
        <f t="shared" si="3"/>
        <v>8</v>
      </c>
      <c r="K9" s="10">
        <f t="shared" si="3"/>
        <v>1</v>
      </c>
      <c r="L9" s="10">
        <f t="shared" si="3"/>
        <v>0</v>
      </c>
      <c r="M9" s="10">
        <f t="shared" si="3"/>
        <v>0</v>
      </c>
      <c r="N9" s="10">
        <f t="shared" si="3"/>
        <v>0</v>
      </c>
    </row>
    <row r="10" spans="1:14" ht="12.75" customHeight="1" hidden="1">
      <c r="A10" s="32"/>
      <c r="B10" s="8"/>
      <c r="C10" s="9"/>
      <c r="D10" s="36"/>
      <c r="E10" s="10"/>
      <c r="F10" s="10"/>
      <c r="G10" s="10"/>
      <c r="H10" s="10"/>
      <c r="I10" s="10"/>
      <c r="J10" s="10"/>
      <c r="K10" s="10"/>
      <c r="L10" s="10"/>
      <c r="M10" s="10"/>
      <c r="N10" s="11"/>
    </row>
    <row r="11" spans="1:14" ht="12.75" customHeight="1">
      <c r="A11" s="101" t="s">
        <v>87</v>
      </c>
      <c r="B11" s="80"/>
      <c r="C11" s="14" t="s">
        <v>52</v>
      </c>
      <c r="D11" s="40">
        <f>SUM(E11:N11)</f>
        <v>5470</v>
      </c>
      <c r="E11" s="16">
        <f>SUM(E12:E13)</f>
        <v>1</v>
      </c>
      <c r="F11" s="16">
        <f aca="true" t="shared" si="4" ref="F11:N11">IF(SUM(F12:F13)=0,"-",SUM(F12:F13))</f>
        <v>78</v>
      </c>
      <c r="G11" s="16">
        <f t="shared" si="4"/>
        <v>540</v>
      </c>
      <c r="H11" s="16">
        <f t="shared" si="4"/>
        <v>1696</v>
      </c>
      <c r="I11" s="16">
        <f t="shared" si="4"/>
        <v>2208</v>
      </c>
      <c r="J11" s="16">
        <f t="shared" si="4"/>
        <v>814</v>
      </c>
      <c r="K11" s="16">
        <f t="shared" si="4"/>
        <v>127</v>
      </c>
      <c r="L11" s="16">
        <f t="shared" si="4"/>
        <v>6</v>
      </c>
      <c r="M11" s="16" t="str">
        <f t="shared" si="4"/>
        <v>-</v>
      </c>
      <c r="N11" s="17" t="str">
        <f t="shared" si="4"/>
        <v>-</v>
      </c>
    </row>
    <row r="12" spans="1:14" ht="12.75" customHeight="1">
      <c r="A12" s="32"/>
      <c r="B12" s="13"/>
      <c r="C12" s="9" t="s">
        <v>53</v>
      </c>
      <c r="D12" s="41">
        <f>SUM(E12:N12)</f>
        <v>2858</v>
      </c>
      <c r="E12" s="10">
        <f aca="true" t="shared" si="5" ref="E12:N12">E16</f>
        <v>1</v>
      </c>
      <c r="F12" s="10">
        <f t="shared" si="5"/>
        <v>39</v>
      </c>
      <c r="G12" s="10">
        <f t="shared" si="5"/>
        <v>281</v>
      </c>
      <c r="H12" s="10">
        <f t="shared" si="5"/>
        <v>867</v>
      </c>
      <c r="I12" s="10">
        <f t="shared" si="5"/>
        <v>1161</v>
      </c>
      <c r="J12" s="10">
        <f t="shared" si="5"/>
        <v>439</v>
      </c>
      <c r="K12" s="10">
        <f t="shared" si="5"/>
        <v>66</v>
      </c>
      <c r="L12" s="10">
        <f t="shared" si="5"/>
        <v>4</v>
      </c>
      <c r="M12" s="10">
        <f t="shared" si="5"/>
        <v>0</v>
      </c>
      <c r="N12" s="11">
        <f t="shared" si="5"/>
        <v>0</v>
      </c>
    </row>
    <row r="13" spans="1:14" ht="12.75" customHeight="1">
      <c r="A13" s="32"/>
      <c r="B13" s="13"/>
      <c r="C13" s="9" t="s">
        <v>54</v>
      </c>
      <c r="D13" s="41">
        <f>SUM(E13:N13)</f>
        <v>2612</v>
      </c>
      <c r="E13" s="10">
        <f aca="true" t="shared" si="6" ref="E13:N13">E17</f>
        <v>0</v>
      </c>
      <c r="F13" s="10">
        <f t="shared" si="6"/>
        <v>39</v>
      </c>
      <c r="G13" s="10">
        <f t="shared" si="6"/>
        <v>259</v>
      </c>
      <c r="H13" s="10">
        <f t="shared" si="6"/>
        <v>829</v>
      </c>
      <c r="I13" s="10">
        <f t="shared" si="6"/>
        <v>1047</v>
      </c>
      <c r="J13" s="10">
        <f t="shared" si="6"/>
        <v>375</v>
      </c>
      <c r="K13" s="10">
        <f t="shared" si="6"/>
        <v>61</v>
      </c>
      <c r="L13" s="10">
        <f t="shared" si="6"/>
        <v>2</v>
      </c>
      <c r="M13" s="10">
        <f t="shared" si="6"/>
        <v>0</v>
      </c>
      <c r="N13" s="11">
        <f t="shared" si="6"/>
        <v>0</v>
      </c>
    </row>
    <row r="14" spans="1:14" ht="12.75" customHeight="1">
      <c r="A14" s="32"/>
      <c r="B14" s="13"/>
      <c r="C14" s="9"/>
      <c r="D14" s="41"/>
      <c r="E14" s="10"/>
      <c r="F14" s="10"/>
      <c r="G14" s="10"/>
      <c r="H14" s="10"/>
      <c r="I14" s="10"/>
      <c r="J14" s="10"/>
      <c r="K14" s="10"/>
      <c r="L14" s="10"/>
      <c r="M14" s="10"/>
      <c r="N14" s="11"/>
    </row>
    <row r="15" spans="1:14" ht="12.75" customHeight="1">
      <c r="A15" s="32"/>
      <c r="B15" s="8" t="s">
        <v>29</v>
      </c>
      <c r="C15" s="9" t="s">
        <v>52</v>
      </c>
      <c r="D15" s="57">
        <f>SUM(E15:N15)</f>
        <v>5470</v>
      </c>
      <c r="E15" s="49">
        <f aca="true" t="shared" si="7" ref="E15:N15">SUM(E16:E17)</f>
        <v>1</v>
      </c>
      <c r="F15" s="49">
        <f t="shared" si="7"/>
        <v>78</v>
      </c>
      <c r="G15" s="49">
        <f t="shared" si="7"/>
        <v>540</v>
      </c>
      <c r="H15" s="49">
        <f t="shared" si="7"/>
        <v>1696</v>
      </c>
      <c r="I15" s="49">
        <f t="shared" si="7"/>
        <v>2208</v>
      </c>
      <c r="J15" s="49">
        <f t="shared" si="7"/>
        <v>814</v>
      </c>
      <c r="K15" s="49">
        <f t="shared" si="7"/>
        <v>127</v>
      </c>
      <c r="L15" s="49">
        <f t="shared" si="7"/>
        <v>6</v>
      </c>
      <c r="M15" s="49">
        <f t="shared" si="7"/>
        <v>0</v>
      </c>
      <c r="N15" s="50">
        <f t="shared" si="7"/>
        <v>0</v>
      </c>
    </row>
    <row r="16" spans="1:14" ht="12.75" customHeight="1">
      <c r="A16" s="32"/>
      <c r="B16" s="8"/>
      <c r="C16" s="9" t="s">
        <v>53</v>
      </c>
      <c r="D16" s="57">
        <f>SUM(E16:N16)</f>
        <v>2858</v>
      </c>
      <c r="E16" s="49">
        <v>1</v>
      </c>
      <c r="F16" s="49">
        <v>39</v>
      </c>
      <c r="G16" s="49">
        <v>281</v>
      </c>
      <c r="H16" s="49">
        <v>867</v>
      </c>
      <c r="I16" s="49">
        <v>1161</v>
      </c>
      <c r="J16" s="49">
        <v>439</v>
      </c>
      <c r="K16" s="49">
        <v>66</v>
      </c>
      <c r="L16" s="49">
        <v>4</v>
      </c>
      <c r="M16" s="49">
        <v>0</v>
      </c>
      <c r="N16" s="50">
        <v>0</v>
      </c>
    </row>
    <row r="17" spans="1:14" ht="13.5" customHeight="1">
      <c r="A17" s="32"/>
      <c r="B17" s="8"/>
      <c r="C17" s="9" t="s">
        <v>54</v>
      </c>
      <c r="D17" s="57">
        <f>SUM(E17:N17)</f>
        <v>2612</v>
      </c>
      <c r="E17" s="49">
        <v>0</v>
      </c>
      <c r="F17" s="49">
        <v>39</v>
      </c>
      <c r="G17" s="49">
        <v>259</v>
      </c>
      <c r="H17" s="49">
        <v>829</v>
      </c>
      <c r="I17" s="49">
        <v>1047</v>
      </c>
      <c r="J17" s="49">
        <v>375</v>
      </c>
      <c r="K17" s="49">
        <v>61</v>
      </c>
      <c r="L17" s="49">
        <v>2</v>
      </c>
      <c r="M17" s="49">
        <v>0</v>
      </c>
      <c r="N17" s="50">
        <v>0</v>
      </c>
    </row>
    <row r="18" spans="1:14" ht="13.5" customHeight="1">
      <c r="A18" s="32"/>
      <c r="B18" s="8"/>
      <c r="C18" s="9"/>
      <c r="D18" s="57"/>
      <c r="E18" s="49"/>
      <c r="F18" s="49"/>
      <c r="G18" s="49"/>
      <c r="H18" s="49"/>
      <c r="I18" s="49"/>
      <c r="J18" s="49"/>
      <c r="K18" s="49"/>
      <c r="L18" s="49"/>
      <c r="M18" s="49"/>
      <c r="N18" s="50"/>
    </row>
    <row r="19" spans="1:14" ht="12.75" customHeight="1">
      <c r="A19" s="32"/>
      <c r="B19" s="8" t="s">
        <v>116</v>
      </c>
      <c r="C19" s="9" t="s">
        <v>70</v>
      </c>
      <c r="D19" s="52">
        <f>SUM(E19:N19)</f>
        <v>1465</v>
      </c>
      <c r="E19" s="49">
        <f aca="true" t="shared" si="8" ref="E19:N19">SUM(E20:E21)</f>
        <v>0</v>
      </c>
      <c r="F19" s="49">
        <f t="shared" si="8"/>
        <v>19</v>
      </c>
      <c r="G19" s="49">
        <f t="shared" si="8"/>
        <v>156</v>
      </c>
      <c r="H19" s="49">
        <f t="shared" si="8"/>
        <v>439</v>
      </c>
      <c r="I19" s="49">
        <f t="shared" si="8"/>
        <v>592</v>
      </c>
      <c r="J19" s="49">
        <f t="shared" si="8"/>
        <v>209</v>
      </c>
      <c r="K19" s="49">
        <f t="shared" si="8"/>
        <v>47</v>
      </c>
      <c r="L19" s="49">
        <f t="shared" si="8"/>
        <v>3</v>
      </c>
      <c r="M19" s="49">
        <f t="shared" si="8"/>
        <v>0</v>
      </c>
      <c r="N19" s="50">
        <f t="shared" si="8"/>
        <v>0</v>
      </c>
    </row>
    <row r="20" spans="1:14" ht="12.75" customHeight="1">
      <c r="A20" s="32"/>
      <c r="B20" s="8"/>
      <c r="C20" s="9" t="s">
        <v>71</v>
      </c>
      <c r="D20" s="52">
        <f>SUM(E20:N20)</f>
        <v>808</v>
      </c>
      <c r="E20" s="49">
        <v>0</v>
      </c>
      <c r="F20" s="49">
        <v>7</v>
      </c>
      <c r="G20" s="49">
        <v>85</v>
      </c>
      <c r="H20" s="49">
        <v>240</v>
      </c>
      <c r="I20" s="49">
        <v>330</v>
      </c>
      <c r="J20" s="49">
        <v>123</v>
      </c>
      <c r="K20" s="49">
        <v>21</v>
      </c>
      <c r="L20" s="49">
        <v>2</v>
      </c>
      <c r="M20" s="49">
        <v>0</v>
      </c>
      <c r="N20" s="50">
        <v>0</v>
      </c>
    </row>
    <row r="21" spans="1:14" ht="12.75" customHeight="1">
      <c r="A21" s="32"/>
      <c r="B21" s="8"/>
      <c r="C21" s="9" t="s">
        <v>72</v>
      </c>
      <c r="D21" s="52">
        <f>SUM(E21:N21)</f>
        <v>657</v>
      </c>
      <c r="E21" s="49">
        <v>0</v>
      </c>
      <c r="F21" s="49">
        <v>12</v>
      </c>
      <c r="G21" s="49">
        <v>71</v>
      </c>
      <c r="H21" s="49">
        <v>199</v>
      </c>
      <c r="I21" s="49">
        <v>262</v>
      </c>
      <c r="J21" s="49">
        <v>86</v>
      </c>
      <c r="K21" s="49">
        <v>26</v>
      </c>
      <c r="L21" s="49">
        <v>1</v>
      </c>
      <c r="M21" s="49">
        <v>0</v>
      </c>
      <c r="N21" s="50">
        <v>0</v>
      </c>
    </row>
    <row r="22" spans="1:14" ht="12.75" customHeight="1">
      <c r="A22" s="32"/>
      <c r="B22" s="8"/>
      <c r="C22" s="9"/>
      <c r="D22" s="52"/>
      <c r="E22" s="49"/>
      <c r="F22" s="49"/>
      <c r="G22" s="49"/>
      <c r="H22" s="49"/>
      <c r="I22" s="49"/>
      <c r="J22" s="49"/>
      <c r="K22" s="49"/>
      <c r="L22" s="49"/>
      <c r="M22" s="49"/>
      <c r="N22" s="50"/>
    </row>
    <row r="23" spans="1:14" ht="12.75" customHeight="1">
      <c r="A23" s="32"/>
      <c r="B23" s="8" t="s">
        <v>117</v>
      </c>
      <c r="C23" s="9" t="s">
        <v>70</v>
      </c>
      <c r="D23" s="52">
        <f>SUM(E23:N23)</f>
        <v>1386</v>
      </c>
      <c r="E23" s="49">
        <f aca="true" t="shared" si="9" ref="E23:N23">SUM(E24:E25)</f>
        <v>0</v>
      </c>
      <c r="F23" s="49">
        <f t="shared" si="9"/>
        <v>22</v>
      </c>
      <c r="G23" s="49">
        <f t="shared" si="9"/>
        <v>141</v>
      </c>
      <c r="H23" s="49">
        <f t="shared" si="9"/>
        <v>440</v>
      </c>
      <c r="I23" s="49">
        <f t="shared" si="9"/>
        <v>562</v>
      </c>
      <c r="J23" s="49">
        <f t="shared" si="9"/>
        <v>192</v>
      </c>
      <c r="K23" s="49">
        <f t="shared" si="9"/>
        <v>29</v>
      </c>
      <c r="L23" s="49">
        <f t="shared" si="9"/>
        <v>0</v>
      </c>
      <c r="M23" s="49">
        <f t="shared" si="9"/>
        <v>0</v>
      </c>
      <c r="N23" s="50">
        <f t="shared" si="9"/>
        <v>0</v>
      </c>
    </row>
    <row r="24" spans="1:15" ht="12.75" customHeight="1">
      <c r="A24" s="32"/>
      <c r="B24" s="8"/>
      <c r="C24" s="9" t="s">
        <v>71</v>
      </c>
      <c r="D24" s="52">
        <f>SUM(E24:N24)</f>
        <v>751</v>
      </c>
      <c r="E24" s="49">
        <v>0</v>
      </c>
      <c r="F24" s="49">
        <v>10</v>
      </c>
      <c r="G24" s="49">
        <v>74</v>
      </c>
      <c r="H24" s="49">
        <v>241</v>
      </c>
      <c r="I24" s="49">
        <v>297</v>
      </c>
      <c r="J24" s="49">
        <v>111</v>
      </c>
      <c r="K24" s="49">
        <v>18</v>
      </c>
      <c r="L24" s="49">
        <v>0</v>
      </c>
      <c r="M24" s="49">
        <v>0</v>
      </c>
      <c r="N24" s="50">
        <v>0</v>
      </c>
      <c r="O24" s="18"/>
    </row>
    <row r="25" spans="1:15" ht="12.75" customHeight="1">
      <c r="A25" s="32"/>
      <c r="B25" s="8"/>
      <c r="C25" s="9" t="s">
        <v>72</v>
      </c>
      <c r="D25" s="52">
        <f>SUM(E25:N25)</f>
        <v>635</v>
      </c>
      <c r="E25" s="49">
        <v>0</v>
      </c>
      <c r="F25" s="49">
        <v>12</v>
      </c>
      <c r="G25" s="49">
        <v>67</v>
      </c>
      <c r="H25" s="49">
        <v>199</v>
      </c>
      <c r="I25" s="49">
        <v>265</v>
      </c>
      <c r="J25" s="49">
        <v>81</v>
      </c>
      <c r="K25" s="49">
        <v>11</v>
      </c>
      <c r="L25" s="49">
        <v>0</v>
      </c>
      <c r="M25" s="49">
        <v>0</v>
      </c>
      <c r="N25" s="50">
        <v>0</v>
      </c>
      <c r="O25" s="18"/>
    </row>
    <row r="26" spans="1:14" s="29" customFormat="1" ht="12.75" customHeight="1">
      <c r="A26" s="32"/>
      <c r="B26" s="8"/>
      <c r="C26" s="9"/>
      <c r="D26" s="52"/>
      <c r="E26" s="49"/>
      <c r="F26" s="49"/>
      <c r="G26" s="49"/>
      <c r="H26" s="49"/>
      <c r="I26" s="49"/>
      <c r="J26" s="49"/>
      <c r="K26" s="49"/>
      <c r="L26" s="49"/>
      <c r="M26" s="49"/>
      <c r="N26" s="50"/>
    </row>
    <row r="27" spans="1:14" s="29" customFormat="1" ht="12.75" customHeight="1">
      <c r="A27" s="32"/>
      <c r="B27" s="8" t="s">
        <v>118</v>
      </c>
      <c r="C27" s="9" t="s">
        <v>55</v>
      </c>
      <c r="D27" s="52">
        <f>SUM(E27:N27)</f>
        <v>1310</v>
      </c>
      <c r="E27" s="49">
        <f aca="true" t="shared" si="10" ref="E27:N27">SUM(E28:E29)</f>
        <v>1</v>
      </c>
      <c r="F27" s="49">
        <f t="shared" si="10"/>
        <v>22</v>
      </c>
      <c r="G27" s="49">
        <f t="shared" si="10"/>
        <v>111</v>
      </c>
      <c r="H27" s="49">
        <f t="shared" si="10"/>
        <v>419</v>
      </c>
      <c r="I27" s="49">
        <f t="shared" si="10"/>
        <v>529</v>
      </c>
      <c r="J27" s="49">
        <f t="shared" si="10"/>
        <v>206</v>
      </c>
      <c r="K27" s="49">
        <f t="shared" si="10"/>
        <v>20</v>
      </c>
      <c r="L27" s="49">
        <f t="shared" si="10"/>
        <v>2</v>
      </c>
      <c r="M27" s="49">
        <f t="shared" si="10"/>
        <v>0</v>
      </c>
      <c r="N27" s="50">
        <f t="shared" si="10"/>
        <v>0</v>
      </c>
    </row>
    <row r="28" spans="1:14" ht="12.75" customHeight="1">
      <c r="A28" s="32"/>
      <c r="B28" s="8"/>
      <c r="C28" s="9" t="s">
        <v>85</v>
      </c>
      <c r="D28" s="52">
        <f>SUM(E28:N28)</f>
        <v>655</v>
      </c>
      <c r="E28" s="49">
        <v>1</v>
      </c>
      <c r="F28" s="49">
        <v>14</v>
      </c>
      <c r="G28" s="49">
        <v>50</v>
      </c>
      <c r="H28" s="49">
        <v>205</v>
      </c>
      <c r="I28" s="49">
        <v>272</v>
      </c>
      <c r="J28" s="49">
        <v>101</v>
      </c>
      <c r="K28" s="49">
        <v>10</v>
      </c>
      <c r="L28" s="49">
        <v>2</v>
      </c>
      <c r="M28" s="49">
        <v>0</v>
      </c>
      <c r="N28" s="50">
        <v>0</v>
      </c>
    </row>
    <row r="29" spans="1:14" ht="12.75" customHeight="1">
      <c r="A29" s="32"/>
      <c r="B29" s="8"/>
      <c r="C29" s="9" t="s">
        <v>86</v>
      </c>
      <c r="D29" s="52">
        <f>SUM(E29:N29)</f>
        <v>655</v>
      </c>
      <c r="E29" s="49">
        <v>0</v>
      </c>
      <c r="F29" s="49">
        <v>8</v>
      </c>
      <c r="G29" s="49">
        <v>61</v>
      </c>
      <c r="H29" s="49">
        <v>214</v>
      </c>
      <c r="I29" s="49">
        <v>257</v>
      </c>
      <c r="J29" s="49">
        <v>105</v>
      </c>
      <c r="K29" s="49">
        <v>10</v>
      </c>
      <c r="L29" s="49">
        <v>0</v>
      </c>
      <c r="M29" s="49">
        <v>0</v>
      </c>
      <c r="N29" s="50">
        <v>0</v>
      </c>
    </row>
    <row r="30" spans="1:14" ht="12.75" customHeight="1">
      <c r="A30" s="32"/>
      <c r="B30" s="8"/>
      <c r="C30" s="9"/>
      <c r="D30" s="41"/>
      <c r="E30" s="10"/>
      <c r="F30" s="10"/>
      <c r="G30" s="10"/>
      <c r="H30" s="10"/>
      <c r="I30" s="10"/>
      <c r="J30" s="10"/>
      <c r="K30" s="10"/>
      <c r="L30" s="10"/>
      <c r="M30" s="10"/>
      <c r="N30" s="11"/>
    </row>
    <row r="31" spans="1:14" s="29" customFormat="1" ht="12.75" customHeight="1">
      <c r="A31" s="101" t="s">
        <v>111</v>
      </c>
      <c r="B31" s="80"/>
      <c r="C31" s="14" t="s">
        <v>52</v>
      </c>
      <c r="D31" s="40">
        <f>SUM(E31:N31)</f>
        <v>4189</v>
      </c>
      <c r="E31" s="16">
        <f aca="true" t="shared" si="11" ref="E31:N31">SUM(E32:E33)</f>
        <v>0</v>
      </c>
      <c r="F31" s="16">
        <f t="shared" si="11"/>
        <v>82</v>
      </c>
      <c r="G31" s="16">
        <f t="shared" si="11"/>
        <v>502</v>
      </c>
      <c r="H31" s="16">
        <f t="shared" si="11"/>
        <v>1436</v>
      </c>
      <c r="I31" s="16">
        <f t="shared" si="11"/>
        <v>1567</v>
      </c>
      <c r="J31" s="16">
        <f t="shared" si="11"/>
        <v>532</v>
      </c>
      <c r="K31" s="16">
        <f t="shared" si="11"/>
        <v>69</v>
      </c>
      <c r="L31" s="16">
        <f t="shared" si="11"/>
        <v>1</v>
      </c>
      <c r="M31" s="16">
        <f t="shared" si="11"/>
        <v>0</v>
      </c>
      <c r="N31" s="17">
        <f t="shared" si="11"/>
        <v>0</v>
      </c>
    </row>
    <row r="32" spans="1:14" s="29" customFormat="1" ht="12.75" customHeight="1">
      <c r="A32" s="32"/>
      <c r="B32" s="8"/>
      <c r="C32" s="9" t="s">
        <v>53</v>
      </c>
      <c r="D32" s="41">
        <f>SUM(E32:N32)</f>
        <v>2150</v>
      </c>
      <c r="E32" s="10">
        <f>SUM(E36,E40,E44,E48,E52,E56,E60,E64,'2-1 出生-3'!E68,'2-1 出生-3'!E72,'2-1 出生-4'!E4,'2-1 出生-4'!E8)</f>
        <v>0</v>
      </c>
      <c r="F32" s="10">
        <f>SUM(F36,F40,F44,F48,F52,F56,F60,F64,'2-1 出生-3'!F68,'2-1 出生-3'!F72,'2-1 出生-4'!F4,'2-1 出生-4'!F8)</f>
        <v>47</v>
      </c>
      <c r="G32" s="10">
        <f>SUM(G36,G40,G44,G48,G52,G56,G60,G64,'2-1 出生-3'!G68,'2-1 出生-3'!G72,'2-1 出生-4'!G4,'2-1 出生-4'!G8)</f>
        <v>239</v>
      </c>
      <c r="H32" s="10">
        <f>SUM(H36,H40,H44,H48,H52,H56,H60,H64,'2-1 出生-3'!H68,'2-1 出生-3'!H72,'2-1 出生-4'!H4,'2-1 出生-4'!H8)</f>
        <v>742</v>
      </c>
      <c r="I32" s="10">
        <f>SUM(I36,I40,I44,I48,I52,I56,I60,I64,'2-1 出生-3'!I68,'2-1 出生-3'!I72,'2-1 出生-4'!I4,'2-1 出生-4'!I8)</f>
        <v>819</v>
      </c>
      <c r="J32" s="10">
        <f>SUM(J36,J40,J44,J48,J52,J56,J60,J64,'2-1 出生-3'!J68,'2-1 出生-3'!J72,'2-1 出生-4'!J4,'2-1 出生-4'!J8)</f>
        <v>266</v>
      </c>
      <c r="K32" s="10">
        <f>SUM(K36,K40,K44,K48,K52,K56,K60,K64,'2-1 出生-3'!K68,'2-1 出生-3'!K72,'2-1 出生-4'!K4,'2-1 出生-4'!K8)</f>
        <v>36</v>
      </c>
      <c r="L32" s="10">
        <f>SUM(L36,L40,L44,L48,L52,L56,L60,L64,'2-1 出生-3'!L68,'2-1 出生-3'!L72,'2-1 出生-4'!L4,'2-1 出生-4'!L8)</f>
        <v>1</v>
      </c>
      <c r="M32" s="10">
        <f>SUM(M36,M40,M44,M48,M52,M56,M60,M64,'2-1 出生-3'!M68,'2-1 出生-3'!M72,'2-1 出生-4'!M4,'2-1 出生-4'!M8)</f>
        <v>0</v>
      </c>
      <c r="N32" s="11">
        <f>SUM(N36,N40,N44,N48,N52,N56,N60,N64,'2-1 出生-3'!N68,'2-1 出生-3'!N72,'2-1 出生-4'!N4,'2-1 出生-4'!N8)</f>
        <v>0</v>
      </c>
    </row>
    <row r="33" spans="1:14" s="29" customFormat="1" ht="12.75" customHeight="1">
      <c r="A33" s="32"/>
      <c r="B33" s="8"/>
      <c r="C33" s="9" t="s">
        <v>54</v>
      </c>
      <c r="D33" s="41">
        <f>SUM(E33:N33)</f>
        <v>2039</v>
      </c>
      <c r="E33" s="10">
        <f>SUM(E37,E41,E45,E49,E53,E57,E61,E65,'2-1 出生-3'!E69,'2-1 出生-3'!E73,'2-1 出生-4'!E5,'2-1 出生-4'!E9)</f>
        <v>0</v>
      </c>
      <c r="F33" s="10">
        <f>SUM(F37,F41,F45,F49,F53,F57,F61,F65,'2-1 出生-3'!F69,'2-1 出生-3'!F73,'2-1 出生-4'!F5,'2-1 出生-4'!F9)</f>
        <v>35</v>
      </c>
      <c r="G33" s="10">
        <f>SUM(G37,G41,G45,G49,G53,G57,G61,G65,'2-1 出生-3'!G69,'2-1 出生-3'!G73,'2-1 出生-4'!G5,'2-1 出生-4'!G9)</f>
        <v>263</v>
      </c>
      <c r="H33" s="10">
        <f>SUM(H37,H41,H45,H49,H53,H57,H61,H65,'2-1 出生-3'!H69,'2-1 出生-3'!H73,'2-1 出生-4'!H5,'2-1 出生-4'!H9)</f>
        <v>694</v>
      </c>
      <c r="I33" s="10">
        <f>SUM(I37,I41,I45,I49,I53,I57,I61,I65,'2-1 出生-3'!I69,'2-1 出生-3'!I73,'2-1 出生-4'!I5,'2-1 出生-4'!I9)</f>
        <v>748</v>
      </c>
      <c r="J33" s="10">
        <f>SUM(J37,J41,J45,J49,J53,J57,J61,J65,'2-1 出生-3'!J69,'2-1 出生-3'!J73,'2-1 出生-4'!J5,'2-1 出生-4'!J9)</f>
        <v>266</v>
      </c>
      <c r="K33" s="10">
        <f>SUM(K37,K41,K45,K49,K53,K57,K61,K65,'2-1 出生-3'!K69,'2-1 出生-3'!K73,'2-1 出生-4'!K5,'2-1 出生-4'!K9)</f>
        <v>33</v>
      </c>
      <c r="L33" s="10">
        <f>SUM(L37,L41,L45,L49,L53,L57,L61,L65,'2-1 出生-3'!L69,'2-1 出生-3'!L73,'2-1 出生-4'!L5,'2-1 出生-4'!L9)</f>
        <v>0</v>
      </c>
      <c r="M33" s="10">
        <f>SUM(M37,M41,M45,M49,M53,M57,M61,M65,'2-1 出生-3'!M69,'2-1 出生-3'!M73,'2-1 出生-4'!M5,'2-1 出生-4'!M9)</f>
        <v>0</v>
      </c>
      <c r="N33" s="11">
        <f>SUM(N37,N41,N45,N49,N53,N57,N61,N65,'2-1 出生-3'!N69,'2-1 出生-3'!N73,'2-1 出生-4'!N5,'2-1 出生-4'!N9)</f>
        <v>0</v>
      </c>
    </row>
    <row r="34" spans="1:14" s="29" customFormat="1" ht="12.75" customHeight="1">
      <c r="A34" s="32"/>
      <c r="B34" s="8"/>
      <c r="C34" s="9"/>
      <c r="D34" s="41"/>
      <c r="E34" s="10"/>
      <c r="F34" s="10"/>
      <c r="G34" s="10"/>
      <c r="H34" s="10"/>
      <c r="I34" s="10"/>
      <c r="J34" s="10"/>
      <c r="K34" s="10"/>
      <c r="L34" s="10"/>
      <c r="M34" s="10"/>
      <c r="N34" s="11"/>
    </row>
    <row r="35" spans="1:14" ht="12.75" customHeight="1">
      <c r="A35" s="32"/>
      <c r="B35" s="8" t="s">
        <v>26</v>
      </c>
      <c r="C35" s="9" t="s">
        <v>70</v>
      </c>
      <c r="D35" s="52">
        <f>SUM(E35:N35)</f>
        <v>121</v>
      </c>
      <c r="E35" s="49">
        <f aca="true" t="shared" si="12" ref="E35:N35">SUM(E36:E37)</f>
        <v>0</v>
      </c>
      <c r="F35" s="49">
        <f t="shared" si="12"/>
        <v>3</v>
      </c>
      <c r="G35" s="49">
        <f t="shared" si="12"/>
        <v>13</v>
      </c>
      <c r="H35" s="49">
        <f t="shared" si="12"/>
        <v>48</v>
      </c>
      <c r="I35" s="49">
        <f t="shared" si="12"/>
        <v>41</v>
      </c>
      <c r="J35" s="49">
        <f t="shared" si="12"/>
        <v>11</v>
      </c>
      <c r="K35" s="49">
        <f t="shared" si="12"/>
        <v>5</v>
      </c>
      <c r="L35" s="49">
        <f t="shared" si="12"/>
        <v>0</v>
      </c>
      <c r="M35" s="49">
        <f t="shared" si="12"/>
        <v>0</v>
      </c>
      <c r="N35" s="50">
        <f t="shared" si="12"/>
        <v>0</v>
      </c>
    </row>
    <row r="36" spans="1:14" ht="12.75" customHeight="1">
      <c r="A36" s="32"/>
      <c r="B36" s="8"/>
      <c r="C36" s="9" t="s">
        <v>71</v>
      </c>
      <c r="D36" s="52">
        <f>SUM(E36:N36)</f>
        <v>64</v>
      </c>
      <c r="E36" s="49">
        <v>0</v>
      </c>
      <c r="F36" s="49">
        <v>0</v>
      </c>
      <c r="G36" s="49">
        <v>8</v>
      </c>
      <c r="H36" s="49">
        <v>25</v>
      </c>
      <c r="I36" s="49">
        <v>24</v>
      </c>
      <c r="J36" s="49">
        <v>5</v>
      </c>
      <c r="K36" s="49">
        <v>2</v>
      </c>
      <c r="L36" s="49">
        <v>0</v>
      </c>
      <c r="M36" s="49">
        <v>0</v>
      </c>
      <c r="N36" s="50">
        <v>0</v>
      </c>
    </row>
    <row r="37" spans="1:14" ht="12.75" customHeight="1">
      <c r="A37" s="32"/>
      <c r="B37" s="8"/>
      <c r="C37" s="9" t="s">
        <v>72</v>
      </c>
      <c r="D37" s="52">
        <f>SUM(E37:N37)</f>
        <v>57</v>
      </c>
      <c r="E37" s="49">
        <v>0</v>
      </c>
      <c r="F37" s="49">
        <v>3</v>
      </c>
      <c r="G37" s="49">
        <v>5</v>
      </c>
      <c r="H37" s="49">
        <v>23</v>
      </c>
      <c r="I37" s="49">
        <v>17</v>
      </c>
      <c r="J37" s="49">
        <v>6</v>
      </c>
      <c r="K37" s="49">
        <v>3</v>
      </c>
      <c r="L37" s="49">
        <v>0</v>
      </c>
      <c r="M37" s="49">
        <v>0</v>
      </c>
      <c r="N37" s="50">
        <v>0</v>
      </c>
    </row>
    <row r="38" spans="1:14" ht="12.75" customHeight="1">
      <c r="A38" s="32"/>
      <c r="B38" s="8"/>
      <c r="C38" s="9"/>
      <c r="D38" s="52"/>
      <c r="E38" s="49"/>
      <c r="F38" s="49"/>
      <c r="G38" s="49"/>
      <c r="H38" s="49"/>
      <c r="I38" s="49"/>
      <c r="J38" s="49"/>
      <c r="K38" s="49"/>
      <c r="L38" s="49"/>
      <c r="M38" s="49"/>
      <c r="N38" s="50"/>
    </row>
    <row r="39" spans="1:14" ht="12.75" customHeight="1">
      <c r="A39" s="32"/>
      <c r="B39" s="8" t="s">
        <v>27</v>
      </c>
      <c r="C39" s="9" t="s">
        <v>70</v>
      </c>
      <c r="D39" s="52">
        <f>SUM(E39:N39)</f>
        <v>81</v>
      </c>
      <c r="E39" s="49">
        <f aca="true" t="shared" si="13" ref="E39:N39">SUM(E40:E41)</f>
        <v>0</v>
      </c>
      <c r="F39" s="49">
        <f t="shared" si="13"/>
        <v>0</v>
      </c>
      <c r="G39" s="49">
        <f t="shared" si="13"/>
        <v>8</v>
      </c>
      <c r="H39" s="49">
        <f t="shared" si="13"/>
        <v>26</v>
      </c>
      <c r="I39" s="49">
        <f t="shared" si="13"/>
        <v>33</v>
      </c>
      <c r="J39" s="49">
        <f t="shared" si="13"/>
        <v>12</v>
      </c>
      <c r="K39" s="49">
        <f t="shared" si="13"/>
        <v>2</v>
      </c>
      <c r="L39" s="49">
        <f t="shared" si="13"/>
        <v>0</v>
      </c>
      <c r="M39" s="49">
        <f t="shared" si="13"/>
        <v>0</v>
      </c>
      <c r="N39" s="50">
        <f t="shared" si="13"/>
        <v>0</v>
      </c>
    </row>
    <row r="40" spans="1:15" ht="12.75" customHeight="1">
      <c r="A40" s="32"/>
      <c r="B40" s="8"/>
      <c r="C40" s="9" t="s">
        <v>71</v>
      </c>
      <c r="D40" s="52">
        <f>SUM(E40:N40)</f>
        <v>38</v>
      </c>
      <c r="E40" s="49">
        <v>0</v>
      </c>
      <c r="F40" s="49">
        <v>0</v>
      </c>
      <c r="G40" s="49">
        <v>1</v>
      </c>
      <c r="H40" s="49">
        <v>13</v>
      </c>
      <c r="I40" s="49">
        <v>17</v>
      </c>
      <c r="J40" s="49">
        <v>6</v>
      </c>
      <c r="K40" s="49">
        <v>1</v>
      </c>
      <c r="L40" s="49">
        <v>0</v>
      </c>
      <c r="M40" s="49">
        <v>0</v>
      </c>
      <c r="N40" s="50">
        <v>0</v>
      </c>
      <c r="O40" s="18"/>
    </row>
    <row r="41" spans="1:15" ht="12.75" customHeight="1">
      <c r="A41" s="32"/>
      <c r="B41" s="8"/>
      <c r="C41" s="9" t="s">
        <v>72</v>
      </c>
      <c r="D41" s="52">
        <f>SUM(E41:N41)</f>
        <v>43</v>
      </c>
      <c r="E41" s="49">
        <v>0</v>
      </c>
      <c r="F41" s="49">
        <v>0</v>
      </c>
      <c r="G41" s="49">
        <v>7</v>
      </c>
      <c r="H41" s="49">
        <v>13</v>
      </c>
      <c r="I41" s="49">
        <v>16</v>
      </c>
      <c r="J41" s="49">
        <v>6</v>
      </c>
      <c r="K41" s="49">
        <v>1</v>
      </c>
      <c r="L41" s="49">
        <v>0</v>
      </c>
      <c r="M41" s="49">
        <v>0</v>
      </c>
      <c r="N41" s="50">
        <v>0</v>
      </c>
      <c r="O41" s="18"/>
    </row>
    <row r="42" spans="1:14" s="29" customFormat="1" ht="12.75" customHeight="1">
      <c r="A42" s="32"/>
      <c r="B42" s="8"/>
      <c r="C42" s="9"/>
      <c r="D42" s="52"/>
      <c r="E42" s="49"/>
      <c r="F42" s="49"/>
      <c r="G42" s="49"/>
      <c r="H42" s="49"/>
      <c r="I42" s="49"/>
      <c r="J42" s="49"/>
      <c r="K42" s="49"/>
      <c r="L42" s="49"/>
      <c r="M42" s="49"/>
      <c r="N42" s="50"/>
    </row>
    <row r="43" spans="1:14" s="29" customFormat="1" ht="12.75" customHeight="1">
      <c r="A43" s="32"/>
      <c r="B43" s="8" t="s">
        <v>28</v>
      </c>
      <c r="C43" s="9" t="s">
        <v>55</v>
      </c>
      <c r="D43" s="52">
        <f>SUM(E43:N43)</f>
        <v>45</v>
      </c>
      <c r="E43" s="49">
        <f aca="true" t="shared" si="14" ref="E43:N43">SUM(E44:E45)</f>
        <v>0</v>
      </c>
      <c r="F43" s="49">
        <f t="shared" si="14"/>
        <v>0</v>
      </c>
      <c r="G43" s="49">
        <f t="shared" si="14"/>
        <v>5</v>
      </c>
      <c r="H43" s="49">
        <f t="shared" si="14"/>
        <v>13</v>
      </c>
      <c r="I43" s="49">
        <f t="shared" si="14"/>
        <v>22</v>
      </c>
      <c r="J43" s="49">
        <f t="shared" si="14"/>
        <v>4</v>
      </c>
      <c r="K43" s="49">
        <f t="shared" si="14"/>
        <v>1</v>
      </c>
      <c r="L43" s="49">
        <f t="shared" si="14"/>
        <v>0</v>
      </c>
      <c r="M43" s="49">
        <f t="shared" si="14"/>
        <v>0</v>
      </c>
      <c r="N43" s="50">
        <f t="shared" si="14"/>
        <v>0</v>
      </c>
    </row>
    <row r="44" spans="1:14" ht="12.75" customHeight="1">
      <c r="A44" s="32"/>
      <c r="B44" s="8"/>
      <c r="C44" s="9" t="s">
        <v>85</v>
      </c>
      <c r="D44" s="52">
        <f>SUM(E44:N44)</f>
        <v>20</v>
      </c>
      <c r="E44" s="49">
        <v>0</v>
      </c>
      <c r="F44" s="49">
        <v>0</v>
      </c>
      <c r="G44" s="49">
        <v>1</v>
      </c>
      <c r="H44" s="49">
        <v>4</v>
      </c>
      <c r="I44" s="49">
        <v>12</v>
      </c>
      <c r="J44" s="49">
        <v>2</v>
      </c>
      <c r="K44" s="49">
        <v>1</v>
      </c>
      <c r="L44" s="49">
        <v>0</v>
      </c>
      <c r="M44" s="49">
        <v>0</v>
      </c>
      <c r="N44" s="50">
        <v>0</v>
      </c>
    </row>
    <row r="45" spans="1:14" ht="12.75" customHeight="1">
      <c r="A45" s="32"/>
      <c r="B45" s="8"/>
      <c r="C45" s="9" t="s">
        <v>86</v>
      </c>
      <c r="D45" s="52">
        <f>SUM(E45:N45)</f>
        <v>25</v>
      </c>
      <c r="E45" s="49">
        <v>0</v>
      </c>
      <c r="F45" s="49">
        <v>0</v>
      </c>
      <c r="G45" s="49">
        <v>4</v>
      </c>
      <c r="H45" s="49">
        <v>9</v>
      </c>
      <c r="I45" s="49">
        <v>10</v>
      </c>
      <c r="J45" s="49">
        <v>2</v>
      </c>
      <c r="K45" s="49">
        <v>0</v>
      </c>
      <c r="L45" s="49">
        <v>0</v>
      </c>
      <c r="M45" s="49">
        <v>0</v>
      </c>
      <c r="N45" s="50">
        <v>0</v>
      </c>
    </row>
    <row r="46" spans="1:14" ht="12.75" customHeight="1">
      <c r="A46" s="32"/>
      <c r="B46" s="8"/>
      <c r="C46" s="9"/>
      <c r="D46" s="41"/>
      <c r="E46" s="10"/>
      <c r="F46" s="10"/>
      <c r="G46" s="10"/>
      <c r="H46" s="10"/>
      <c r="I46" s="10"/>
      <c r="J46" s="10"/>
      <c r="K46" s="10"/>
      <c r="L46" s="10"/>
      <c r="M46" s="10"/>
      <c r="N46" s="11"/>
    </row>
    <row r="47" spans="1:14" s="29" customFormat="1" ht="12.75" customHeight="1">
      <c r="A47" s="32"/>
      <c r="B47" s="8" t="s">
        <v>34</v>
      </c>
      <c r="C47" s="9" t="s">
        <v>52</v>
      </c>
      <c r="D47" s="57">
        <f>SUM(E47:N47)</f>
        <v>824</v>
      </c>
      <c r="E47" s="49">
        <f aca="true" t="shared" si="15" ref="E47:N47">SUM(E48:E49)</f>
        <v>0</v>
      </c>
      <c r="F47" s="49">
        <f t="shared" si="15"/>
        <v>14</v>
      </c>
      <c r="G47" s="49">
        <f t="shared" si="15"/>
        <v>92</v>
      </c>
      <c r="H47" s="49">
        <f t="shared" si="15"/>
        <v>255</v>
      </c>
      <c r="I47" s="49">
        <f t="shared" si="15"/>
        <v>352</v>
      </c>
      <c r="J47" s="49">
        <f t="shared" si="15"/>
        <v>101</v>
      </c>
      <c r="K47" s="49">
        <f t="shared" si="15"/>
        <v>9</v>
      </c>
      <c r="L47" s="49">
        <f t="shared" si="15"/>
        <v>1</v>
      </c>
      <c r="M47" s="49">
        <f t="shared" si="15"/>
        <v>0</v>
      </c>
      <c r="N47" s="50">
        <f t="shared" si="15"/>
        <v>0</v>
      </c>
    </row>
    <row r="48" spans="1:14" s="29" customFormat="1" ht="12.75" customHeight="1">
      <c r="A48" s="32"/>
      <c r="B48" s="8"/>
      <c r="C48" s="9" t="s">
        <v>53</v>
      </c>
      <c r="D48" s="57">
        <f>SUM(E48:N48)</f>
        <v>403</v>
      </c>
      <c r="E48" s="49">
        <v>0</v>
      </c>
      <c r="F48" s="49">
        <v>10</v>
      </c>
      <c r="G48" s="49">
        <v>40</v>
      </c>
      <c r="H48" s="49">
        <v>125</v>
      </c>
      <c r="I48" s="49">
        <v>176</v>
      </c>
      <c r="J48" s="49">
        <v>45</v>
      </c>
      <c r="K48" s="49">
        <v>6</v>
      </c>
      <c r="L48" s="49">
        <v>1</v>
      </c>
      <c r="M48" s="49">
        <v>0</v>
      </c>
      <c r="N48" s="50">
        <v>0</v>
      </c>
    </row>
    <row r="49" spans="1:14" ht="12.75" customHeight="1">
      <c r="A49" s="32"/>
      <c r="B49" s="8"/>
      <c r="C49" s="9" t="s">
        <v>54</v>
      </c>
      <c r="D49" s="57">
        <f>SUM(E49:N49)</f>
        <v>421</v>
      </c>
      <c r="E49" s="49">
        <v>0</v>
      </c>
      <c r="F49" s="49">
        <v>4</v>
      </c>
      <c r="G49" s="49">
        <v>52</v>
      </c>
      <c r="H49" s="49">
        <v>130</v>
      </c>
      <c r="I49" s="49">
        <v>176</v>
      </c>
      <c r="J49" s="49">
        <v>56</v>
      </c>
      <c r="K49" s="49">
        <v>3</v>
      </c>
      <c r="L49" s="49">
        <v>0</v>
      </c>
      <c r="M49" s="49">
        <v>0</v>
      </c>
      <c r="N49" s="50">
        <v>0</v>
      </c>
    </row>
    <row r="50" spans="1:14" ht="12.75" customHeight="1">
      <c r="A50" s="32"/>
      <c r="B50" s="8"/>
      <c r="C50" s="9"/>
      <c r="D50" s="57"/>
      <c r="E50" s="49"/>
      <c r="F50" s="49"/>
      <c r="G50" s="49"/>
      <c r="H50" s="49"/>
      <c r="I50" s="49"/>
      <c r="J50" s="49"/>
      <c r="K50" s="49"/>
      <c r="L50" s="49"/>
      <c r="M50" s="49"/>
      <c r="N50" s="50"/>
    </row>
    <row r="51" spans="1:14" ht="12.75" customHeight="1">
      <c r="A51" s="32"/>
      <c r="B51" s="8" t="s">
        <v>30</v>
      </c>
      <c r="C51" s="9" t="s">
        <v>52</v>
      </c>
      <c r="D51" s="57">
        <f>SUM(E51:N51)</f>
        <v>1071</v>
      </c>
      <c r="E51" s="49">
        <f aca="true" t="shared" si="16" ref="E51:N51">SUM(E52:E53)</f>
        <v>0</v>
      </c>
      <c r="F51" s="49">
        <f t="shared" si="16"/>
        <v>17</v>
      </c>
      <c r="G51" s="49">
        <f t="shared" si="16"/>
        <v>126</v>
      </c>
      <c r="H51" s="49">
        <f t="shared" si="16"/>
        <v>370</v>
      </c>
      <c r="I51" s="49">
        <f t="shared" si="16"/>
        <v>409</v>
      </c>
      <c r="J51" s="49">
        <f t="shared" si="16"/>
        <v>122</v>
      </c>
      <c r="K51" s="49">
        <f t="shared" si="16"/>
        <v>27</v>
      </c>
      <c r="L51" s="49">
        <f t="shared" si="16"/>
        <v>0</v>
      </c>
      <c r="M51" s="49">
        <f t="shared" si="16"/>
        <v>0</v>
      </c>
      <c r="N51" s="50">
        <f t="shared" si="16"/>
        <v>0</v>
      </c>
    </row>
    <row r="52" spans="1:14" ht="12.75" customHeight="1">
      <c r="A52" s="32"/>
      <c r="B52" s="8"/>
      <c r="C52" s="9" t="s">
        <v>53</v>
      </c>
      <c r="D52" s="57">
        <f>SUM(E52:N52)</f>
        <v>585</v>
      </c>
      <c r="E52" s="49">
        <v>0</v>
      </c>
      <c r="F52" s="49">
        <v>9</v>
      </c>
      <c r="G52" s="49">
        <v>67</v>
      </c>
      <c r="H52" s="49">
        <v>202</v>
      </c>
      <c r="I52" s="49">
        <v>224</v>
      </c>
      <c r="J52" s="49">
        <v>68</v>
      </c>
      <c r="K52" s="49">
        <v>15</v>
      </c>
      <c r="L52" s="49">
        <v>0</v>
      </c>
      <c r="M52" s="49">
        <v>0</v>
      </c>
      <c r="N52" s="50">
        <v>0</v>
      </c>
    </row>
    <row r="53" spans="1:14" ht="12.75" customHeight="1">
      <c r="A53" s="32"/>
      <c r="B53" s="8"/>
      <c r="C53" s="9" t="s">
        <v>54</v>
      </c>
      <c r="D53" s="57">
        <f>SUM(E53:N53)</f>
        <v>486</v>
      </c>
      <c r="E53" s="49">
        <v>0</v>
      </c>
      <c r="F53" s="49">
        <v>8</v>
      </c>
      <c r="G53" s="49">
        <v>59</v>
      </c>
      <c r="H53" s="49">
        <v>168</v>
      </c>
      <c r="I53" s="49">
        <v>185</v>
      </c>
      <c r="J53" s="49">
        <v>54</v>
      </c>
      <c r="K53" s="49">
        <v>12</v>
      </c>
      <c r="L53" s="49">
        <v>0</v>
      </c>
      <c r="M53" s="49">
        <v>0</v>
      </c>
      <c r="N53" s="50">
        <v>0</v>
      </c>
    </row>
    <row r="54" spans="1:14" ht="12.75" customHeight="1">
      <c r="A54" s="32"/>
      <c r="B54" s="8"/>
      <c r="C54" s="9"/>
      <c r="D54" s="57"/>
      <c r="E54" s="49"/>
      <c r="F54" s="49"/>
      <c r="G54" s="49"/>
      <c r="H54" s="49"/>
      <c r="I54" s="49"/>
      <c r="J54" s="49"/>
      <c r="K54" s="49"/>
      <c r="L54" s="49"/>
      <c r="M54" s="49"/>
      <c r="N54" s="50"/>
    </row>
    <row r="55" spans="1:14" ht="12.75" customHeight="1">
      <c r="A55" s="32"/>
      <c r="B55" s="8" t="s">
        <v>31</v>
      </c>
      <c r="C55" s="9" t="s">
        <v>52</v>
      </c>
      <c r="D55" s="57">
        <f>SUM(E55:N55)</f>
        <v>1098</v>
      </c>
      <c r="E55" s="49">
        <f aca="true" t="shared" si="17" ref="E55:N55">SUM(E56:E57)</f>
        <v>0</v>
      </c>
      <c r="F55" s="49">
        <f t="shared" si="17"/>
        <v>19</v>
      </c>
      <c r="G55" s="49">
        <f t="shared" si="17"/>
        <v>117</v>
      </c>
      <c r="H55" s="49">
        <f t="shared" si="17"/>
        <v>380</v>
      </c>
      <c r="I55" s="49">
        <f t="shared" si="17"/>
        <v>401</v>
      </c>
      <c r="J55" s="49">
        <f t="shared" si="17"/>
        <v>170</v>
      </c>
      <c r="K55" s="49">
        <f t="shared" si="17"/>
        <v>11</v>
      </c>
      <c r="L55" s="49">
        <f t="shared" si="17"/>
        <v>0</v>
      </c>
      <c r="M55" s="49">
        <f t="shared" si="17"/>
        <v>0</v>
      </c>
      <c r="N55" s="50">
        <f t="shared" si="17"/>
        <v>0</v>
      </c>
    </row>
    <row r="56" spans="1:14" ht="12.75" customHeight="1">
      <c r="A56" s="32"/>
      <c r="B56" s="8"/>
      <c r="C56" s="9" t="s">
        <v>53</v>
      </c>
      <c r="D56" s="57">
        <f>SUM(E56:N56)</f>
        <v>557</v>
      </c>
      <c r="E56" s="49">
        <v>0</v>
      </c>
      <c r="F56" s="49">
        <v>9</v>
      </c>
      <c r="G56" s="49">
        <v>54</v>
      </c>
      <c r="H56" s="49">
        <v>196</v>
      </c>
      <c r="I56" s="49">
        <v>209</v>
      </c>
      <c r="J56" s="49">
        <v>87</v>
      </c>
      <c r="K56" s="49">
        <v>2</v>
      </c>
      <c r="L56" s="49">
        <v>0</v>
      </c>
      <c r="M56" s="49">
        <v>0</v>
      </c>
      <c r="N56" s="50">
        <v>0</v>
      </c>
    </row>
    <row r="57" spans="1:14" ht="12.75" customHeight="1">
      <c r="A57" s="32"/>
      <c r="B57" s="8"/>
      <c r="C57" s="9" t="s">
        <v>54</v>
      </c>
      <c r="D57" s="57">
        <f>SUM(E57:N57)</f>
        <v>541</v>
      </c>
      <c r="E57" s="49">
        <v>0</v>
      </c>
      <c r="F57" s="49">
        <v>10</v>
      </c>
      <c r="G57" s="49">
        <v>63</v>
      </c>
      <c r="H57" s="49">
        <v>184</v>
      </c>
      <c r="I57" s="49">
        <v>192</v>
      </c>
      <c r="J57" s="49">
        <v>83</v>
      </c>
      <c r="K57" s="49">
        <v>9</v>
      </c>
      <c r="L57" s="49">
        <v>0</v>
      </c>
      <c r="M57" s="49">
        <v>0</v>
      </c>
      <c r="N57" s="50">
        <v>0</v>
      </c>
    </row>
    <row r="58" spans="1:14" ht="12.75" customHeight="1">
      <c r="A58" s="32"/>
      <c r="B58" s="8"/>
      <c r="C58" s="9"/>
      <c r="D58" s="57"/>
      <c r="E58" s="49"/>
      <c r="F58" s="49"/>
      <c r="G58" s="49"/>
      <c r="H58" s="49"/>
      <c r="I58" s="49"/>
      <c r="J58" s="49"/>
      <c r="K58" s="49"/>
      <c r="L58" s="49"/>
      <c r="M58" s="49"/>
      <c r="N58" s="50"/>
    </row>
    <row r="59" spans="1:14" ht="12.75" customHeight="1">
      <c r="A59" s="32"/>
      <c r="B59" s="8" t="s">
        <v>112</v>
      </c>
      <c r="C59" s="9" t="s">
        <v>52</v>
      </c>
      <c r="D59" s="57">
        <f>SUM(E59:N59)</f>
        <v>373</v>
      </c>
      <c r="E59" s="49">
        <f aca="true" t="shared" si="18" ref="E59:N59">SUM(E60:E61)</f>
        <v>0</v>
      </c>
      <c r="F59" s="49">
        <f t="shared" si="18"/>
        <v>12</v>
      </c>
      <c r="G59" s="49">
        <f t="shared" si="18"/>
        <v>54</v>
      </c>
      <c r="H59" s="49">
        <f t="shared" si="18"/>
        <v>136</v>
      </c>
      <c r="I59" s="49">
        <f t="shared" si="18"/>
        <v>120</v>
      </c>
      <c r="J59" s="49">
        <f t="shared" si="18"/>
        <v>46</v>
      </c>
      <c r="K59" s="49">
        <f t="shared" si="18"/>
        <v>5</v>
      </c>
      <c r="L59" s="49">
        <f t="shared" si="18"/>
        <v>0</v>
      </c>
      <c r="M59" s="49">
        <f t="shared" si="18"/>
        <v>0</v>
      </c>
      <c r="N59" s="50">
        <f t="shared" si="18"/>
        <v>0</v>
      </c>
    </row>
    <row r="60" spans="1:14" ht="12.75" customHeight="1">
      <c r="A60" s="32"/>
      <c r="B60" s="8"/>
      <c r="C60" s="9" t="s">
        <v>53</v>
      </c>
      <c r="D60" s="57">
        <f>SUM(E60:N60)</f>
        <v>190</v>
      </c>
      <c r="E60" s="49">
        <v>0</v>
      </c>
      <c r="F60" s="49">
        <v>9</v>
      </c>
      <c r="G60" s="49">
        <v>25</v>
      </c>
      <c r="H60" s="49">
        <v>70</v>
      </c>
      <c r="I60" s="49">
        <v>64</v>
      </c>
      <c r="J60" s="49">
        <v>19</v>
      </c>
      <c r="K60" s="49">
        <v>3</v>
      </c>
      <c r="L60" s="49">
        <v>0</v>
      </c>
      <c r="M60" s="49">
        <v>0</v>
      </c>
      <c r="N60" s="50">
        <v>0</v>
      </c>
    </row>
    <row r="61" spans="1:14" ht="12.75" customHeight="1">
      <c r="A61" s="32"/>
      <c r="B61" s="8"/>
      <c r="C61" s="9" t="s">
        <v>54</v>
      </c>
      <c r="D61" s="57">
        <f>SUM(E61:N61)</f>
        <v>183</v>
      </c>
      <c r="E61" s="49">
        <v>0</v>
      </c>
      <c r="F61" s="49">
        <v>3</v>
      </c>
      <c r="G61" s="49">
        <v>29</v>
      </c>
      <c r="H61" s="49">
        <v>66</v>
      </c>
      <c r="I61" s="49">
        <v>56</v>
      </c>
      <c r="J61" s="49">
        <v>27</v>
      </c>
      <c r="K61" s="49">
        <v>2</v>
      </c>
      <c r="L61" s="49">
        <v>0</v>
      </c>
      <c r="M61" s="49">
        <v>0</v>
      </c>
      <c r="N61" s="50">
        <v>0</v>
      </c>
    </row>
    <row r="62" spans="1:14" ht="12.75" customHeight="1">
      <c r="A62" s="32"/>
      <c r="B62" s="8"/>
      <c r="C62" s="9"/>
      <c r="D62" s="57"/>
      <c r="E62" s="49"/>
      <c r="F62" s="49"/>
      <c r="G62" s="49"/>
      <c r="H62" s="49"/>
      <c r="I62" s="49"/>
      <c r="J62" s="49"/>
      <c r="K62" s="49"/>
      <c r="L62" s="49"/>
      <c r="M62" s="49"/>
      <c r="N62" s="50"/>
    </row>
    <row r="63" spans="1:14" ht="12.75" customHeight="1">
      <c r="A63" s="32"/>
      <c r="B63" s="8" t="s">
        <v>32</v>
      </c>
      <c r="C63" s="9" t="s">
        <v>52</v>
      </c>
      <c r="D63" s="57">
        <f>SUM(E63:N63)</f>
        <v>66</v>
      </c>
      <c r="E63" s="49">
        <f aca="true" t="shared" si="19" ref="E63:N63">SUM(E64:E65)</f>
        <v>0</v>
      </c>
      <c r="F63" s="49">
        <f t="shared" si="19"/>
        <v>0</v>
      </c>
      <c r="G63" s="49">
        <f t="shared" si="19"/>
        <v>10</v>
      </c>
      <c r="H63" s="49">
        <f t="shared" si="19"/>
        <v>20</v>
      </c>
      <c r="I63" s="49">
        <f t="shared" si="19"/>
        <v>27</v>
      </c>
      <c r="J63" s="49">
        <f t="shared" si="19"/>
        <v>6</v>
      </c>
      <c r="K63" s="49">
        <f t="shared" si="19"/>
        <v>3</v>
      </c>
      <c r="L63" s="49">
        <f t="shared" si="19"/>
        <v>0</v>
      </c>
      <c r="M63" s="49">
        <f t="shared" si="19"/>
        <v>0</v>
      </c>
      <c r="N63" s="50">
        <f t="shared" si="19"/>
        <v>0</v>
      </c>
    </row>
    <row r="64" spans="1:14" ht="12.75" customHeight="1">
      <c r="A64" s="32"/>
      <c r="B64" s="8"/>
      <c r="C64" s="9" t="s">
        <v>53</v>
      </c>
      <c r="D64" s="57">
        <f>SUM(E64:N64)</f>
        <v>33</v>
      </c>
      <c r="E64" s="49">
        <v>0</v>
      </c>
      <c r="F64" s="49">
        <v>0</v>
      </c>
      <c r="G64" s="49">
        <v>8</v>
      </c>
      <c r="H64" s="49">
        <v>6</v>
      </c>
      <c r="I64" s="49">
        <v>13</v>
      </c>
      <c r="J64" s="49">
        <v>4</v>
      </c>
      <c r="K64" s="49">
        <v>2</v>
      </c>
      <c r="L64" s="49">
        <v>0</v>
      </c>
      <c r="M64" s="49">
        <v>0</v>
      </c>
      <c r="N64" s="50">
        <v>0</v>
      </c>
    </row>
    <row r="65" spans="1:14" s="29" customFormat="1" ht="12.75" customHeight="1">
      <c r="A65" s="32"/>
      <c r="B65" s="8"/>
      <c r="C65" s="9" t="s">
        <v>54</v>
      </c>
      <c r="D65" s="57">
        <f>SUM(E65:N65)</f>
        <v>33</v>
      </c>
      <c r="E65" s="49">
        <v>0</v>
      </c>
      <c r="F65" s="49">
        <v>0</v>
      </c>
      <c r="G65" s="49">
        <v>2</v>
      </c>
      <c r="H65" s="49">
        <v>14</v>
      </c>
      <c r="I65" s="49">
        <v>14</v>
      </c>
      <c r="J65" s="49">
        <v>2</v>
      </c>
      <c r="K65" s="49">
        <v>1</v>
      </c>
      <c r="L65" s="49">
        <v>0</v>
      </c>
      <c r="M65" s="49">
        <v>0</v>
      </c>
      <c r="N65" s="50">
        <v>0</v>
      </c>
    </row>
    <row r="66" spans="1:14" s="29" customFormat="1" ht="12.75" customHeight="1">
      <c r="A66" s="32"/>
      <c r="B66" s="8"/>
      <c r="C66" s="9"/>
      <c r="D66" s="57"/>
      <c r="E66" s="49"/>
      <c r="F66" s="49"/>
      <c r="G66" s="49"/>
      <c r="H66" s="49"/>
      <c r="I66" s="49"/>
      <c r="J66" s="49"/>
      <c r="K66" s="49"/>
      <c r="L66" s="49"/>
      <c r="M66" s="49"/>
      <c r="N66" s="50"/>
    </row>
    <row r="67" spans="1:16" s="29" customFormat="1" ht="12.75" customHeight="1">
      <c r="A67" s="32"/>
      <c r="B67" s="8" t="s">
        <v>33</v>
      </c>
      <c r="C67" s="9" t="s">
        <v>52</v>
      </c>
      <c r="D67" s="57">
        <f>SUM(E67:N67)</f>
        <v>186</v>
      </c>
      <c r="E67" s="49">
        <f aca="true" t="shared" si="20" ref="E67:N67">SUM(E68:E69)</f>
        <v>0</v>
      </c>
      <c r="F67" s="49">
        <f t="shared" si="20"/>
        <v>9</v>
      </c>
      <c r="G67" s="49">
        <f t="shared" si="20"/>
        <v>27</v>
      </c>
      <c r="H67" s="49">
        <f t="shared" si="20"/>
        <v>69</v>
      </c>
      <c r="I67" s="49">
        <f t="shared" si="20"/>
        <v>52</v>
      </c>
      <c r="J67" s="49">
        <f t="shared" si="20"/>
        <v>25</v>
      </c>
      <c r="K67" s="49">
        <f t="shared" si="20"/>
        <v>4</v>
      </c>
      <c r="L67" s="49">
        <f t="shared" si="20"/>
        <v>0</v>
      </c>
      <c r="M67" s="49">
        <f t="shared" si="20"/>
        <v>0</v>
      </c>
      <c r="N67" s="50">
        <f t="shared" si="20"/>
        <v>0</v>
      </c>
      <c r="O67" s="34"/>
      <c r="P67" s="34"/>
    </row>
    <row r="68" spans="1:14" s="29" customFormat="1" ht="12.75" customHeight="1">
      <c r="A68" s="32"/>
      <c r="B68" s="8"/>
      <c r="C68" s="9" t="s">
        <v>53</v>
      </c>
      <c r="D68" s="57">
        <f>SUM(E68:N68)</f>
        <v>94</v>
      </c>
      <c r="E68" s="49">
        <v>0</v>
      </c>
      <c r="F68" s="49">
        <v>8</v>
      </c>
      <c r="G68" s="49">
        <v>13</v>
      </c>
      <c r="H68" s="49">
        <v>32</v>
      </c>
      <c r="I68" s="49">
        <v>24</v>
      </c>
      <c r="J68" s="49">
        <v>15</v>
      </c>
      <c r="K68" s="49">
        <v>2</v>
      </c>
      <c r="L68" s="49">
        <v>0</v>
      </c>
      <c r="M68" s="49">
        <v>0</v>
      </c>
      <c r="N68" s="50">
        <v>0</v>
      </c>
    </row>
    <row r="69" spans="1:14" s="29" customFormat="1" ht="12.75" customHeight="1">
      <c r="A69" s="32"/>
      <c r="B69" s="8"/>
      <c r="C69" s="9" t="s">
        <v>54</v>
      </c>
      <c r="D69" s="57">
        <f>SUM(E69:N69)</f>
        <v>92</v>
      </c>
      <c r="E69" s="49">
        <v>0</v>
      </c>
      <c r="F69" s="49">
        <v>1</v>
      </c>
      <c r="G69" s="49">
        <v>14</v>
      </c>
      <c r="H69" s="49">
        <v>37</v>
      </c>
      <c r="I69" s="49">
        <v>28</v>
      </c>
      <c r="J69" s="49">
        <v>10</v>
      </c>
      <c r="K69" s="49">
        <v>2</v>
      </c>
      <c r="L69" s="49">
        <v>0</v>
      </c>
      <c r="M69" s="49">
        <v>0</v>
      </c>
      <c r="N69" s="50">
        <v>0</v>
      </c>
    </row>
    <row r="70" spans="1:14" s="29" customFormat="1" ht="12.75" customHeight="1">
      <c r="A70" s="32"/>
      <c r="B70" s="8"/>
      <c r="C70" s="9"/>
      <c r="D70" s="57"/>
      <c r="E70" s="49"/>
      <c r="F70" s="49"/>
      <c r="G70" s="49"/>
      <c r="H70" s="49"/>
      <c r="I70" s="49"/>
      <c r="J70" s="49"/>
      <c r="K70" s="49"/>
      <c r="L70" s="49"/>
      <c r="M70" s="49"/>
      <c r="N70" s="50"/>
    </row>
    <row r="71" spans="1:15" ht="12.75" customHeight="1">
      <c r="A71" s="30"/>
      <c r="B71" s="8" t="s">
        <v>97</v>
      </c>
      <c r="C71" s="9" t="s">
        <v>98</v>
      </c>
      <c r="D71" s="62">
        <f aca="true" t="shared" si="21" ref="D71:N71">SUM(D72:D73)</f>
        <v>257</v>
      </c>
      <c r="E71" s="58">
        <f t="shared" si="21"/>
        <v>0</v>
      </c>
      <c r="F71" s="58">
        <f t="shared" si="21"/>
        <v>7</v>
      </c>
      <c r="G71" s="58">
        <f t="shared" si="21"/>
        <v>40</v>
      </c>
      <c r="H71" s="58">
        <f t="shared" si="21"/>
        <v>92</v>
      </c>
      <c r="I71" s="58">
        <f t="shared" si="21"/>
        <v>96</v>
      </c>
      <c r="J71" s="58">
        <f t="shared" si="21"/>
        <v>21</v>
      </c>
      <c r="K71" s="58">
        <f t="shared" si="21"/>
        <v>1</v>
      </c>
      <c r="L71" s="58">
        <f t="shared" si="21"/>
        <v>0</v>
      </c>
      <c r="M71" s="58">
        <f t="shared" si="21"/>
        <v>0</v>
      </c>
      <c r="N71" s="59">
        <f t="shared" si="21"/>
        <v>0</v>
      </c>
      <c r="O71" s="8"/>
    </row>
    <row r="72" spans="1:14" ht="12.75" customHeight="1">
      <c r="A72" s="32"/>
      <c r="B72" s="8"/>
      <c r="C72" s="9" t="s">
        <v>99</v>
      </c>
      <c r="D72" s="52">
        <f>SUM(E72:N72)</f>
        <v>129</v>
      </c>
      <c r="E72" s="49">
        <v>0</v>
      </c>
      <c r="F72" s="49">
        <v>1</v>
      </c>
      <c r="G72" s="49">
        <v>17</v>
      </c>
      <c r="H72" s="49">
        <v>52</v>
      </c>
      <c r="I72" s="49">
        <v>48</v>
      </c>
      <c r="J72" s="49">
        <v>10</v>
      </c>
      <c r="K72" s="49">
        <v>1</v>
      </c>
      <c r="L72" s="49">
        <v>0</v>
      </c>
      <c r="M72" s="49">
        <v>0</v>
      </c>
      <c r="N72" s="50">
        <v>0</v>
      </c>
    </row>
    <row r="73" spans="1:14" ht="12.75" customHeight="1">
      <c r="A73" s="32"/>
      <c r="B73" s="8"/>
      <c r="C73" s="9" t="s">
        <v>100</v>
      </c>
      <c r="D73" s="52">
        <f>SUM(E73:N73)</f>
        <v>128</v>
      </c>
      <c r="E73" s="49">
        <v>0</v>
      </c>
      <c r="F73" s="49">
        <v>6</v>
      </c>
      <c r="G73" s="49">
        <v>23</v>
      </c>
      <c r="H73" s="49">
        <v>40</v>
      </c>
      <c r="I73" s="49">
        <v>48</v>
      </c>
      <c r="J73" s="49">
        <v>11</v>
      </c>
      <c r="K73" s="49">
        <v>0</v>
      </c>
      <c r="L73" s="49">
        <v>0</v>
      </c>
      <c r="M73" s="49">
        <v>0</v>
      </c>
      <c r="N73" s="50">
        <v>0</v>
      </c>
    </row>
    <row r="74" spans="1:14" s="29" customFormat="1" ht="12.75" customHeight="1">
      <c r="A74" s="84"/>
      <c r="B74" s="92"/>
      <c r="C74" s="86"/>
      <c r="D74" s="93"/>
      <c r="E74" s="94"/>
      <c r="F74" s="94"/>
      <c r="G74" s="94"/>
      <c r="H74" s="94"/>
      <c r="I74" s="94"/>
      <c r="J74" s="94"/>
      <c r="K74" s="94"/>
      <c r="L74" s="94"/>
      <c r="M74" s="94"/>
      <c r="N74" s="94"/>
    </row>
    <row r="75" spans="2:14" ht="12.75" customHeight="1">
      <c r="B75" s="8"/>
      <c r="C75" s="31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</row>
    <row r="76" spans="2:14" ht="12.75" customHeight="1">
      <c r="B76" s="13"/>
      <c r="C76" s="31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</row>
    <row r="77" spans="2:14" ht="12.75" customHeight="1">
      <c r="B77" s="13"/>
      <c r="C77" s="31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</row>
    <row r="78" spans="2:14" ht="12.75" customHeight="1">
      <c r="B78" s="8"/>
      <c r="C78" s="31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</row>
    <row r="79" spans="2:14" ht="12.75" customHeight="1">
      <c r="B79" s="8"/>
      <c r="C79" s="31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</row>
    <row r="80" spans="2:14" ht="12.75" customHeight="1">
      <c r="B80" s="8"/>
      <c r="C80" s="31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</row>
    <row r="81" spans="2:14" ht="12.75" customHeight="1">
      <c r="B81" s="8"/>
      <c r="C81" s="31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</row>
    <row r="82" spans="2:14" ht="12.75" customHeight="1">
      <c r="B82" s="13"/>
      <c r="C82" s="31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</row>
    <row r="83" spans="2:14" ht="12.75" customHeight="1">
      <c r="B83" s="13"/>
      <c r="C83" s="31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</row>
    <row r="84" spans="2:14" ht="12.75" customHeight="1">
      <c r="B84" s="8"/>
      <c r="C84" s="31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</row>
    <row r="85" spans="2:14" ht="12.75" customHeight="1">
      <c r="B85" s="13"/>
      <c r="C85" s="31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</row>
    <row r="86" spans="2:14" ht="12.75" customHeight="1">
      <c r="B86" s="13"/>
      <c r="C86" s="31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</row>
    <row r="87" spans="2:14" ht="12.75" customHeight="1">
      <c r="B87" s="8"/>
      <c r="C87" s="31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</row>
    <row r="88" spans="2:14" ht="12.75" customHeight="1">
      <c r="B88" s="8"/>
      <c r="C88" s="31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</row>
    <row r="89" spans="2:14" ht="12.75" customHeight="1">
      <c r="B89" s="8"/>
      <c r="C89" s="31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</row>
    <row r="90" spans="2:14" ht="12.75" customHeight="1">
      <c r="B90" s="8"/>
      <c r="C90" s="31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</row>
    <row r="91" spans="2:14" ht="12.75" customHeight="1">
      <c r="B91" s="13"/>
      <c r="C91" s="31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</row>
    <row r="92" spans="2:14" ht="12.75" customHeight="1">
      <c r="B92" s="13"/>
      <c r="C92" s="31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</row>
    <row r="93" spans="2:14" ht="12.75" customHeight="1">
      <c r="B93" s="8"/>
      <c r="C93" s="31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</row>
    <row r="94" spans="2:14" ht="12.75" customHeight="1">
      <c r="B94" s="13"/>
      <c r="C94" s="31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</row>
    <row r="95" spans="2:14" ht="12.75" customHeight="1">
      <c r="B95" s="13"/>
      <c r="C95" s="31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</row>
    <row r="96" spans="2:14" ht="12.75" customHeight="1">
      <c r="B96" s="8"/>
      <c r="C96" s="31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</row>
    <row r="97" spans="2:14" ht="12.75" customHeight="1">
      <c r="B97" s="13"/>
      <c r="C97" s="31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</row>
    <row r="98" spans="2:14" ht="12.75" customHeight="1">
      <c r="B98" s="13"/>
      <c r="C98" s="31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</row>
    <row r="99" spans="2:14" ht="12.75" customHeight="1">
      <c r="B99" s="8"/>
      <c r="C99" s="31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</row>
    <row r="100" spans="2:14" ht="12.75" customHeight="1">
      <c r="B100" s="13"/>
      <c r="C100" s="31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</row>
    <row r="101" spans="2:14" ht="12.75" customHeight="1">
      <c r="B101" s="13"/>
      <c r="C101" s="31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</row>
    <row r="102" spans="2:14" ht="12.75" customHeight="1">
      <c r="B102" s="8"/>
      <c r="C102" s="31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</row>
    <row r="103" spans="2:14" ht="12.75" customHeight="1">
      <c r="B103" s="8"/>
      <c r="C103" s="31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</row>
    <row r="104" spans="2:14" ht="12.75" customHeight="1">
      <c r="B104" s="8"/>
      <c r="C104" s="31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</row>
    <row r="105" spans="2:14" ht="12.75" customHeight="1">
      <c r="B105" s="8"/>
      <c r="C105" s="31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</row>
    <row r="106" spans="2:14" ht="12.75" customHeight="1">
      <c r="B106" s="13"/>
      <c r="C106" s="31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</row>
    <row r="107" spans="2:14" ht="12.75" customHeight="1">
      <c r="B107" s="13"/>
      <c r="C107" s="31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</row>
    <row r="108" spans="2:14" ht="12.75" customHeight="1">
      <c r="B108" s="8"/>
      <c r="C108" s="31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</row>
    <row r="109" spans="2:14" ht="12.75" customHeight="1">
      <c r="B109" s="8"/>
      <c r="C109" s="31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</row>
    <row r="110" spans="2:14" ht="12.75" customHeight="1">
      <c r="B110" s="8"/>
      <c r="C110" s="31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</row>
    <row r="111" spans="2:14" ht="12.75" customHeight="1">
      <c r="B111" s="8"/>
      <c r="C111" s="31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</row>
    <row r="112" spans="2:14" ht="12.75" customHeight="1">
      <c r="B112" s="13"/>
      <c r="C112" s="31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</row>
    <row r="113" spans="2:14" ht="12.75" customHeight="1">
      <c r="B113" s="13"/>
      <c r="C113" s="31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</row>
    <row r="114" spans="2:14" ht="12.75" customHeight="1">
      <c r="B114" s="8"/>
      <c r="C114" s="31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</row>
    <row r="115" spans="2:14" ht="12.75" customHeight="1">
      <c r="B115" s="13"/>
      <c r="C115" s="31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</row>
    <row r="116" spans="2:14" ht="12.75" customHeight="1">
      <c r="B116" s="13"/>
      <c r="C116" s="31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</row>
    <row r="117" spans="2:14" ht="12.75" customHeight="1">
      <c r="B117" s="8"/>
      <c r="C117" s="31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</row>
    <row r="118" spans="2:14" ht="12.75" customHeight="1">
      <c r="B118" s="13"/>
      <c r="C118" s="31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</row>
    <row r="119" spans="2:14" ht="12.75" customHeight="1">
      <c r="B119" s="13"/>
      <c r="C119" s="31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</row>
    <row r="120" spans="2:14" ht="12.75" customHeight="1">
      <c r="B120" s="8"/>
      <c r="C120" s="31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</row>
    <row r="121" spans="2:14" ht="12.75" customHeight="1">
      <c r="B121" s="13"/>
      <c r="C121" s="31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</row>
    <row r="122" spans="2:14" ht="12.75" customHeight="1">
      <c r="B122" s="13"/>
      <c r="C122" s="31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</row>
    <row r="123" spans="2:14" ht="12.75" customHeight="1">
      <c r="B123" s="8"/>
      <c r="C123" s="31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</row>
    <row r="124" spans="2:14" ht="12.75" customHeight="1">
      <c r="B124" s="8"/>
      <c r="C124" s="31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</row>
    <row r="125" spans="2:14" ht="12.75" customHeight="1">
      <c r="B125" s="8"/>
      <c r="C125" s="31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</row>
    <row r="126" spans="2:14" ht="12.75" customHeight="1">
      <c r="B126" s="8"/>
      <c r="C126" s="31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</row>
    <row r="127" spans="2:14" ht="12.75" customHeight="1">
      <c r="B127" s="13"/>
      <c r="C127" s="31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</row>
    <row r="128" spans="2:14" ht="12.75" customHeight="1">
      <c r="B128" s="13"/>
      <c r="C128" s="31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</row>
    <row r="129" spans="2:14" ht="12.75" customHeight="1">
      <c r="B129" s="8"/>
      <c r="C129" s="31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</row>
    <row r="130" spans="2:14" ht="12.75" customHeight="1">
      <c r="B130" s="13"/>
      <c r="C130" s="31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</row>
    <row r="131" spans="2:14" ht="12.75" customHeight="1">
      <c r="B131" s="13"/>
      <c r="C131" s="31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</row>
    <row r="132" spans="2:14" ht="12.75" customHeight="1">
      <c r="B132" s="8"/>
      <c r="C132" s="31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</row>
    <row r="133" spans="2:14" ht="12.75" customHeight="1">
      <c r="B133" s="13"/>
      <c r="C133" s="31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</row>
    <row r="134" spans="2:14" ht="12.75" customHeight="1">
      <c r="B134" s="13"/>
      <c r="C134" s="31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</row>
    <row r="135" spans="2:14" ht="12.75" customHeight="1">
      <c r="B135" s="8"/>
      <c r="C135" s="31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</row>
    <row r="136" spans="2:14" ht="12.75" customHeight="1">
      <c r="B136" s="13"/>
      <c r="C136" s="31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</row>
    <row r="137" spans="2:14" ht="12.75" customHeight="1">
      <c r="B137" s="13"/>
      <c r="C137" s="31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</row>
    <row r="138" spans="2:14" ht="12.75" customHeight="1">
      <c r="B138" s="8"/>
      <c r="C138" s="31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</row>
    <row r="139" spans="2:14" ht="12.75" customHeight="1">
      <c r="B139" s="13"/>
      <c r="C139" s="31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</row>
    <row r="140" spans="2:14" ht="12.75" customHeight="1">
      <c r="B140" s="13"/>
      <c r="C140" s="31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</row>
    <row r="141" spans="2:14" ht="12.75" customHeight="1">
      <c r="B141" s="8"/>
      <c r="C141" s="31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</row>
    <row r="142" spans="2:14" ht="12.75" customHeight="1">
      <c r="B142" s="13"/>
      <c r="C142" s="31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</row>
    <row r="143" spans="2:14" ht="12.75" customHeight="1">
      <c r="B143" s="13"/>
      <c r="C143" s="31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</row>
    <row r="144" spans="2:14" ht="12.75" customHeight="1">
      <c r="B144" s="8"/>
      <c r="C144" s="31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</row>
    <row r="145" spans="2:14" ht="12.75" customHeight="1">
      <c r="B145" s="13"/>
      <c r="C145" s="31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</row>
    <row r="146" spans="2:14" ht="12.75" customHeight="1">
      <c r="B146" s="13"/>
      <c r="C146" s="31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</row>
    <row r="147" spans="2:14" ht="12.75" customHeight="1">
      <c r="B147" s="8"/>
      <c r="C147" s="31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</row>
    <row r="148" spans="2:14" ht="12.75" customHeight="1">
      <c r="B148" s="13"/>
      <c r="C148" s="31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</row>
    <row r="149" spans="2:14" ht="12.75" customHeight="1">
      <c r="B149" s="13"/>
      <c r="C149" s="31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</row>
    <row r="150" spans="2:14" ht="12.75" customHeight="1">
      <c r="B150" s="8"/>
      <c r="C150" s="31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</row>
    <row r="151" spans="2:14" ht="12.75" customHeight="1">
      <c r="B151" s="13"/>
      <c r="C151" s="31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2" spans="2:14" ht="12.75" customHeight="1">
      <c r="B152" s="13"/>
      <c r="C152" s="31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</row>
    <row r="153" spans="2:14" ht="12.75" customHeight="1">
      <c r="B153" s="8"/>
      <c r="C153" s="31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</row>
    <row r="154" spans="2:14" ht="12.75" customHeight="1">
      <c r="B154" s="8"/>
      <c r="C154" s="31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2.75" customHeight="1">
      <c r="B155" s="8"/>
      <c r="C155" s="31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12.75" customHeight="1">
      <c r="B156" s="8"/>
      <c r="C156" s="31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</row>
    <row r="157" spans="2:14" ht="12.75" customHeight="1">
      <c r="B157" s="13"/>
      <c r="C157" s="31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2.75" customHeight="1">
      <c r="B158" s="13"/>
      <c r="C158" s="31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2.75" customHeight="1">
      <c r="B159" s="8"/>
      <c r="C159" s="31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2.75" customHeight="1">
      <c r="B160" s="13"/>
      <c r="C160" s="31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2.75" customHeight="1">
      <c r="B161" s="13"/>
      <c r="C161" s="31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2.75" customHeight="1">
      <c r="B162" s="8"/>
      <c r="C162" s="31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2.75" customHeight="1">
      <c r="B163" s="13"/>
      <c r="C163" s="31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4" spans="2:14" ht="12.75" customHeight="1">
      <c r="B164" s="13"/>
      <c r="C164" s="31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</row>
    <row r="165" spans="2:14" ht="12.75" customHeight="1">
      <c r="B165" s="8"/>
      <c r="C165" s="31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</row>
    <row r="166" spans="2:14" ht="12.75" customHeight="1">
      <c r="B166" s="13"/>
      <c r="C166" s="31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</row>
    <row r="167" spans="2:14" ht="12.75" customHeight="1">
      <c r="B167" s="13"/>
      <c r="C167" s="31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</row>
    <row r="168" spans="2:14" ht="12.75" customHeight="1">
      <c r="B168" s="8"/>
      <c r="C168" s="31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</row>
    <row r="169" spans="2:14" ht="12.75" customHeight="1">
      <c r="B169" s="13"/>
      <c r="C169" s="31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</row>
    <row r="170" spans="2:14" ht="12.75" customHeight="1">
      <c r="B170" s="13"/>
      <c r="C170" s="31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</row>
    <row r="171" spans="2:14" ht="12.75" customHeight="1">
      <c r="B171" s="8"/>
      <c r="C171" s="31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</row>
    <row r="172" spans="2:14" ht="12.75" customHeight="1">
      <c r="B172" s="13"/>
      <c r="C172" s="31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</row>
    <row r="173" spans="2:14" ht="12.75" customHeight="1">
      <c r="B173" s="13"/>
      <c r="C173" s="31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</row>
    <row r="174" spans="2:14" ht="12.75" customHeight="1">
      <c r="B174" s="8"/>
      <c r="C174" s="31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</row>
    <row r="175" spans="2:14" ht="12.75" customHeight="1">
      <c r="B175" s="8"/>
      <c r="C175" s="31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</row>
    <row r="176" spans="2:14" ht="12.75" customHeight="1">
      <c r="B176" s="8"/>
      <c r="C176" s="31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</row>
    <row r="177" spans="2:14" ht="12.75" customHeight="1">
      <c r="B177" s="8"/>
      <c r="C177" s="31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</row>
    <row r="178" spans="2:14" ht="12.75" customHeight="1">
      <c r="B178" s="13"/>
      <c r="C178" s="31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</row>
    <row r="179" spans="2:14" ht="12.75" customHeight="1">
      <c r="B179" s="13"/>
      <c r="C179" s="31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</row>
    <row r="180" spans="2:14" ht="12.75" customHeight="1">
      <c r="B180" s="8"/>
      <c r="C180" s="31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</row>
    <row r="181" spans="2:14" ht="12.75" customHeight="1">
      <c r="B181" s="13"/>
      <c r="C181" s="31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</row>
    <row r="182" spans="2:14" ht="12.75" customHeight="1">
      <c r="B182" s="13"/>
      <c r="C182" s="31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</row>
    <row r="183" spans="2:14" ht="12.75" customHeight="1">
      <c r="B183" s="8"/>
      <c r="C183" s="31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</row>
    <row r="184" spans="2:14" ht="12.75" customHeight="1">
      <c r="B184" s="13"/>
      <c r="C184" s="31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</row>
    <row r="185" spans="2:14" ht="12.75" customHeight="1">
      <c r="B185" s="13"/>
      <c r="C185" s="31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</row>
    <row r="186" spans="2:14" ht="12.75" customHeight="1">
      <c r="B186" s="8"/>
      <c r="C186" s="31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</row>
    <row r="187" spans="2:14" ht="12.75" customHeight="1">
      <c r="B187" s="13"/>
      <c r="C187" s="31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</row>
    <row r="188" spans="2:14" ht="12.75" customHeight="1">
      <c r="B188" s="13"/>
      <c r="C188" s="31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</row>
    <row r="189" spans="2:14" ht="12.75" customHeight="1">
      <c r="B189" s="8"/>
      <c r="C189" s="31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</row>
    <row r="190" spans="2:14" ht="12.75" customHeight="1">
      <c r="B190" s="13"/>
      <c r="C190" s="31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</row>
    <row r="191" spans="2:14" ht="12.75" customHeight="1">
      <c r="B191" s="13"/>
      <c r="C191" s="31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</row>
    <row r="192" spans="2:14" ht="12.75" customHeight="1">
      <c r="B192" s="8"/>
      <c r="C192" s="31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</row>
    <row r="193" spans="2:14" ht="12.75" customHeight="1">
      <c r="B193" s="13"/>
      <c r="C193" s="31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</row>
    <row r="194" spans="2:14" ht="12.75" customHeight="1">
      <c r="B194" s="13"/>
      <c r="C194" s="31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</row>
    <row r="195" spans="2:14" ht="12.75" customHeight="1">
      <c r="B195" s="8"/>
      <c r="C195" s="31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</row>
    <row r="196" spans="2:14" ht="12.75" customHeight="1">
      <c r="B196" s="13"/>
      <c r="C196" s="31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</row>
    <row r="197" spans="2:14" ht="12.75" customHeight="1">
      <c r="B197" s="13"/>
      <c r="C197" s="31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</row>
    <row r="198" spans="2:14" ht="12.75" customHeight="1">
      <c r="B198" s="8"/>
      <c r="C198" s="31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</row>
    <row r="199" spans="2:14" ht="12.75" customHeight="1">
      <c r="B199" s="8"/>
      <c r="C199" s="31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</row>
    <row r="200" spans="2:14" ht="12.75" customHeight="1">
      <c r="B200" s="8"/>
      <c r="C200" s="31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</row>
    <row r="201" spans="2:14" ht="12.75" customHeight="1">
      <c r="B201" s="8"/>
      <c r="C201" s="31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</row>
    <row r="202" spans="2:14" ht="12.75" customHeight="1">
      <c r="B202" s="13"/>
      <c r="C202" s="31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</row>
    <row r="203" spans="2:14" ht="12.75" customHeight="1">
      <c r="B203" s="13"/>
      <c r="C203" s="31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</row>
    <row r="204" spans="2:14" ht="12.75" customHeight="1">
      <c r="B204" s="8"/>
      <c r="C204" s="31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</row>
    <row r="205" spans="2:14" ht="12.75" customHeight="1">
      <c r="B205" s="13"/>
      <c r="C205" s="31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</row>
    <row r="206" spans="2:14" ht="12.75" customHeight="1">
      <c r="B206" s="13"/>
      <c r="C206" s="31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</row>
    <row r="207" spans="2:14" ht="12.75" customHeight="1">
      <c r="B207" s="8"/>
      <c r="C207" s="31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</row>
    <row r="208" spans="2:14" ht="12.75" customHeight="1">
      <c r="B208" s="13"/>
      <c r="C208" s="31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</row>
    <row r="209" spans="2:14" ht="12.75" customHeight="1">
      <c r="B209" s="13"/>
      <c r="C209" s="31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</row>
    <row r="210" spans="2:14" ht="12.75" customHeight="1">
      <c r="B210" s="8"/>
      <c r="C210" s="31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</row>
    <row r="211" spans="2:14" ht="12.75" customHeight="1">
      <c r="B211" s="13"/>
      <c r="C211" s="31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</row>
    <row r="212" spans="2:14" ht="12.75" customHeight="1">
      <c r="B212" s="13"/>
      <c r="C212" s="31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</row>
    <row r="213" spans="2:14" ht="12.75" customHeight="1">
      <c r="B213" s="8"/>
      <c r="C213" s="31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</row>
    <row r="214" spans="2:14" ht="12.75" customHeight="1">
      <c r="B214" s="13"/>
      <c r="C214" s="31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</row>
    <row r="215" spans="2:14" ht="12.75" customHeight="1">
      <c r="B215" s="13"/>
      <c r="C215" s="31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</row>
    <row r="216" spans="2:14" ht="12.75" customHeight="1">
      <c r="B216" s="8"/>
      <c r="C216" s="31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</row>
    <row r="217" spans="2:14" ht="12.75" customHeight="1">
      <c r="B217" s="13"/>
      <c r="C217" s="31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</row>
    <row r="218" spans="2:14" ht="12.75" customHeight="1">
      <c r="B218" s="13"/>
      <c r="C218" s="31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</row>
    <row r="219" spans="2:14" ht="12.75" customHeight="1">
      <c r="B219" s="8"/>
      <c r="C219" s="31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</row>
    <row r="220" spans="2:14" ht="12.75" customHeight="1">
      <c r="B220" s="13"/>
      <c r="C220" s="31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</row>
    <row r="221" spans="2:14" ht="12.75" customHeight="1">
      <c r="B221" s="13"/>
      <c r="C221" s="31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</row>
    <row r="222" spans="2:14" ht="12.75" customHeight="1">
      <c r="B222" s="8"/>
      <c r="C222" s="31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</row>
    <row r="223" spans="2:14" ht="12.75" customHeight="1">
      <c r="B223" s="8"/>
      <c r="C223" s="31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</row>
    <row r="224" spans="2:14" ht="12.75" customHeight="1">
      <c r="B224" s="8"/>
      <c r="C224" s="31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</row>
    <row r="225" spans="2:14" ht="12.75" customHeight="1">
      <c r="B225" s="8"/>
      <c r="C225" s="31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</row>
    <row r="226" spans="2:14" ht="12.75" customHeight="1">
      <c r="B226" s="13"/>
      <c r="C226" s="31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</row>
    <row r="227" spans="2:14" ht="12.75" customHeight="1">
      <c r="B227" s="13"/>
      <c r="C227" s="31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</row>
    <row r="228" spans="2:14" ht="12.75" customHeight="1">
      <c r="B228" s="8"/>
      <c r="C228" s="31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</row>
    <row r="229" spans="2:14" ht="12.75" customHeight="1">
      <c r="B229" s="8"/>
      <c r="C229" s="31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</row>
    <row r="230" spans="2:14" ht="12.75" customHeight="1">
      <c r="B230" s="8"/>
      <c r="C230" s="31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</row>
    <row r="231" spans="2:14" ht="12.75" customHeight="1">
      <c r="B231" s="8"/>
      <c r="C231" s="31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</row>
    <row r="232" spans="2:14" ht="12.75" customHeight="1">
      <c r="B232" s="13"/>
      <c r="C232" s="31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</row>
    <row r="233" spans="2:14" ht="12.75" customHeight="1">
      <c r="B233" s="13"/>
      <c r="C233" s="31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</row>
    <row r="234" spans="2:14" ht="12.75" customHeight="1">
      <c r="B234" s="8"/>
      <c r="C234" s="31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</row>
    <row r="235" spans="2:14" ht="12.75" customHeight="1">
      <c r="B235" s="13"/>
      <c r="C235" s="31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</row>
    <row r="236" spans="2:14" ht="12.75" customHeight="1">
      <c r="B236" s="13"/>
      <c r="C236" s="31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</row>
    <row r="237" spans="2:14" ht="12.75" customHeight="1">
      <c r="B237" s="8"/>
      <c r="C237" s="31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</row>
    <row r="238" spans="2:14" ht="12.75" customHeight="1">
      <c r="B238" s="13"/>
      <c r="C238" s="31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</row>
    <row r="239" spans="2:14" ht="12.75" customHeight="1">
      <c r="B239" s="13"/>
      <c r="C239" s="31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</row>
    <row r="240" spans="2:14" ht="12.75" customHeight="1">
      <c r="B240" s="8"/>
      <c r="C240" s="31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</row>
    <row r="241" spans="2:14" ht="12.75" customHeight="1">
      <c r="B241" s="13"/>
      <c r="C241" s="31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</row>
    <row r="242" spans="2:14" ht="12.75" customHeight="1">
      <c r="B242" s="13"/>
      <c r="C242" s="31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</row>
    <row r="243" spans="2:14" ht="12.75" customHeight="1">
      <c r="B243" s="8"/>
      <c r="C243" s="31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</row>
    <row r="244" spans="2:14" ht="12.75" customHeight="1">
      <c r="B244" s="8"/>
      <c r="C244" s="31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</row>
    <row r="245" spans="2:14" ht="12.75" customHeight="1">
      <c r="B245" s="8"/>
      <c r="C245" s="31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</row>
    <row r="246" spans="2:14" ht="12.75" customHeight="1">
      <c r="B246" s="8"/>
      <c r="C246" s="31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</row>
    <row r="247" spans="2:14" ht="12.75" customHeight="1">
      <c r="B247" s="13"/>
      <c r="C247" s="31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</row>
    <row r="248" spans="2:14" ht="12.75" customHeight="1">
      <c r="B248" s="13"/>
      <c r="C248" s="31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</row>
    <row r="249" spans="2:14" ht="12.75" customHeight="1">
      <c r="B249" s="8"/>
      <c r="C249" s="31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</row>
    <row r="250" spans="2:14" ht="12.75" customHeight="1">
      <c r="B250" s="13"/>
      <c r="C250" s="31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</row>
    <row r="251" spans="2:14" ht="12.75" customHeight="1">
      <c r="B251" s="13"/>
      <c r="C251" s="31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</row>
    <row r="252" spans="2:14" ht="12.75" customHeight="1">
      <c r="B252" s="8"/>
      <c r="C252" s="31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</row>
    <row r="253" spans="3:14" ht="12.75" customHeight="1">
      <c r="C253" s="31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</row>
    <row r="254" spans="3:14" ht="12.75" customHeight="1">
      <c r="C254" s="31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</row>
  </sheetData>
  <mergeCells count="4">
    <mergeCell ref="A31:B31"/>
    <mergeCell ref="A11:B11"/>
    <mergeCell ref="A7:B7"/>
    <mergeCell ref="A2:C2"/>
  </mergeCells>
  <printOptions horizontalCentered="1"/>
  <pageMargins left="0.7874015748031497" right="0.7874015748031497" top="0.7874015748031497" bottom="0.7874015748031497" header="0.5905511811023623" footer="0.2755905511811024"/>
  <pageSetup blackAndWhite="1" horizontalDpi="360" verticalDpi="360" orientation="portrait" paperSize="9" scale="85" r:id="rId1"/>
  <headerFooter alignWithMargins="0">
    <oddHeader>&amp;L&amp;12表2-1　出生数，性・母の年齢（５歳階級）・圏域・保健所・市町村別&amp;R&amp;11 3/6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66"/>
  <sheetViews>
    <sheetView showGridLines="0" zoomScale="95" zoomScaleNormal="95" workbookViewId="0" topLeftCell="A1">
      <pane xSplit="3" ySplit="2" topLeftCell="D52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68" sqref="B68"/>
    </sheetView>
  </sheetViews>
  <sheetFormatPr defaultColWidth="9.140625" defaultRowHeight="12.75" customHeight="1"/>
  <cols>
    <col min="1" max="1" width="3.7109375" style="29" customWidth="1"/>
    <col min="2" max="2" width="10.7109375" style="29" customWidth="1"/>
    <col min="3" max="3" width="4.57421875" style="33" customWidth="1"/>
    <col min="4" max="4" width="9.140625" style="29" customWidth="1"/>
    <col min="5" max="15" width="8.140625" style="29" customWidth="1"/>
    <col min="16" max="16384" width="15.28125" style="29" customWidth="1"/>
  </cols>
  <sheetData>
    <row r="1" spans="1:14" ht="15" customHeight="1">
      <c r="A1" s="2"/>
      <c r="L1" s="2"/>
      <c r="N1" s="63" t="str">
        <f>'2-1 出生-1'!N1:N1</f>
        <v>（平成17年）</v>
      </c>
    </row>
    <row r="2" spans="1:15" s="2" customFormat="1" ht="21" customHeight="1">
      <c r="A2" s="96" t="s">
        <v>93</v>
      </c>
      <c r="B2" s="97"/>
      <c r="C2" s="98"/>
      <c r="D2" s="5" t="s">
        <v>94</v>
      </c>
      <c r="E2" s="6" t="s">
        <v>95</v>
      </c>
      <c r="F2" s="6" t="s">
        <v>43</v>
      </c>
      <c r="G2" s="6" t="s">
        <v>44</v>
      </c>
      <c r="H2" s="6" t="s">
        <v>45</v>
      </c>
      <c r="I2" s="6" t="s">
        <v>46</v>
      </c>
      <c r="J2" s="6" t="s">
        <v>47</v>
      </c>
      <c r="K2" s="6" t="s">
        <v>48</v>
      </c>
      <c r="L2" s="6" t="s">
        <v>49</v>
      </c>
      <c r="M2" s="6" t="s">
        <v>96</v>
      </c>
      <c r="N2" s="7" t="s">
        <v>50</v>
      </c>
      <c r="O2" s="8"/>
    </row>
    <row r="3" spans="1:14" ht="12.75" customHeight="1">
      <c r="A3" s="32"/>
      <c r="B3" s="8" t="s">
        <v>35</v>
      </c>
      <c r="C3" s="9" t="s">
        <v>98</v>
      </c>
      <c r="D3" s="57">
        <f>SUM(E3:N3)</f>
        <v>29</v>
      </c>
      <c r="E3" s="49">
        <f aca="true" t="shared" si="0" ref="E3:N3">SUM(E4:E5)</f>
        <v>0</v>
      </c>
      <c r="F3" s="49">
        <f t="shared" si="0"/>
        <v>0</v>
      </c>
      <c r="G3" s="49">
        <f t="shared" si="0"/>
        <v>5</v>
      </c>
      <c r="H3" s="49">
        <f t="shared" si="0"/>
        <v>10</v>
      </c>
      <c r="I3" s="49">
        <f t="shared" si="0"/>
        <v>7</v>
      </c>
      <c r="J3" s="49">
        <f t="shared" si="0"/>
        <v>7</v>
      </c>
      <c r="K3" s="49">
        <f t="shared" si="0"/>
        <v>0</v>
      </c>
      <c r="L3" s="49">
        <f t="shared" si="0"/>
        <v>0</v>
      </c>
      <c r="M3" s="49">
        <f t="shared" si="0"/>
        <v>0</v>
      </c>
      <c r="N3" s="50">
        <f t="shared" si="0"/>
        <v>0</v>
      </c>
    </row>
    <row r="4" spans="1:14" ht="12.75" customHeight="1">
      <c r="A4" s="32"/>
      <c r="B4" s="8"/>
      <c r="C4" s="9" t="s">
        <v>99</v>
      </c>
      <c r="D4" s="57">
        <f>SUM(E4:N4)</f>
        <v>13</v>
      </c>
      <c r="E4" s="49">
        <v>0</v>
      </c>
      <c r="F4" s="49">
        <v>0</v>
      </c>
      <c r="G4" s="49">
        <v>2</v>
      </c>
      <c r="H4" s="49">
        <v>6</v>
      </c>
      <c r="I4" s="49">
        <v>3</v>
      </c>
      <c r="J4" s="49">
        <v>2</v>
      </c>
      <c r="K4" s="49">
        <v>0</v>
      </c>
      <c r="L4" s="49">
        <v>0</v>
      </c>
      <c r="M4" s="49">
        <v>0</v>
      </c>
      <c r="N4" s="50">
        <v>0</v>
      </c>
    </row>
    <row r="5" spans="1:14" ht="12.75" customHeight="1">
      <c r="A5" s="32"/>
      <c r="B5" s="8"/>
      <c r="C5" s="9" t="s">
        <v>100</v>
      </c>
      <c r="D5" s="57">
        <f>SUM(E5:N5)</f>
        <v>16</v>
      </c>
      <c r="E5" s="49">
        <v>0</v>
      </c>
      <c r="F5" s="49">
        <v>0</v>
      </c>
      <c r="G5" s="49">
        <v>3</v>
      </c>
      <c r="H5" s="49">
        <v>4</v>
      </c>
      <c r="I5" s="49">
        <v>4</v>
      </c>
      <c r="J5" s="49">
        <v>5</v>
      </c>
      <c r="K5" s="49">
        <v>0</v>
      </c>
      <c r="L5" s="49">
        <v>0</v>
      </c>
      <c r="M5" s="49">
        <v>0</v>
      </c>
      <c r="N5" s="50">
        <v>0</v>
      </c>
    </row>
    <row r="6" spans="1:14" ht="12.75" customHeight="1">
      <c r="A6" s="32"/>
      <c r="B6" s="8"/>
      <c r="C6" s="9"/>
      <c r="D6" s="57"/>
      <c r="E6" s="49"/>
      <c r="F6" s="49"/>
      <c r="G6" s="49"/>
      <c r="H6" s="49"/>
      <c r="I6" s="49"/>
      <c r="J6" s="49"/>
      <c r="K6" s="49"/>
      <c r="L6" s="49"/>
      <c r="M6" s="49"/>
      <c r="N6" s="50"/>
    </row>
    <row r="7" spans="1:14" ht="12.75" customHeight="1">
      <c r="A7" s="32"/>
      <c r="B7" s="8" t="s">
        <v>113</v>
      </c>
      <c r="C7" s="9" t="s">
        <v>98</v>
      </c>
      <c r="D7" s="57">
        <f>SUM(E7:N7)</f>
        <v>38</v>
      </c>
      <c r="E7" s="49">
        <f aca="true" t="shared" si="1" ref="E7:N7">SUM(E8:E9)</f>
        <v>0</v>
      </c>
      <c r="F7" s="49">
        <f t="shared" si="1"/>
        <v>1</v>
      </c>
      <c r="G7" s="49">
        <f t="shared" si="1"/>
        <v>5</v>
      </c>
      <c r="H7" s="49">
        <f t="shared" si="1"/>
        <v>17</v>
      </c>
      <c r="I7" s="49">
        <f t="shared" si="1"/>
        <v>7</v>
      </c>
      <c r="J7" s="49">
        <f t="shared" si="1"/>
        <v>7</v>
      </c>
      <c r="K7" s="49">
        <f t="shared" si="1"/>
        <v>1</v>
      </c>
      <c r="L7" s="49">
        <f t="shared" si="1"/>
        <v>0</v>
      </c>
      <c r="M7" s="49">
        <f t="shared" si="1"/>
        <v>0</v>
      </c>
      <c r="N7" s="50">
        <f t="shared" si="1"/>
        <v>0</v>
      </c>
    </row>
    <row r="8" spans="1:14" ht="12.75" customHeight="1">
      <c r="A8" s="32"/>
      <c r="B8" s="8"/>
      <c r="C8" s="9" t="s">
        <v>99</v>
      </c>
      <c r="D8" s="57">
        <f>SUM(E8:N8)</f>
        <v>24</v>
      </c>
      <c r="E8" s="49">
        <v>0</v>
      </c>
      <c r="F8" s="49">
        <v>1</v>
      </c>
      <c r="G8" s="49">
        <v>3</v>
      </c>
      <c r="H8" s="49">
        <v>11</v>
      </c>
      <c r="I8" s="49">
        <v>5</v>
      </c>
      <c r="J8" s="49">
        <v>3</v>
      </c>
      <c r="K8" s="49">
        <v>1</v>
      </c>
      <c r="L8" s="49">
        <v>0</v>
      </c>
      <c r="M8" s="49">
        <v>0</v>
      </c>
      <c r="N8" s="50">
        <v>0</v>
      </c>
    </row>
    <row r="9" spans="1:14" ht="12.75" customHeight="1">
      <c r="A9" s="32"/>
      <c r="B9" s="8"/>
      <c r="C9" s="9" t="s">
        <v>100</v>
      </c>
      <c r="D9" s="57">
        <f>SUM(E9:N9)</f>
        <v>14</v>
      </c>
      <c r="E9" s="49">
        <v>0</v>
      </c>
      <c r="F9" s="49">
        <v>0</v>
      </c>
      <c r="G9" s="49">
        <v>2</v>
      </c>
      <c r="H9" s="49">
        <v>6</v>
      </c>
      <c r="I9" s="49">
        <v>2</v>
      </c>
      <c r="J9" s="49">
        <v>4</v>
      </c>
      <c r="K9" s="49">
        <v>0</v>
      </c>
      <c r="L9" s="49">
        <v>0</v>
      </c>
      <c r="M9" s="49">
        <v>0</v>
      </c>
      <c r="N9" s="50">
        <v>0</v>
      </c>
    </row>
    <row r="10" spans="1:14" ht="12.75" customHeight="1">
      <c r="A10" s="32"/>
      <c r="B10" s="8"/>
      <c r="C10" s="9"/>
      <c r="D10" s="57"/>
      <c r="E10" s="49"/>
      <c r="F10" s="49"/>
      <c r="G10" s="49"/>
      <c r="H10" s="49"/>
      <c r="I10" s="49"/>
      <c r="J10" s="49"/>
      <c r="K10" s="49"/>
      <c r="L10" s="49"/>
      <c r="M10" s="49"/>
      <c r="N10" s="50"/>
    </row>
    <row r="11" spans="1:14" ht="12.75" customHeight="1">
      <c r="A11" s="101" t="s">
        <v>120</v>
      </c>
      <c r="B11" s="102"/>
      <c r="C11" s="14" t="s">
        <v>70</v>
      </c>
      <c r="D11" s="35">
        <f>SUM(E11:N11)</f>
        <v>4606</v>
      </c>
      <c r="E11" s="16">
        <f aca="true" t="shared" si="2" ref="E11:N11">SUM(E12:E13)</f>
        <v>0</v>
      </c>
      <c r="F11" s="16">
        <f t="shared" si="2"/>
        <v>62</v>
      </c>
      <c r="G11" s="16">
        <f t="shared" si="2"/>
        <v>662</v>
      </c>
      <c r="H11" s="16">
        <f t="shared" si="2"/>
        <v>1603</v>
      </c>
      <c r="I11" s="16">
        <f t="shared" si="2"/>
        <v>1672</v>
      </c>
      <c r="J11" s="16">
        <f t="shared" si="2"/>
        <v>542</v>
      </c>
      <c r="K11" s="16">
        <f t="shared" si="2"/>
        <v>63</v>
      </c>
      <c r="L11" s="16">
        <f t="shared" si="2"/>
        <v>2</v>
      </c>
      <c r="M11" s="16">
        <f t="shared" si="2"/>
        <v>0</v>
      </c>
      <c r="N11" s="17">
        <f t="shared" si="2"/>
        <v>0</v>
      </c>
    </row>
    <row r="12" spans="1:14" ht="12.75" customHeight="1">
      <c r="A12" s="32"/>
      <c r="B12" s="8"/>
      <c r="C12" s="9" t="s">
        <v>71</v>
      </c>
      <c r="D12" s="36">
        <f>SUM(E12:N12)</f>
        <v>2440</v>
      </c>
      <c r="E12" s="10">
        <f aca="true" t="shared" si="3" ref="E12:N12">SUM(E16,E20,E24,E28,E32,E36,E40,E44)</f>
        <v>0</v>
      </c>
      <c r="F12" s="10">
        <f t="shared" si="3"/>
        <v>28</v>
      </c>
      <c r="G12" s="10">
        <f t="shared" si="3"/>
        <v>341</v>
      </c>
      <c r="H12" s="10">
        <f t="shared" si="3"/>
        <v>882</v>
      </c>
      <c r="I12" s="10">
        <f t="shared" si="3"/>
        <v>862</v>
      </c>
      <c r="J12" s="10">
        <f t="shared" si="3"/>
        <v>291</v>
      </c>
      <c r="K12" s="10">
        <f t="shared" si="3"/>
        <v>35</v>
      </c>
      <c r="L12" s="10">
        <f t="shared" si="3"/>
        <v>1</v>
      </c>
      <c r="M12" s="10">
        <f t="shared" si="3"/>
        <v>0</v>
      </c>
      <c r="N12" s="11">
        <f t="shared" si="3"/>
        <v>0</v>
      </c>
    </row>
    <row r="13" spans="1:14" ht="12.75" customHeight="1">
      <c r="A13" s="32"/>
      <c r="B13" s="8"/>
      <c r="C13" s="9" t="s">
        <v>72</v>
      </c>
      <c r="D13" s="36">
        <f>SUM(E13:N13)</f>
        <v>2166</v>
      </c>
      <c r="E13" s="10">
        <f aca="true" t="shared" si="4" ref="E13:N13">SUM(E17,E21,E25,E29,E33,E37,E41,E45)</f>
        <v>0</v>
      </c>
      <c r="F13" s="10">
        <f t="shared" si="4"/>
        <v>34</v>
      </c>
      <c r="G13" s="10">
        <f t="shared" si="4"/>
        <v>321</v>
      </c>
      <c r="H13" s="10">
        <f t="shared" si="4"/>
        <v>721</v>
      </c>
      <c r="I13" s="10">
        <f t="shared" si="4"/>
        <v>810</v>
      </c>
      <c r="J13" s="10">
        <f t="shared" si="4"/>
        <v>251</v>
      </c>
      <c r="K13" s="10">
        <f t="shared" si="4"/>
        <v>28</v>
      </c>
      <c r="L13" s="10">
        <f t="shared" si="4"/>
        <v>1</v>
      </c>
      <c r="M13" s="10">
        <f t="shared" si="4"/>
        <v>0</v>
      </c>
      <c r="N13" s="11">
        <f t="shared" si="4"/>
        <v>0</v>
      </c>
    </row>
    <row r="14" spans="1:14" ht="12.75" customHeight="1">
      <c r="A14" s="32"/>
      <c r="B14" s="8"/>
      <c r="C14" s="9"/>
      <c r="D14" s="36"/>
      <c r="E14" s="10"/>
      <c r="F14" s="10"/>
      <c r="G14" s="10"/>
      <c r="H14" s="10"/>
      <c r="I14" s="10"/>
      <c r="J14" s="10"/>
      <c r="K14" s="10"/>
      <c r="L14" s="10"/>
      <c r="M14" s="10"/>
      <c r="N14" s="11"/>
    </row>
    <row r="15" spans="1:14" ht="12.75" customHeight="1">
      <c r="A15" s="32"/>
      <c r="B15" s="8" t="s">
        <v>37</v>
      </c>
      <c r="C15" s="9" t="s">
        <v>70</v>
      </c>
      <c r="D15" s="52">
        <f>SUM(E15:N15)</f>
        <v>1394</v>
      </c>
      <c r="E15" s="49">
        <f aca="true" t="shared" si="5" ref="E15:N15">SUM(E16:E17)</f>
        <v>0</v>
      </c>
      <c r="F15" s="49">
        <f t="shared" si="5"/>
        <v>17</v>
      </c>
      <c r="G15" s="49">
        <f t="shared" si="5"/>
        <v>187</v>
      </c>
      <c r="H15" s="49">
        <f t="shared" si="5"/>
        <v>468</v>
      </c>
      <c r="I15" s="49">
        <f t="shared" si="5"/>
        <v>541</v>
      </c>
      <c r="J15" s="49">
        <f t="shared" si="5"/>
        <v>157</v>
      </c>
      <c r="K15" s="49">
        <f t="shared" si="5"/>
        <v>23</v>
      </c>
      <c r="L15" s="49">
        <f t="shared" si="5"/>
        <v>1</v>
      </c>
      <c r="M15" s="49">
        <f t="shared" si="5"/>
        <v>0</v>
      </c>
      <c r="N15" s="50">
        <f t="shared" si="5"/>
        <v>0</v>
      </c>
    </row>
    <row r="16" spans="1:14" ht="12.75" customHeight="1">
      <c r="A16" s="32"/>
      <c r="B16" s="8"/>
      <c r="C16" s="9" t="s">
        <v>71</v>
      </c>
      <c r="D16" s="52">
        <f>SUM(E16:N16)</f>
        <v>733</v>
      </c>
      <c r="E16" s="49">
        <v>0</v>
      </c>
      <c r="F16" s="49">
        <v>8</v>
      </c>
      <c r="G16" s="49">
        <v>100</v>
      </c>
      <c r="H16" s="49">
        <v>266</v>
      </c>
      <c r="I16" s="49">
        <v>274</v>
      </c>
      <c r="J16" s="49">
        <v>78</v>
      </c>
      <c r="K16" s="49">
        <v>7</v>
      </c>
      <c r="L16" s="49">
        <v>0</v>
      </c>
      <c r="M16" s="49">
        <v>0</v>
      </c>
      <c r="N16" s="50">
        <v>0</v>
      </c>
    </row>
    <row r="17" spans="1:14" ht="12.75" customHeight="1">
      <c r="A17" s="32"/>
      <c r="B17" s="8"/>
      <c r="C17" s="9" t="s">
        <v>72</v>
      </c>
      <c r="D17" s="52">
        <f>SUM(E17:N17)</f>
        <v>661</v>
      </c>
      <c r="E17" s="49">
        <v>0</v>
      </c>
      <c r="F17" s="49">
        <v>9</v>
      </c>
      <c r="G17" s="49">
        <v>87</v>
      </c>
      <c r="H17" s="49">
        <v>202</v>
      </c>
      <c r="I17" s="49">
        <v>267</v>
      </c>
      <c r="J17" s="49">
        <v>79</v>
      </c>
      <c r="K17" s="49">
        <v>16</v>
      </c>
      <c r="L17" s="49">
        <v>1</v>
      </c>
      <c r="M17" s="49">
        <v>0</v>
      </c>
      <c r="N17" s="50">
        <v>0</v>
      </c>
    </row>
    <row r="18" spans="1:14" ht="12.75" customHeight="1">
      <c r="A18" s="32"/>
      <c r="B18" s="8"/>
      <c r="C18" s="9"/>
      <c r="D18" s="52"/>
      <c r="E18" s="49"/>
      <c r="F18" s="49"/>
      <c r="G18" s="49"/>
      <c r="H18" s="49"/>
      <c r="I18" s="49"/>
      <c r="J18" s="49"/>
      <c r="K18" s="49"/>
      <c r="L18" s="49"/>
      <c r="M18" s="49"/>
      <c r="N18" s="50"/>
    </row>
    <row r="19" spans="1:14" ht="12.75" customHeight="1">
      <c r="A19" s="32"/>
      <c r="B19" s="8" t="s">
        <v>36</v>
      </c>
      <c r="C19" s="9" t="s">
        <v>70</v>
      </c>
      <c r="D19" s="52">
        <f>SUM(E19:N19)</f>
        <v>997</v>
      </c>
      <c r="E19" s="49">
        <f aca="true" t="shared" si="6" ref="E19:N19">SUM(E20:E21)</f>
        <v>0</v>
      </c>
      <c r="F19" s="49">
        <f t="shared" si="6"/>
        <v>16</v>
      </c>
      <c r="G19" s="49">
        <f t="shared" si="6"/>
        <v>167</v>
      </c>
      <c r="H19" s="49">
        <f t="shared" si="6"/>
        <v>348</v>
      </c>
      <c r="I19" s="49">
        <f t="shared" si="6"/>
        <v>340</v>
      </c>
      <c r="J19" s="49">
        <f t="shared" si="6"/>
        <v>113</v>
      </c>
      <c r="K19" s="49">
        <f t="shared" si="6"/>
        <v>13</v>
      </c>
      <c r="L19" s="49">
        <f t="shared" si="6"/>
        <v>0</v>
      </c>
      <c r="M19" s="49">
        <f t="shared" si="6"/>
        <v>0</v>
      </c>
      <c r="N19" s="50">
        <f t="shared" si="6"/>
        <v>0</v>
      </c>
    </row>
    <row r="20" spans="1:14" ht="12.75" customHeight="1">
      <c r="A20" s="32"/>
      <c r="B20" s="8"/>
      <c r="C20" s="9" t="s">
        <v>71</v>
      </c>
      <c r="D20" s="52">
        <f>SUM(E20:N20)</f>
        <v>527</v>
      </c>
      <c r="E20" s="49">
        <v>0</v>
      </c>
      <c r="F20" s="49">
        <v>7</v>
      </c>
      <c r="G20" s="49">
        <v>83</v>
      </c>
      <c r="H20" s="49">
        <v>184</v>
      </c>
      <c r="I20" s="49">
        <v>182</v>
      </c>
      <c r="J20" s="49">
        <v>60</v>
      </c>
      <c r="K20" s="49">
        <v>11</v>
      </c>
      <c r="L20" s="49">
        <v>0</v>
      </c>
      <c r="M20" s="49">
        <v>0</v>
      </c>
      <c r="N20" s="50">
        <v>0</v>
      </c>
    </row>
    <row r="21" spans="1:14" ht="12.75" customHeight="1">
      <c r="A21" s="32"/>
      <c r="B21" s="8"/>
      <c r="C21" s="9" t="s">
        <v>72</v>
      </c>
      <c r="D21" s="52">
        <f>SUM(E21:N21)</f>
        <v>470</v>
      </c>
      <c r="E21" s="49">
        <v>0</v>
      </c>
      <c r="F21" s="49">
        <v>9</v>
      </c>
      <c r="G21" s="49">
        <v>84</v>
      </c>
      <c r="H21" s="49">
        <v>164</v>
      </c>
      <c r="I21" s="49">
        <v>158</v>
      </c>
      <c r="J21" s="49">
        <v>53</v>
      </c>
      <c r="K21" s="49">
        <v>2</v>
      </c>
      <c r="L21" s="49">
        <v>0</v>
      </c>
      <c r="M21" s="49">
        <v>0</v>
      </c>
      <c r="N21" s="50">
        <v>0</v>
      </c>
    </row>
    <row r="22" spans="1:14" ht="12.75" customHeight="1">
      <c r="A22" s="32"/>
      <c r="B22" s="8"/>
      <c r="C22" s="9"/>
      <c r="D22" s="52"/>
      <c r="E22" s="49"/>
      <c r="F22" s="49"/>
      <c r="G22" s="49"/>
      <c r="H22" s="49"/>
      <c r="I22" s="49"/>
      <c r="J22" s="49"/>
      <c r="K22" s="49"/>
      <c r="L22" s="49"/>
      <c r="M22" s="49"/>
      <c r="N22" s="50"/>
    </row>
    <row r="23" spans="1:15" s="2" customFormat="1" ht="12.75" customHeight="1">
      <c r="A23" s="32"/>
      <c r="B23" s="8" t="s">
        <v>38</v>
      </c>
      <c r="C23" s="9" t="s">
        <v>70</v>
      </c>
      <c r="D23" s="52">
        <f>SUM(E23:N23)</f>
        <v>811</v>
      </c>
      <c r="E23" s="49">
        <f aca="true" t="shared" si="7" ref="E23:N23">SUM(E24:E25)</f>
        <v>0</v>
      </c>
      <c r="F23" s="49">
        <f t="shared" si="7"/>
        <v>13</v>
      </c>
      <c r="G23" s="49">
        <f t="shared" si="7"/>
        <v>108</v>
      </c>
      <c r="H23" s="49">
        <f t="shared" si="7"/>
        <v>268</v>
      </c>
      <c r="I23" s="49">
        <f t="shared" si="7"/>
        <v>315</v>
      </c>
      <c r="J23" s="49">
        <f t="shared" si="7"/>
        <v>95</v>
      </c>
      <c r="K23" s="49">
        <f t="shared" si="7"/>
        <v>12</v>
      </c>
      <c r="L23" s="49">
        <f t="shared" si="7"/>
        <v>0</v>
      </c>
      <c r="M23" s="49">
        <f t="shared" si="7"/>
        <v>0</v>
      </c>
      <c r="N23" s="50">
        <f t="shared" si="7"/>
        <v>0</v>
      </c>
      <c r="O23" s="29"/>
    </row>
    <row r="24" spans="1:15" s="2" customFormat="1" ht="12.75" customHeight="1">
      <c r="A24" s="32"/>
      <c r="B24" s="8"/>
      <c r="C24" s="9" t="s">
        <v>71</v>
      </c>
      <c r="D24" s="52">
        <f>SUM(E24:N24)</f>
        <v>416</v>
      </c>
      <c r="E24" s="49">
        <v>0</v>
      </c>
      <c r="F24" s="49">
        <v>6</v>
      </c>
      <c r="G24" s="49">
        <v>47</v>
      </c>
      <c r="H24" s="49">
        <v>141</v>
      </c>
      <c r="I24" s="49">
        <v>166</v>
      </c>
      <c r="J24" s="49">
        <v>49</v>
      </c>
      <c r="K24" s="49">
        <v>7</v>
      </c>
      <c r="L24" s="49">
        <v>0</v>
      </c>
      <c r="M24" s="49">
        <v>0</v>
      </c>
      <c r="N24" s="50">
        <v>0</v>
      </c>
      <c r="O24" s="29"/>
    </row>
    <row r="25" spans="1:15" s="2" customFormat="1" ht="12.75" customHeight="1">
      <c r="A25" s="32"/>
      <c r="B25" s="8"/>
      <c r="C25" s="9" t="s">
        <v>72</v>
      </c>
      <c r="D25" s="52">
        <f>SUM(E25:N25)</f>
        <v>395</v>
      </c>
      <c r="E25" s="49">
        <v>0</v>
      </c>
      <c r="F25" s="49">
        <v>7</v>
      </c>
      <c r="G25" s="49">
        <v>61</v>
      </c>
      <c r="H25" s="49">
        <v>127</v>
      </c>
      <c r="I25" s="49">
        <v>149</v>
      </c>
      <c r="J25" s="49">
        <v>46</v>
      </c>
      <c r="K25" s="49">
        <v>5</v>
      </c>
      <c r="L25" s="49">
        <v>0</v>
      </c>
      <c r="M25" s="49">
        <v>0</v>
      </c>
      <c r="N25" s="50">
        <v>0</v>
      </c>
      <c r="O25" s="29"/>
    </row>
    <row r="26" spans="1:15" s="2" customFormat="1" ht="12.75" customHeight="1">
      <c r="A26" s="32"/>
      <c r="B26" s="8"/>
      <c r="C26" s="9"/>
      <c r="D26" s="52"/>
      <c r="E26" s="49"/>
      <c r="F26" s="49"/>
      <c r="G26" s="49"/>
      <c r="H26" s="49"/>
      <c r="I26" s="49"/>
      <c r="J26" s="49"/>
      <c r="K26" s="49"/>
      <c r="L26" s="49"/>
      <c r="M26" s="49"/>
      <c r="N26" s="50"/>
      <c r="O26" s="29"/>
    </row>
    <row r="27" spans="1:15" s="2" customFormat="1" ht="12.75" customHeight="1">
      <c r="A27" s="32"/>
      <c r="B27" s="8" t="s">
        <v>114</v>
      </c>
      <c r="C27" s="9" t="s">
        <v>70</v>
      </c>
      <c r="D27" s="52">
        <f>SUM(E27:N27)</f>
        <v>314</v>
      </c>
      <c r="E27" s="49">
        <f aca="true" t="shared" si="8" ref="E27:N27">SUM(E28:E29)</f>
        <v>0</v>
      </c>
      <c r="F27" s="49">
        <f t="shared" si="8"/>
        <v>3</v>
      </c>
      <c r="G27" s="49">
        <f t="shared" si="8"/>
        <v>41</v>
      </c>
      <c r="H27" s="49">
        <f t="shared" si="8"/>
        <v>111</v>
      </c>
      <c r="I27" s="49">
        <f t="shared" si="8"/>
        <v>111</v>
      </c>
      <c r="J27" s="49">
        <f t="shared" si="8"/>
        <v>44</v>
      </c>
      <c r="K27" s="49">
        <f t="shared" si="8"/>
        <v>4</v>
      </c>
      <c r="L27" s="49">
        <f t="shared" si="8"/>
        <v>0</v>
      </c>
      <c r="M27" s="49">
        <f t="shared" si="8"/>
        <v>0</v>
      </c>
      <c r="N27" s="50">
        <f t="shared" si="8"/>
        <v>0</v>
      </c>
      <c r="O27" s="29"/>
    </row>
    <row r="28" spans="1:15" s="2" customFormat="1" ht="12.75" customHeight="1">
      <c r="A28" s="32"/>
      <c r="B28" s="8"/>
      <c r="C28" s="9" t="s">
        <v>71</v>
      </c>
      <c r="D28" s="52">
        <f>SUM(E28:N28)</f>
        <v>173</v>
      </c>
      <c r="E28" s="49">
        <v>0</v>
      </c>
      <c r="F28" s="49">
        <v>1</v>
      </c>
      <c r="G28" s="49">
        <v>24</v>
      </c>
      <c r="H28" s="49">
        <v>59</v>
      </c>
      <c r="I28" s="49">
        <v>63</v>
      </c>
      <c r="J28" s="49">
        <v>23</v>
      </c>
      <c r="K28" s="49">
        <v>3</v>
      </c>
      <c r="L28" s="49">
        <v>0</v>
      </c>
      <c r="M28" s="49">
        <v>0</v>
      </c>
      <c r="N28" s="50">
        <v>0</v>
      </c>
      <c r="O28" s="29"/>
    </row>
    <row r="29" spans="1:15" s="2" customFormat="1" ht="12.75" customHeight="1">
      <c r="A29" s="32"/>
      <c r="B29" s="8"/>
      <c r="C29" s="9" t="s">
        <v>72</v>
      </c>
      <c r="D29" s="52">
        <f>SUM(E29:N29)</f>
        <v>141</v>
      </c>
      <c r="E29" s="49">
        <v>0</v>
      </c>
      <c r="F29" s="49">
        <v>2</v>
      </c>
      <c r="G29" s="49">
        <v>17</v>
      </c>
      <c r="H29" s="49">
        <v>52</v>
      </c>
      <c r="I29" s="49">
        <v>48</v>
      </c>
      <c r="J29" s="49">
        <v>21</v>
      </c>
      <c r="K29" s="49">
        <v>1</v>
      </c>
      <c r="L29" s="49">
        <v>0</v>
      </c>
      <c r="M29" s="49">
        <v>0</v>
      </c>
      <c r="N29" s="50">
        <v>0</v>
      </c>
      <c r="O29" s="29"/>
    </row>
    <row r="30" spans="1:15" s="2" customFormat="1" ht="12.75" customHeight="1">
      <c r="A30" s="32"/>
      <c r="B30" s="8"/>
      <c r="C30" s="9"/>
      <c r="D30" s="52"/>
      <c r="E30" s="49"/>
      <c r="F30" s="49"/>
      <c r="G30" s="49"/>
      <c r="H30" s="49"/>
      <c r="I30" s="49"/>
      <c r="J30" s="49"/>
      <c r="K30" s="49"/>
      <c r="L30" s="49"/>
      <c r="M30" s="49"/>
      <c r="N30" s="50"/>
      <c r="O30" s="29"/>
    </row>
    <row r="31" spans="1:15" s="2" customFormat="1" ht="12.75" customHeight="1">
      <c r="A31" s="32"/>
      <c r="B31" s="8" t="s">
        <v>115</v>
      </c>
      <c r="C31" s="9" t="s">
        <v>70</v>
      </c>
      <c r="D31" s="52">
        <f>SUM(E31:N31)</f>
        <v>432</v>
      </c>
      <c r="E31" s="49">
        <f aca="true" t="shared" si="9" ref="E31:N31">SUM(E32:E33)</f>
        <v>0</v>
      </c>
      <c r="F31" s="49">
        <f t="shared" si="9"/>
        <v>9</v>
      </c>
      <c r="G31" s="49">
        <f t="shared" si="9"/>
        <v>66</v>
      </c>
      <c r="H31" s="49">
        <f t="shared" si="9"/>
        <v>171</v>
      </c>
      <c r="I31" s="49">
        <f t="shared" si="9"/>
        <v>134</v>
      </c>
      <c r="J31" s="49">
        <f t="shared" si="9"/>
        <v>48</v>
      </c>
      <c r="K31" s="49">
        <f t="shared" si="9"/>
        <v>3</v>
      </c>
      <c r="L31" s="49">
        <f t="shared" si="9"/>
        <v>1</v>
      </c>
      <c r="M31" s="49">
        <f t="shared" si="9"/>
        <v>0</v>
      </c>
      <c r="N31" s="50">
        <f t="shared" si="9"/>
        <v>0</v>
      </c>
      <c r="O31" s="29"/>
    </row>
    <row r="32" spans="1:15" s="2" customFormat="1" ht="12.75" customHeight="1">
      <c r="A32" s="32"/>
      <c r="B32" s="8"/>
      <c r="C32" s="9" t="s">
        <v>71</v>
      </c>
      <c r="D32" s="52">
        <f>SUM(E32:N32)</f>
        <v>228</v>
      </c>
      <c r="E32" s="49">
        <v>0</v>
      </c>
      <c r="F32" s="49">
        <v>5</v>
      </c>
      <c r="G32" s="49">
        <v>35</v>
      </c>
      <c r="H32" s="49">
        <v>95</v>
      </c>
      <c r="I32" s="49">
        <v>61</v>
      </c>
      <c r="J32" s="49">
        <v>30</v>
      </c>
      <c r="K32" s="49">
        <v>1</v>
      </c>
      <c r="L32" s="49">
        <v>1</v>
      </c>
      <c r="M32" s="49">
        <v>0</v>
      </c>
      <c r="N32" s="50">
        <v>0</v>
      </c>
      <c r="O32" s="29"/>
    </row>
    <row r="33" spans="1:15" s="2" customFormat="1" ht="12.75" customHeight="1">
      <c r="A33" s="32"/>
      <c r="B33" s="8"/>
      <c r="C33" s="9" t="s">
        <v>72</v>
      </c>
      <c r="D33" s="52">
        <f>SUM(E33:N33)</f>
        <v>204</v>
      </c>
      <c r="E33" s="49">
        <v>0</v>
      </c>
      <c r="F33" s="49">
        <v>4</v>
      </c>
      <c r="G33" s="49">
        <v>31</v>
      </c>
      <c r="H33" s="49">
        <v>76</v>
      </c>
      <c r="I33" s="49">
        <v>73</v>
      </c>
      <c r="J33" s="49">
        <v>18</v>
      </c>
      <c r="K33" s="49">
        <v>2</v>
      </c>
      <c r="L33" s="49">
        <v>0</v>
      </c>
      <c r="M33" s="49">
        <v>0</v>
      </c>
      <c r="N33" s="50">
        <v>0</v>
      </c>
      <c r="O33" s="29"/>
    </row>
    <row r="34" spans="1:15" s="2" customFormat="1" ht="12.75" customHeight="1">
      <c r="A34" s="32"/>
      <c r="B34" s="8"/>
      <c r="C34" s="9"/>
      <c r="D34" s="52"/>
      <c r="E34" s="49"/>
      <c r="F34" s="49"/>
      <c r="G34" s="49"/>
      <c r="H34" s="49"/>
      <c r="I34" s="49"/>
      <c r="J34" s="49"/>
      <c r="K34" s="49"/>
      <c r="L34" s="49"/>
      <c r="M34" s="49"/>
      <c r="N34" s="50"/>
      <c r="O34" s="29"/>
    </row>
    <row r="35" spans="1:15" s="2" customFormat="1" ht="12.75" customHeight="1">
      <c r="A35" s="32"/>
      <c r="B35" s="8" t="s">
        <v>39</v>
      </c>
      <c r="C35" s="9" t="s">
        <v>70</v>
      </c>
      <c r="D35" s="52">
        <f>SUM(E35:N35)</f>
        <v>138</v>
      </c>
      <c r="E35" s="49">
        <f aca="true" t="shared" si="10" ref="E35:N35">SUM(E36:E37)</f>
        <v>0</v>
      </c>
      <c r="F35" s="49">
        <f t="shared" si="10"/>
        <v>3</v>
      </c>
      <c r="G35" s="49">
        <f t="shared" si="10"/>
        <v>20</v>
      </c>
      <c r="H35" s="49">
        <f t="shared" si="10"/>
        <v>43</v>
      </c>
      <c r="I35" s="49">
        <f t="shared" si="10"/>
        <v>46</v>
      </c>
      <c r="J35" s="49">
        <f t="shared" si="10"/>
        <v>22</v>
      </c>
      <c r="K35" s="49">
        <f t="shared" si="10"/>
        <v>4</v>
      </c>
      <c r="L35" s="49">
        <f t="shared" si="10"/>
        <v>0</v>
      </c>
      <c r="M35" s="49">
        <f t="shared" si="10"/>
        <v>0</v>
      </c>
      <c r="N35" s="50">
        <f t="shared" si="10"/>
        <v>0</v>
      </c>
      <c r="O35" s="29"/>
    </row>
    <row r="36" spans="1:15" s="2" customFormat="1" ht="12.75" customHeight="1">
      <c r="A36" s="32"/>
      <c r="B36" s="8"/>
      <c r="C36" s="9" t="s">
        <v>71</v>
      </c>
      <c r="D36" s="52">
        <f>SUM(E36:N36)</f>
        <v>71</v>
      </c>
      <c r="E36" s="49">
        <v>0</v>
      </c>
      <c r="F36" s="49">
        <v>1</v>
      </c>
      <c r="G36" s="49">
        <v>11</v>
      </c>
      <c r="H36" s="49">
        <v>23</v>
      </c>
      <c r="I36" s="49">
        <v>21</v>
      </c>
      <c r="J36" s="49">
        <v>12</v>
      </c>
      <c r="K36" s="49">
        <v>3</v>
      </c>
      <c r="L36" s="49">
        <v>0</v>
      </c>
      <c r="M36" s="49">
        <v>0</v>
      </c>
      <c r="N36" s="50">
        <v>0</v>
      </c>
      <c r="O36" s="29"/>
    </row>
    <row r="37" spans="1:15" s="2" customFormat="1" ht="12.75" customHeight="1">
      <c r="A37" s="32"/>
      <c r="B37" s="8"/>
      <c r="C37" s="9" t="s">
        <v>72</v>
      </c>
      <c r="D37" s="52">
        <f>SUM(E37:N37)</f>
        <v>67</v>
      </c>
      <c r="E37" s="49">
        <v>0</v>
      </c>
      <c r="F37" s="49">
        <v>2</v>
      </c>
      <c r="G37" s="49">
        <v>9</v>
      </c>
      <c r="H37" s="49">
        <v>20</v>
      </c>
      <c r="I37" s="49">
        <v>25</v>
      </c>
      <c r="J37" s="49">
        <v>10</v>
      </c>
      <c r="K37" s="49">
        <v>1</v>
      </c>
      <c r="L37" s="49">
        <v>0</v>
      </c>
      <c r="M37" s="49">
        <v>0</v>
      </c>
      <c r="N37" s="50">
        <v>0</v>
      </c>
      <c r="O37" s="29"/>
    </row>
    <row r="38" spans="1:15" s="2" customFormat="1" ht="12.75" customHeight="1">
      <c r="A38" s="32"/>
      <c r="B38" s="29"/>
      <c r="C38" s="39"/>
      <c r="D38" s="52"/>
      <c r="E38" s="60"/>
      <c r="F38" s="60"/>
      <c r="G38" s="60"/>
      <c r="H38" s="60"/>
      <c r="I38" s="60"/>
      <c r="J38" s="60"/>
      <c r="K38" s="60"/>
      <c r="L38" s="60"/>
      <c r="M38" s="60"/>
      <c r="N38" s="61"/>
      <c r="O38" s="29"/>
    </row>
    <row r="39" spans="1:15" s="2" customFormat="1" ht="12.75" customHeight="1">
      <c r="A39" s="32"/>
      <c r="B39" s="8" t="s">
        <v>41</v>
      </c>
      <c r="C39" s="9" t="s">
        <v>67</v>
      </c>
      <c r="D39" s="51">
        <f>SUM(E39:N39)</f>
        <v>392</v>
      </c>
      <c r="E39" s="49">
        <f aca="true" t="shared" si="11" ref="E39:N39">SUM(E40:E41)</f>
        <v>0</v>
      </c>
      <c r="F39" s="49">
        <f t="shared" si="11"/>
        <v>1</v>
      </c>
      <c r="G39" s="49">
        <f t="shared" si="11"/>
        <v>54</v>
      </c>
      <c r="H39" s="49">
        <f t="shared" si="11"/>
        <v>149</v>
      </c>
      <c r="I39" s="49">
        <f t="shared" si="11"/>
        <v>138</v>
      </c>
      <c r="J39" s="49">
        <f t="shared" si="11"/>
        <v>48</v>
      </c>
      <c r="K39" s="49">
        <f t="shared" si="11"/>
        <v>2</v>
      </c>
      <c r="L39" s="49">
        <f t="shared" si="11"/>
        <v>0</v>
      </c>
      <c r="M39" s="49">
        <f t="shared" si="11"/>
        <v>0</v>
      </c>
      <c r="N39" s="50">
        <f t="shared" si="11"/>
        <v>0</v>
      </c>
      <c r="O39" s="29"/>
    </row>
    <row r="40" spans="1:15" s="2" customFormat="1" ht="12.75" customHeight="1">
      <c r="A40" s="32"/>
      <c r="B40" s="8"/>
      <c r="C40" s="9" t="s">
        <v>68</v>
      </c>
      <c r="D40" s="51">
        <f>SUM(E40:N40)</f>
        <v>221</v>
      </c>
      <c r="E40" s="49">
        <v>0</v>
      </c>
      <c r="F40" s="49">
        <v>0</v>
      </c>
      <c r="G40" s="49">
        <v>28</v>
      </c>
      <c r="H40" s="49">
        <v>89</v>
      </c>
      <c r="I40" s="49">
        <v>73</v>
      </c>
      <c r="J40" s="49">
        <v>29</v>
      </c>
      <c r="K40" s="49">
        <v>2</v>
      </c>
      <c r="L40" s="49">
        <v>0</v>
      </c>
      <c r="M40" s="49">
        <v>0</v>
      </c>
      <c r="N40" s="50">
        <v>0</v>
      </c>
      <c r="O40" s="29"/>
    </row>
    <row r="41" spans="1:15" s="2" customFormat="1" ht="12.75" customHeight="1">
      <c r="A41" s="32"/>
      <c r="B41" s="8"/>
      <c r="C41" s="9" t="s">
        <v>69</v>
      </c>
      <c r="D41" s="51">
        <f>SUM(E41:N41)</f>
        <v>171</v>
      </c>
      <c r="E41" s="49">
        <v>0</v>
      </c>
      <c r="F41" s="49">
        <v>1</v>
      </c>
      <c r="G41" s="49">
        <v>26</v>
      </c>
      <c r="H41" s="49">
        <v>60</v>
      </c>
      <c r="I41" s="49">
        <v>65</v>
      </c>
      <c r="J41" s="49">
        <v>19</v>
      </c>
      <c r="K41" s="49">
        <v>0</v>
      </c>
      <c r="L41" s="49">
        <v>0</v>
      </c>
      <c r="M41" s="49">
        <v>0</v>
      </c>
      <c r="N41" s="50">
        <v>0</v>
      </c>
      <c r="O41" s="29"/>
    </row>
    <row r="42" spans="1:15" s="2" customFormat="1" ht="12.75" customHeight="1">
      <c r="A42" s="32"/>
      <c r="B42" s="8"/>
      <c r="C42" s="9"/>
      <c r="D42" s="51"/>
      <c r="E42" s="49"/>
      <c r="F42" s="49"/>
      <c r="G42" s="49"/>
      <c r="H42" s="49"/>
      <c r="I42" s="49"/>
      <c r="J42" s="49"/>
      <c r="K42" s="49"/>
      <c r="L42" s="49"/>
      <c r="M42" s="49"/>
      <c r="N42" s="50"/>
      <c r="O42" s="29"/>
    </row>
    <row r="43" spans="1:15" s="2" customFormat="1" ht="12.75" customHeight="1">
      <c r="A43" s="32"/>
      <c r="B43" s="8" t="s">
        <v>42</v>
      </c>
      <c r="C43" s="9" t="s">
        <v>67</v>
      </c>
      <c r="D43" s="51">
        <f>SUM(E43:N43)</f>
        <v>128</v>
      </c>
      <c r="E43" s="49">
        <f aca="true" t="shared" si="12" ref="E43:N43">SUM(E44:E45)</f>
        <v>0</v>
      </c>
      <c r="F43" s="49">
        <f t="shared" si="12"/>
        <v>0</v>
      </c>
      <c r="G43" s="49">
        <f t="shared" si="12"/>
        <v>19</v>
      </c>
      <c r="H43" s="49">
        <f t="shared" si="12"/>
        <v>45</v>
      </c>
      <c r="I43" s="49">
        <f t="shared" si="12"/>
        <v>47</v>
      </c>
      <c r="J43" s="49">
        <f t="shared" si="12"/>
        <v>15</v>
      </c>
      <c r="K43" s="49">
        <f t="shared" si="12"/>
        <v>2</v>
      </c>
      <c r="L43" s="49">
        <f t="shared" si="12"/>
        <v>0</v>
      </c>
      <c r="M43" s="49">
        <f t="shared" si="12"/>
        <v>0</v>
      </c>
      <c r="N43" s="50">
        <f t="shared" si="12"/>
        <v>0</v>
      </c>
      <c r="O43" s="29"/>
    </row>
    <row r="44" spans="1:15" s="2" customFormat="1" ht="12.75" customHeight="1">
      <c r="A44" s="32"/>
      <c r="B44" s="8"/>
      <c r="C44" s="9" t="s">
        <v>68</v>
      </c>
      <c r="D44" s="51">
        <f>SUM(E44:N44)</f>
        <v>71</v>
      </c>
      <c r="E44" s="49">
        <v>0</v>
      </c>
      <c r="F44" s="49">
        <v>0</v>
      </c>
      <c r="G44" s="49">
        <v>13</v>
      </c>
      <c r="H44" s="49">
        <v>25</v>
      </c>
      <c r="I44" s="49">
        <v>22</v>
      </c>
      <c r="J44" s="49">
        <v>10</v>
      </c>
      <c r="K44" s="49">
        <v>1</v>
      </c>
      <c r="L44" s="49">
        <v>0</v>
      </c>
      <c r="M44" s="49">
        <v>0</v>
      </c>
      <c r="N44" s="50">
        <v>0</v>
      </c>
      <c r="O44" s="29"/>
    </row>
    <row r="45" spans="1:15" s="2" customFormat="1" ht="12.75" customHeight="1">
      <c r="A45" s="32"/>
      <c r="B45" s="8"/>
      <c r="C45" s="9" t="s">
        <v>69</v>
      </c>
      <c r="D45" s="51">
        <f>SUM(E45:N45)</f>
        <v>57</v>
      </c>
      <c r="E45" s="49">
        <v>0</v>
      </c>
      <c r="F45" s="49">
        <v>0</v>
      </c>
      <c r="G45" s="49">
        <v>6</v>
      </c>
      <c r="H45" s="49">
        <v>20</v>
      </c>
      <c r="I45" s="49">
        <v>25</v>
      </c>
      <c r="J45" s="49">
        <v>5</v>
      </c>
      <c r="K45" s="49">
        <v>1</v>
      </c>
      <c r="L45" s="49">
        <v>0</v>
      </c>
      <c r="M45" s="49">
        <v>0</v>
      </c>
      <c r="N45" s="50">
        <v>0</v>
      </c>
      <c r="O45" s="29"/>
    </row>
    <row r="46" spans="1:15" s="2" customFormat="1" ht="12.75" customHeight="1">
      <c r="A46" s="32"/>
      <c r="B46" s="8"/>
      <c r="C46" s="9"/>
      <c r="D46" s="51"/>
      <c r="E46" s="49"/>
      <c r="F46" s="49"/>
      <c r="G46" s="49"/>
      <c r="H46" s="49"/>
      <c r="I46" s="49"/>
      <c r="J46" s="49"/>
      <c r="K46" s="49"/>
      <c r="L46" s="49"/>
      <c r="M46" s="49"/>
      <c r="N46" s="50"/>
      <c r="O46" s="29"/>
    </row>
    <row r="47" spans="1:15" s="2" customFormat="1" ht="12.75" customHeight="1">
      <c r="A47" s="101" t="s">
        <v>88</v>
      </c>
      <c r="B47" s="102"/>
      <c r="C47" s="14" t="s">
        <v>64</v>
      </c>
      <c r="D47" s="35">
        <f>SUM(E47:N47)</f>
        <v>7127</v>
      </c>
      <c r="E47" s="16">
        <f aca="true" t="shared" si="13" ref="E47:N47">SUM(E48:E49)</f>
        <v>0</v>
      </c>
      <c r="F47" s="16">
        <f t="shared" si="13"/>
        <v>86</v>
      </c>
      <c r="G47" s="16">
        <f t="shared" si="13"/>
        <v>828</v>
      </c>
      <c r="H47" s="16">
        <f t="shared" si="13"/>
        <v>2398</v>
      </c>
      <c r="I47" s="16">
        <f t="shared" si="13"/>
        <v>2795</v>
      </c>
      <c r="J47" s="16">
        <f t="shared" si="13"/>
        <v>934</v>
      </c>
      <c r="K47" s="16">
        <f t="shared" si="13"/>
        <v>83</v>
      </c>
      <c r="L47" s="16">
        <f t="shared" si="13"/>
        <v>3</v>
      </c>
      <c r="M47" s="16">
        <f t="shared" si="13"/>
        <v>0</v>
      </c>
      <c r="N47" s="17">
        <f t="shared" si="13"/>
        <v>0</v>
      </c>
      <c r="O47" s="29"/>
    </row>
    <row r="48" spans="1:15" s="2" customFormat="1" ht="12.75" customHeight="1">
      <c r="A48" s="32"/>
      <c r="B48" s="8"/>
      <c r="C48" s="9" t="s">
        <v>65</v>
      </c>
      <c r="D48" s="36">
        <f>SUM(E48:N48)</f>
        <v>3685</v>
      </c>
      <c r="E48" s="10">
        <f aca="true" t="shared" si="14" ref="E48:N48">E52</f>
        <v>0</v>
      </c>
      <c r="F48" s="10">
        <f t="shared" si="14"/>
        <v>44</v>
      </c>
      <c r="G48" s="10">
        <f t="shared" si="14"/>
        <v>420</v>
      </c>
      <c r="H48" s="10">
        <f t="shared" si="14"/>
        <v>1257</v>
      </c>
      <c r="I48" s="10">
        <f t="shared" si="14"/>
        <v>1428</v>
      </c>
      <c r="J48" s="10">
        <f t="shared" si="14"/>
        <v>495</v>
      </c>
      <c r="K48" s="10">
        <f t="shared" si="14"/>
        <v>41</v>
      </c>
      <c r="L48" s="10">
        <f t="shared" si="14"/>
        <v>0</v>
      </c>
      <c r="M48" s="10">
        <f t="shared" si="14"/>
        <v>0</v>
      </c>
      <c r="N48" s="11">
        <f t="shared" si="14"/>
        <v>0</v>
      </c>
      <c r="O48" s="29"/>
    </row>
    <row r="49" spans="1:15" s="2" customFormat="1" ht="12.75" customHeight="1">
      <c r="A49" s="32"/>
      <c r="B49" s="8"/>
      <c r="C49" s="9" t="s">
        <v>66</v>
      </c>
      <c r="D49" s="36">
        <f>SUM(E49:N49)</f>
        <v>3442</v>
      </c>
      <c r="E49" s="10">
        <f aca="true" t="shared" si="15" ref="E49:N49">E53</f>
        <v>0</v>
      </c>
      <c r="F49" s="10">
        <f t="shared" si="15"/>
        <v>42</v>
      </c>
      <c r="G49" s="10">
        <f t="shared" si="15"/>
        <v>408</v>
      </c>
      <c r="H49" s="10">
        <f t="shared" si="15"/>
        <v>1141</v>
      </c>
      <c r="I49" s="10">
        <f t="shared" si="15"/>
        <v>1367</v>
      </c>
      <c r="J49" s="10">
        <f t="shared" si="15"/>
        <v>439</v>
      </c>
      <c r="K49" s="10">
        <f t="shared" si="15"/>
        <v>42</v>
      </c>
      <c r="L49" s="10">
        <f t="shared" si="15"/>
        <v>3</v>
      </c>
      <c r="M49" s="10">
        <f t="shared" si="15"/>
        <v>0</v>
      </c>
      <c r="N49" s="11">
        <f t="shared" si="15"/>
        <v>0</v>
      </c>
      <c r="O49" s="29"/>
    </row>
    <row r="50" spans="1:15" s="2" customFormat="1" ht="12.75" customHeight="1">
      <c r="A50" s="32"/>
      <c r="B50" s="8"/>
      <c r="C50" s="9"/>
      <c r="D50" s="36"/>
      <c r="E50" s="10"/>
      <c r="F50" s="10"/>
      <c r="G50" s="10"/>
      <c r="H50" s="10"/>
      <c r="I50" s="10"/>
      <c r="J50" s="10"/>
      <c r="K50" s="10"/>
      <c r="L50" s="10"/>
      <c r="M50" s="10"/>
      <c r="N50" s="11"/>
      <c r="O50" s="29"/>
    </row>
    <row r="51" spans="1:15" s="2" customFormat="1" ht="12.75" customHeight="1">
      <c r="A51" s="32"/>
      <c r="B51" s="8" t="s">
        <v>40</v>
      </c>
      <c r="C51" s="9" t="s">
        <v>64</v>
      </c>
      <c r="D51" s="52">
        <f>SUM(E51:N51)</f>
        <v>7127</v>
      </c>
      <c r="E51" s="49">
        <f aca="true" t="shared" si="16" ref="E51:N51">SUM(E52:E53)</f>
        <v>0</v>
      </c>
      <c r="F51" s="49">
        <f t="shared" si="16"/>
        <v>86</v>
      </c>
      <c r="G51" s="49">
        <f t="shared" si="16"/>
        <v>828</v>
      </c>
      <c r="H51" s="49">
        <f t="shared" si="16"/>
        <v>2398</v>
      </c>
      <c r="I51" s="49">
        <f t="shared" si="16"/>
        <v>2795</v>
      </c>
      <c r="J51" s="49">
        <f t="shared" si="16"/>
        <v>934</v>
      </c>
      <c r="K51" s="49">
        <f t="shared" si="16"/>
        <v>83</v>
      </c>
      <c r="L51" s="49">
        <f t="shared" si="16"/>
        <v>3</v>
      </c>
      <c r="M51" s="49">
        <f t="shared" si="16"/>
        <v>0</v>
      </c>
      <c r="N51" s="50">
        <f t="shared" si="16"/>
        <v>0</v>
      </c>
      <c r="O51" s="29"/>
    </row>
    <row r="52" spans="1:15" s="2" customFormat="1" ht="12.75" customHeight="1">
      <c r="A52" s="32"/>
      <c r="B52" s="8"/>
      <c r="C52" s="9" t="s">
        <v>65</v>
      </c>
      <c r="D52" s="74">
        <f>SUM(E52:N52)</f>
        <v>3685</v>
      </c>
      <c r="E52" s="49">
        <v>0</v>
      </c>
      <c r="F52" s="49">
        <v>44</v>
      </c>
      <c r="G52" s="49">
        <v>420</v>
      </c>
      <c r="H52" s="49">
        <v>1257</v>
      </c>
      <c r="I52" s="49">
        <v>1428</v>
      </c>
      <c r="J52" s="49">
        <v>495</v>
      </c>
      <c r="K52" s="49">
        <v>41</v>
      </c>
      <c r="L52" s="49">
        <v>0</v>
      </c>
      <c r="M52" s="49">
        <v>0</v>
      </c>
      <c r="N52" s="50">
        <v>0</v>
      </c>
      <c r="O52" s="29"/>
    </row>
    <row r="53" spans="1:15" s="2" customFormat="1" ht="12.75" customHeight="1">
      <c r="A53" s="32"/>
      <c r="B53" s="8"/>
      <c r="C53" s="9" t="s">
        <v>66</v>
      </c>
      <c r="D53" s="74">
        <f>SUM(E53:N53)</f>
        <v>3442</v>
      </c>
      <c r="E53" s="49">
        <v>0</v>
      </c>
      <c r="F53" s="49">
        <v>42</v>
      </c>
      <c r="G53" s="49">
        <v>408</v>
      </c>
      <c r="H53" s="49">
        <v>1141</v>
      </c>
      <c r="I53" s="49">
        <v>1367</v>
      </c>
      <c r="J53" s="49">
        <v>439</v>
      </c>
      <c r="K53" s="49">
        <v>42</v>
      </c>
      <c r="L53" s="49">
        <v>3</v>
      </c>
      <c r="M53" s="49">
        <v>0</v>
      </c>
      <c r="N53" s="50">
        <v>0</v>
      </c>
      <c r="O53" s="29"/>
    </row>
    <row r="54" spans="1:15" s="2" customFormat="1" ht="12.75" customHeight="1">
      <c r="A54" s="37"/>
      <c r="B54" s="64"/>
      <c r="C54" s="24"/>
      <c r="D54" s="75"/>
      <c r="E54" s="26"/>
      <c r="F54" s="26"/>
      <c r="G54" s="26"/>
      <c r="H54" s="26"/>
      <c r="I54" s="26"/>
      <c r="J54" s="26"/>
      <c r="K54" s="26"/>
      <c r="L54" s="26"/>
      <c r="M54" s="26"/>
      <c r="N54" s="27"/>
      <c r="O54" s="29"/>
    </row>
    <row r="55" spans="1:14" ht="12.75" customHeight="1">
      <c r="A55" s="32" t="s">
        <v>119</v>
      </c>
      <c r="B55" s="13"/>
      <c r="C55" s="9"/>
      <c r="D55" s="18"/>
      <c r="E55" s="69"/>
      <c r="F55" s="69"/>
      <c r="G55" s="69"/>
      <c r="H55" s="69"/>
      <c r="I55" s="69"/>
      <c r="J55" s="69"/>
      <c r="K55" s="69"/>
      <c r="L55" s="69"/>
      <c r="M55" s="69"/>
      <c r="N55" s="70"/>
    </row>
    <row r="56" spans="1:15" s="2" customFormat="1" ht="12.75" customHeight="1">
      <c r="A56" s="32"/>
      <c r="B56" s="8" t="s">
        <v>125</v>
      </c>
      <c r="C56" s="9" t="s">
        <v>64</v>
      </c>
      <c r="D56" s="74">
        <f>SUM(E56:N56)</f>
        <v>6414</v>
      </c>
      <c r="E56" s="49">
        <f aca="true" t="shared" si="17" ref="E56:N56">SUM(E57:E58)</f>
        <v>0</v>
      </c>
      <c r="F56" s="49">
        <f t="shared" si="17"/>
        <v>73</v>
      </c>
      <c r="G56" s="49">
        <f t="shared" si="17"/>
        <v>721</v>
      </c>
      <c r="H56" s="49">
        <f t="shared" si="17"/>
        <v>2152</v>
      </c>
      <c r="I56" s="49">
        <f t="shared" si="17"/>
        <v>2541</v>
      </c>
      <c r="J56" s="49">
        <f t="shared" si="17"/>
        <v>849</v>
      </c>
      <c r="K56" s="49">
        <f t="shared" si="17"/>
        <v>75</v>
      </c>
      <c r="L56" s="49">
        <f t="shared" si="17"/>
        <v>3</v>
      </c>
      <c r="M56" s="49">
        <f t="shared" si="17"/>
        <v>0</v>
      </c>
      <c r="N56" s="50">
        <f t="shared" si="17"/>
        <v>0</v>
      </c>
      <c r="O56" s="29"/>
    </row>
    <row r="57" spans="1:15" s="2" customFormat="1" ht="12.75" customHeight="1">
      <c r="A57" s="32"/>
      <c r="B57" s="8"/>
      <c r="C57" s="9" t="s">
        <v>65</v>
      </c>
      <c r="D57" s="74">
        <f>SUM(E57:N57)</f>
        <v>3337</v>
      </c>
      <c r="E57" s="49">
        <v>0</v>
      </c>
      <c r="F57" s="49">
        <v>35</v>
      </c>
      <c r="G57" s="49">
        <v>372</v>
      </c>
      <c r="H57" s="49">
        <v>1135</v>
      </c>
      <c r="I57" s="49">
        <v>1303</v>
      </c>
      <c r="J57" s="49">
        <v>456</v>
      </c>
      <c r="K57" s="49">
        <v>36</v>
      </c>
      <c r="L57" s="49">
        <v>0</v>
      </c>
      <c r="M57" s="49">
        <v>0</v>
      </c>
      <c r="N57" s="50">
        <v>0</v>
      </c>
      <c r="O57" s="29"/>
    </row>
    <row r="58" spans="1:15" s="2" customFormat="1" ht="12.75" customHeight="1">
      <c r="A58" s="32"/>
      <c r="B58" s="8"/>
      <c r="C58" s="9" t="s">
        <v>66</v>
      </c>
      <c r="D58" s="74">
        <f>SUM(E58:N58)</f>
        <v>3077</v>
      </c>
      <c r="E58" s="49">
        <v>0</v>
      </c>
      <c r="F58" s="49">
        <v>38</v>
      </c>
      <c r="G58" s="49">
        <v>349</v>
      </c>
      <c r="H58" s="49">
        <v>1017</v>
      </c>
      <c r="I58" s="49">
        <v>1238</v>
      </c>
      <c r="J58" s="49">
        <v>393</v>
      </c>
      <c r="K58" s="49">
        <v>39</v>
      </c>
      <c r="L58" s="49">
        <v>3</v>
      </c>
      <c r="M58" s="49">
        <v>0</v>
      </c>
      <c r="N58" s="50">
        <v>0</v>
      </c>
      <c r="O58" s="29"/>
    </row>
    <row r="59" spans="1:15" s="2" customFormat="1" ht="12.75" customHeight="1">
      <c r="A59" s="32"/>
      <c r="B59" s="13"/>
      <c r="C59" s="9"/>
      <c r="D59" s="18"/>
      <c r="E59" s="67"/>
      <c r="F59" s="67"/>
      <c r="G59" s="67"/>
      <c r="H59" s="67"/>
      <c r="I59" s="67"/>
      <c r="J59" s="67"/>
      <c r="K59" s="67"/>
      <c r="L59" s="67"/>
      <c r="M59" s="67"/>
      <c r="N59" s="68"/>
      <c r="O59" s="29"/>
    </row>
    <row r="60" spans="1:14" s="2" customFormat="1" ht="12.75" customHeight="1">
      <c r="A60" s="32"/>
      <c r="B60" s="8" t="s">
        <v>122</v>
      </c>
      <c r="C60" s="9" t="s">
        <v>55</v>
      </c>
      <c r="D60" s="51">
        <f>SUM(E60:N60)</f>
        <v>45</v>
      </c>
      <c r="E60" s="49">
        <f aca="true" t="shared" si="18" ref="E60:N60">SUM(E61:E62)</f>
        <v>0</v>
      </c>
      <c r="F60" s="49">
        <f t="shared" si="18"/>
        <v>1</v>
      </c>
      <c r="G60" s="49">
        <f t="shared" si="18"/>
        <v>6</v>
      </c>
      <c r="H60" s="49">
        <f t="shared" si="18"/>
        <v>22</v>
      </c>
      <c r="I60" s="49">
        <f t="shared" si="18"/>
        <v>13</v>
      </c>
      <c r="J60" s="49">
        <f t="shared" si="18"/>
        <v>3</v>
      </c>
      <c r="K60" s="49">
        <f t="shared" si="18"/>
        <v>0</v>
      </c>
      <c r="L60" s="49">
        <f t="shared" si="18"/>
        <v>0</v>
      </c>
      <c r="M60" s="49">
        <f t="shared" si="18"/>
        <v>0</v>
      </c>
      <c r="N60" s="50">
        <f t="shared" si="18"/>
        <v>0</v>
      </c>
    </row>
    <row r="61" spans="1:14" s="2" customFormat="1" ht="12.75" customHeight="1">
      <c r="A61" s="32"/>
      <c r="B61" s="8"/>
      <c r="C61" s="9" t="s">
        <v>62</v>
      </c>
      <c r="D61" s="51">
        <f>SUM(E61:N61)</f>
        <v>23</v>
      </c>
      <c r="E61" s="49">
        <v>0</v>
      </c>
      <c r="F61" s="49">
        <v>0</v>
      </c>
      <c r="G61" s="49">
        <v>3</v>
      </c>
      <c r="H61" s="49">
        <v>13</v>
      </c>
      <c r="I61" s="49">
        <v>6</v>
      </c>
      <c r="J61" s="49">
        <v>1</v>
      </c>
      <c r="K61" s="49">
        <v>0</v>
      </c>
      <c r="L61" s="49">
        <v>0</v>
      </c>
      <c r="M61" s="49">
        <v>0</v>
      </c>
      <c r="N61" s="50">
        <v>0</v>
      </c>
    </row>
    <row r="62" spans="1:14" s="2" customFormat="1" ht="12.75" customHeight="1">
      <c r="A62" s="32"/>
      <c r="B62" s="8"/>
      <c r="C62" s="9" t="s">
        <v>63</v>
      </c>
      <c r="D62" s="51">
        <f>SUM(E62:N62)</f>
        <v>22</v>
      </c>
      <c r="E62" s="49">
        <v>0</v>
      </c>
      <c r="F62" s="49">
        <v>1</v>
      </c>
      <c r="G62" s="49">
        <v>3</v>
      </c>
      <c r="H62" s="49">
        <v>9</v>
      </c>
      <c r="I62" s="49">
        <v>7</v>
      </c>
      <c r="J62" s="49">
        <v>2</v>
      </c>
      <c r="K62" s="49">
        <v>0</v>
      </c>
      <c r="L62" s="49">
        <v>0</v>
      </c>
      <c r="M62" s="49">
        <v>0</v>
      </c>
      <c r="N62" s="50">
        <v>0</v>
      </c>
    </row>
    <row r="63" spans="1:14" s="2" customFormat="1" ht="12.75" customHeight="1">
      <c r="A63" s="32"/>
      <c r="B63" s="8"/>
      <c r="C63" s="9"/>
      <c r="D63" s="51"/>
      <c r="E63" s="49"/>
      <c r="F63" s="49"/>
      <c r="G63" s="49"/>
      <c r="H63" s="49"/>
      <c r="I63" s="49"/>
      <c r="J63" s="49"/>
      <c r="K63" s="49"/>
      <c r="L63" s="49"/>
      <c r="M63" s="49"/>
      <c r="N63" s="50"/>
    </row>
    <row r="64" spans="1:14" ht="12.75" customHeight="1">
      <c r="A64" s="32"/>
      <c r="B64" s="8" t="s">
        <v>123</v>
      </c>
      <c r="C64" s="9" t="s">
        <v>67</v>
      </c>
      <c r="D64" s="51">
        <f>SUM(E64:N64)</f>
        <v>361</v>
      </c>
      <c r="E64" s="49">
        <f aca="true" t="shared" si="19" ref="E64:N64">SUM(E65:E66)</f>
        <v>0</v>
      </c>
      <c r="F64" s="49">
        <f t="shared" si="19"/>
        <v>6</v>
      </c>
      <c r="G64" s="49">
        <f t="shared" si="19"/>
        <v>50</v>
      </c>
      <c r="H64" s="49">
        <f t="shared" si="19"/>
        <v>122</v>
      </c>
      <c r="I64" s="49">
        <f t="shared" si="19"/>
        <v>129</v>
      </c>
      <c r="J64" s="49">
        <f t="shared" si="19"/>
        <v>51</v>
      </c>
      <c r="K64" s="49">
        <f t="shared" si="19"/>
        <v>3</v>
      </c>
      <c r="L64" s="49">
        <f t="shared" si="19"/>
        <v>0</v>
      </c>
      <c r="M64" s="49">
        <f t="shared" si="19"/>
        <v>0</v>
      </c>
      <c r="N64" s="50">
        <f t="shared" si="19"/>
        <v>0</v>
      </c>
    </row>
    <row r="65" spans="1:15" s="2" customFormat="1" ht="12.75" customHeight="1">
      <c r="A65" s="32"/>
      <c r="B65" s="8"/>
      <c r="C65" s="9" t="s">
        <v>68</v>
      </c>
      <c r="D65" s="51">
        <f>SUM(E65:N65)</f>
        <v>170</v>
      </c>
      <c r="E65" s="49">
        <v>0</v>
      </c>
      <c r="F65" s="49">
        <v>5</v>
      </c>
      <c r="G65" s="49">
        <v>18</v>
      </c>
      <c r="H65" s="49">
        <v>59</v>
      </c>
      <c r="I65" s="49">
        <v>60</v>
      </c>
      <c r="J65" s="49">
        <v>26</v>
      </c>
      <c r="K65" s="49">
        <v>2</v>
      </c>
      <c r="L65" s="49">
        <v>0</v>
      </c>
      <c r="M65" s="49">
        <v>0</v>
      </c>
      <c r="N65" s="50">
        <v>0</v>
      </c>
      <c r="O65" s="29"/>
    </row>
    <row r="66" spans="1:15" s="2" customFormat="1" ht="12.75" customHeight="1">
      <c r="A66" s="32"/>
      <c r="B66" s="8"/>
      <c r="C66" s="9" t="s">
        <v>69</v>
      </c>
      <c r="D66" s="51">
        <f>SUM(E66:N66)</f>
        <v>191</v>
      </c>
      <c r="E66" s="49">
        <v>0</v>
      </c>
      <c r="F66" s="49">
        <v>1</v>
      </c>
      <c r="G66" s="49">
        <v>32</v>
      </c>
      <c r="H66" s="49">
        <v>63</v>
      </c>
      <c r="I66" s="49">
        <v>69</v>
      </c>
      <c r="J66" s="49">
        <v>25</v>
      </c>
      <c r="K66" s="49">
        <v>1</v>
      </c>
      <c r="L66" s="49">
        <v>0</v>
      </c>
      <c r="M66" s="49">
        <v>0</v>
      </c>
      <c r="N66" s="50">
        <v>0</v>
      </c>
      <c r="O66" s="29"/>
    </row>
    <row r="67" spans="1:15" s="2" customFormat="1" ht="12.75" customHeight="1">
      <c r="A67" s="32"/>
      <c r="B67" s="8"/>
      <c r="C67" s="9"/>
      <c r="D67" s="51"/>
      <c r="E67" s="49"/>
      <c r="F67" s="49"/>
      <c r="G67" s="49"/>
      <c r="H67" s="49"/>
      <c r="I67" s="49"/>
      <c r="J67" s="49"/>
      <c r="K67" s="49"/>
      <c r="L67" s="49"/>
      <c r="M67" s="49"/>
      <c r="N67" s="50"/>
      <c r="O67" s="29"/>
    </row>
    <row r="68" spans="1:14" s="2" customFormat="1" ht="12.75" customHeight="1">
      <c r="A68" s="32"/>
      <c r="B68" s="8" t="s">
        <v>124</v>
      </c>
      <c r="C68" s="9" t="s">
        <v>55</v>
      </c>
      <c r="D68" s="51">
        <f>SUM(E68:N68)</f>
        <v>11</v>
      </c>
      <c r="E68" s="49">
        <f aca="true" t="shared" si="20" ref="E68:N68">SUM(E69:E70)</f>
        <v>0</v>
      </c>
      <c r="F68" s="49">
        <f t="shared" si="20"/>
        <v>0</v>
      </c>
      <c r="G68" s="49">
        <f t="shared" si="20"/>
        <v>0</v>
      </c>
      <c r="H68" s="49">
        <f t="shared" si="20"/>
        <v>2</v>
      </c>
      <c r="I68" s="49">
        <f t="shared" si="20"/>
        <v>7</v>
      </c>
      <c r="J68" s="49">
        <f t="shared" si="20"/>
        <v>0</v>
      </c>
      <c r="K68" s="49">
        <f t="shared" si="20"/>
        <v>2</v>
      </c>
      <c r="L68" s="49">
        <f t="shared" si="20"/>
        <v>0</v>
      </c>
      <c r="M68" s="49">
        <f t="shared" si="20"/>
        <v>0</v>
      </c>
      <c r="N68" s="50">
        <f t="shared" si="20"/>
        <v>0</v>
      </c>
    </row>
    <row r="69" spans="1:14" s="2" customFormat="1" ht="12.75" customHeight="1">
      <c r="A69" s="32"/>
      <c r="B69" s="8"/>
      <c r="C69" s="9" t="s">
        <v>62</v>
      </c>
      <c r="D69" s="51">
        <f>SUM(E69:N69)</f>
        <v>7</v>
      </c>
      <c r="E69" s="49">
        <v>0</v>
      </c>
      <c r="F69" s="49">
        <v>0</v>
      </c>
      <c r="G69" s="49">
        <v>0</v>
      </c>
      <c r="H69" s="49">
        <v>1</v>
      </c>
      <c r="I69" s="49">
        <v>5</v>
      </c>
      <c r="J69" s="49">
        <v>0</v>
      </c>
      <c r="K69" s="49">
        <v>1</v>
      </c>
      <c r="L69" s="49">
        <v>0</v>
      </c>
      <c r="M69" s="49">
        <v>0</v>
      </c>
      <c r="N69" s="50">
        <v>0</v>
      </c>
    </row>
    <row r="70" spans="1:14" s="2" customFormat="1" ht="12.75" customHeight="1">
      <c r="A70" s="76"/>
      <c r="B70" s="88"/>
      <c r="C70" s="78" t="s">
        <v>63</v>
      </c>
      <c r="D70" s="95">
        <f>SUM(E70:N70)</f>
        <v>4</v>
      </c>
      <c r="E70" s="90">
        <v>0</v>
      </c>
      <c r="F70" s="90">
        <v>0</v>
      </c>
      <c r="G70" s="90">
        <v>0</v>
      </c>
      <c r="H70" s="90">
        <v>1</v>
      </c>
      <c r="I70" s="90">
        <v>2</v>
      </c>
      <c r="J70" s="90">
        <v>0</v>
      </c>
      <c r="K70" s="90">
        <v>1</v>
      </c>
      <c r="L70" s="90">
        <v>0</v>
      </c>
      <c r="M70" s="90">
        <v>0</v>
      </c>
      <c r="N70" s="91">
        <v>0</v>
      </c>
    </row>
    <row r="71" spans="1:14" s="2" customFormat="1" ht="12.75" customHeight="1">
      <c r="A71" s="29"/>
      <c r="B71" s="8"/>
      <c r="C71" s="3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</row>
    <row r="77" spans="2:14" ht="12.75" customHeight="1">
      <c r="B77" s="8"/>
      <c r="C77" s="31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</row>
    <row r="78" spans="2:14" ht="12.75" customHeight="1">
      <c r="B78" s="8"/>
      <c r="C78" s="31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</row>
    <row r="79" spans="2:14" ht="12.75" customHeight="1">
      <c r="B79" s="13"/>
      <c r="C79" s="31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</row>
    <row r="80" spans="2:14" ht="12.75" customHeight="1">
      <c r="B80" s="13"/>
      <c r="C80" s="31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</row>
    <row r="81" spans="2:14" ht="12.75" customHeight="1">
      <c r="B81" s="8"/>
      <c r="C81" s="31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</row>
    <row r="82" spans="2:14" ht="12.75" customHeight="1">
      <c r="B82" s="13"/>
      <c r="C82" s="31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</row>
    <row r="83" spans="2:14" ht="12.75" customHeight="1">
      <c r="B83" s="13"/>
      <c r="C83" s="31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</row>
    <row r="84" spans="2:14" ht="12.75" customHeight="1">
      <c r="B84" s="8"/>
      <c r="C84" s="31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</row>
    <row r="85" spans="2:14" ht="12.75" customHeight="1">
      <c r="B85" s="8"/>
      <c r="C85" s="31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</row>
    <row r="86" spans="2:14" ht="12.75" customHeight="1">
      <c r="B86" s="8"/>
      <c r="C86" s="31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</row>
    <row r="87" spans="2:14" ht="12.75" customHeight="1">
      <c r="B87" s="8"/>
      <c r="C87" s="31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</row>
    <row r="88" spans="2:14" ht="12.75" customHeight="1">
      <c r="B88" s="13"/>
      <c r="C88" s="31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</row>
    <row r="89" spans="2:14" ht="12.75" customHeight="1">
      <c r="B89" s="13"/>
      <c r="C89" s="31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</row>
    <row r="90" spans="2:14" ht="12.75" customHeight="1">
      <c r="B90" s="8"/>
      <c r="C90" s="31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</row>
    <row r="91" spans="2:14" ht="12.75" customHeight="1">
      <c r="B91" s="8"/>
      <c r="C91" s="31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</row>
    <row r="92" spans="2:14" ht="12.75" customHeight="1">
      <c r="B92" s="8"/>
      <c r="C92" s="31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</row>
    <row r="93" spans="2:14" ht="12.75" customHeight="1">
      <c r="B93" s="8"/>
      <c r="C93" s="31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</row>
    <row r="94" spans="2:14" ht="12.75" customHeight="1">
      <c r="B94" s="13"/>
      <c r="C94" s="31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</row>
    <row r="95" spans="2:14" ht="12.75" customHeight="1">
      <c r="B95" s="13"/>
      <c r="C95" s="31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</row>
    <row r="96" spans="2:14" ht="12.75" customHeight="1">
      <c r="B96" s="8"/>
      <c r="C96" s="31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</row>
    <row r="97" spans="2:14" ht="12.75" customHeight="1">
      <c r="B97" s="13"/>
      <c r="C97" s="31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</row>
    <row r="98" spans="2:14" ht="12.75" customHeight="1">
      <c r="B98" s="13"/>
      <c r="C98" s="31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</row>
    <row r="99" spans="2:14" ht="12.75" customHeight="1">
      <c r="B99" s="8"/>
      <c r="C99" s="31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</row>
    <row r="100" spans="2:14" ht="12.75" customHeight="1">
      <c r="B100" s="8"/>
      <c r="C100" s="31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</row>
    <row r="101" spans="2:14" ht="12.75" customHeight="1">
      <c r="B101" s="8"/>
      <c r="C101" s="31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</row>
    <row r="102" spans="2:14" ht="12.75" customHeight="1">
      <c r="B102" s="8"/>
      <c r="C102" s="31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</row>
    <row r="103" spans="2:14" ht="12.75" customHeight="1">
      <c r="B103" s="13"/>
      <c r="C103" s="31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</row>
    <row r="104" spans="2:14" ht="12.75" customHeight="1">
      <c r="B104" s="13"/>
      <c r="C104" s="31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</row>
    <row r="105" spans="2:14" ht="12.75" customHeight="1">
      <c r="B105" s="8"/>
      <c r="C105" s="31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</row>
    <row r="106" spans="2:14" ht="12.75" customHeight="1">
      <c r="B106" s="13"/>
      <c r="C106" s="31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</row>
    <row r="107" spans="2:14" ht="12.75" customHeight="1">
      <c r="B107" s="13"/>
      <c r="C107" s="31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</row>
    <row r="108" spans="2:14" ht="12.75" customHeight="1">
      <c r="B108" s="8"/>
      <c r="C108" s="31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</row>
    <row r="109" spans="2:14" ht="12.75" customHeight="1">
      <c r="B109" s="13"/>
      <c r="C109" s="31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</row>
    <row r="110" spans="2:14" ht="12.75" customHeight="1">
      <c r="B110" s="13"/>
      <c r="C110" s="31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</row>
    <row r="111" spans="2:14" ht="12.75" customHeight="1">
      <c r="B111" s="8"/>
      <c r="C111" s="31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</row>
    <row r="112" spans="2:14" ht="12.75" customHeight="1">
      <c r="B112" s="13"/>
      <c r="C112" s="31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</row>
    <row r="113" spans="2:14" ht="12.75" customHeight="1">
      <c r="B113" s="13"/>
      <c r="C113" s="31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</row>
    <row r="114" spans="2:14" ht="12.75" customHeight="1">
      <c r="B114" s="8"/>
      <c r="C114" s="31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</row>
    <row r="115" spans="2:14" ht="12.75" customHeight="1">
      <c r="B115" s="8"/>
      <c r="C115" s="31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</row>
    <row r="116" spans="2:14" ht="12.75" customHeight="1">
      <c r="B116" s="8"/>
      <c r="C116" s="31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</row>
    <row r="117" spans="2:14" ht="12.75" customHeight="1">
      <c r="B117" s="8"/>
      <c r="C117" s="31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</row>
    <row r="118" spans="2:14" ht="12.75" customHeight="1">
      <c r="B118" s="13"/>
      <c r="C118" s="31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</row>
    <row r="119" spans="2:14" ht="12.75" customHeight="1">
      <c r="B119" s="13"/>
      <c r="C119" s="31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</row>
    <row r="120" spans="2:14" ht="12.75" customHeight="1">
      <c r="B120" s="8"/>
      <c r="C120" s="31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</row>
    <row r="121" spans="2:14" ht="12.75" customHeight="1">
      <c r="B121" s="8"/>
      <c r="C121" s="31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</row>
    <row r="122" spans="2:14" ht="12.75" customHeight="1">
      <c r="B122" s="8"/>
      <c r="C122" s="31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</row>
    <row r="123" spans="2:14" ht="12.75" customHeight="1">
      <c r="B123" s="8"/>
      <c r="C123" s="31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</row>
    <row r="124" spans="2:14" ht="12.75" customHeight="1">
      <c r="B124" s="13"/>
      <c r="C124" s="31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</row>
    <row r="125" spans="2:14" ht="12.75" customHeight="1">
      <c r="B125" s="13"/>
      <c r="C125" s="31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</row>
    <row r="126" spans="2:14" ht="12.75" customHeight="1">
      <c r="B126" s="8"/>
      <c r="C126" s="31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</row>
    <row r="127" spans="2:14" ht="12.75" customHeight="1">
      <c r="B127" s="13"/>
      <c r="C127" s="31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</row>
    <row r="128" spans="2:14" ht="12.75" customHeight="1">
      <c r="B128" s="13"/>
      <c r="C128" s="31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</row>
    <row r="129" spans="2:14" ht="12.75" customHeight="1">
      <c r="B129" s="8"/>
      <c r="C129" s="31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</row>
    <row r="130" spans="2:14" ht="12.75" customHeight="1">
      <c r="B130" s="13"/>
      <c r="C130" s="31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</row>
    <row r="131" spans="2:14" ht="12.75" customHeight="1">
      <c r="B131" s="13"/>
      <c r="C131" s="31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</row>
    <row r="132" spans="2:14" ht="12.75" customHeight="1">
      <c r="B132" s="8"/>
      <c r="C132" s="31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</row>
    <row r="133" spans="2:14" ht="12.75" customHeight="1">
      <c r="B133" s="13"/>
      <c r="C133" s="31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</row>
    <row r="134" spans="2:14" ht="12.75" customHeight="1">
      <c r="B134" s="13"/>
      <c r="C134" s="31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</row>
    <row r="135" spans="2:14" ht="12.75" customHeight="1">
      <c r="B135" s="8"/>
      <c r="C135" s="31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</row>
    <row r="136" spans="2:14" ht="12.75" customHeight="1">
      <c r="B136" s="8"/>
      <c r="C136" s="31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</row>
    <row r="137" spans="2:14" ht="12.75" customHeight="1">
      <c r="B137" s="8"/>
      <c r="C137" s="31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</row>
    <row r="138" spans="2:14" ht="12.75" customHeight="1">
      <c r="B138" s="8"/>
      <c r="C138" s="31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</row>
    <row r="139" spans="2:14" ht="12.75" customHeight="1">
      <c r="B139" s="13"/>
      <c r="C139" s="31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</row>
    <row r="140" spans="2:14" ht="12.75" customHeight="1">
      <c r="B140" s="13"/>
      <c r="C140" s="31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</row>
    <row r="141" spans="2:14" ht="12.75" customHeight="1">
      <c r="B141" s="8"/>
      <c r="C141" s="31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</row>
    <row r="142" spans="2:14" ht="12.75" customHeight="1">
      <c r="B142" s="13"/>
      <c r="C142" s="31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</row>
    <row r="143" spans="2:14" ht="12.75" customHeight="1">
      <c r="B143" s="13"/>
      <c r="C143" s="31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</row>
    <row r="144" spans="2:14" ht="12.75" customHeight="1">
      <c r="B144" s="8"/>
      <c r="C144" s="31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</row>
    <row r="145" spans="2:14" ht="12.75" customHeight="1">
      <c r="B145" s="13"/>
      <c r="C145" s="31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</row>
    <row r="146" spans="2:14" ht="12.75" customHeight="1">
      <c r="B146" s="13"/>
      <c r="C146" s="31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</row>
    <row r="147" spans="2:14" ht="12.75" customHeight="1">
      <c r="B147" s="8"/>
      <c r="C147" s="31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</row>
    <row r="148" spans="2:14" ht="12.75" customHeight="1">
      <c r="B148" s="13"/>
      <c r="C148" s="31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</row>
    <row r="149" spans="2:14" ht="12.75" customHeight="1">
      <c r="B149" s="13"/>
      <c r="C149" s="31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</row>
    <row r="150" spans="2:14" ht="12.75" customHeight="1">
      <c r="B150" s="8"/>
      <c r="C150" s="31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</row>
    <row r="151" spans="2:14" ht="12.75" customHeight="1">
      <c r="B151" s="13"/>
      <c r="C151" s="31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2" spans="2:14" ht="12.75" customHeight="1">
      <c r="B152" s="13"/>
      <c r="C152" s="31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</row>
    <row r="153" spans="2:14" ht="12.75" customHeight="1">
      <c r="B153" s="8"/>
      <c r="C153" s="31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</row>
    <row r="154" spans="2:14" ht="12.75" customHeight="1">
      <c r="B154" s="13"/>
      <c r="C154" s="31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2.75" customHeight="1">
      <c r="B155" s="13"/>
      <c r="C155" s="31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12.75" customHeight="1">
      <c r="B156" s="8"/>
      <c r="C156" s="31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</row>
    <row r="157" spans="2:14" ht="12.75" customHeight="1">
      <c r="B157" s="13"/>
      <c r="C157" s="31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2.75" customHeight="1">
      <c r="B158" s="13"/>
      <c r="C158" s="31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2.75" customHeight="1">
      <c r="B159" s="8"/>
      <c r="C159" s="31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2.75" customHeight="1">
      <c r="B160" s="13"/>
      <c r="C160" s="31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2.75" customHeight="1">
      <c r="B161" s="13"/>
      <c r="C161" s="31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2.75" customHeight="1">
      <c r="B162" s="8"/>
      <c r="C162" s="31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2.75" customHeight="1">
      <c r="B163" s="13"/>
      <c r="C163" s="31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4" spans="2:14" ht="12.75" customHeight="1">
      <c r="B164" s="13"/>
      <c r="C164" s="31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</row>
    <row r="165" spans="2:14" ht="12.75" customHeight="1">
      <c r="B165" s="8"/>
      <c r="C165" s="31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</row>
    <row r="166" spans="2:14" ht="12.75" customHeight="1">
      <c r="B166" s="8"/>
      <c r="C166" s="31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</row>
    <row r="167" spans="2:14" ht="12.75" customHeight="1">
      <c r="B167" s="8"/>
      <c r="C167" s="31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</row>
    <row r="168" spans="2:14" ht="12.75" customHeight="1">
      <c r="B168" s="8"/>
      <c r="C168" s="31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</row>
    <row r="169" spans="2:14" ht="12.75" customHeight="1">
      <c r="B169" s="13"/>
      <c r="C169" s="31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</row>
    <row r="170" spans="2:14" ht="12.75" customHeight="1">
      <c r="B170" s="13"/>
      <c r="C170" s="31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</row>
    <row r="171" spans="2:14" ht="12.75" customHeight="1">
      <c r="B171" s="8"/>
      <c r="C171" s="31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</row>
    <row r="172" spans="2:14" ht="12.75" customHeight="1">
      <c r="B172" s="13"/>
      <c r="C172" s="31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</row>
    <row r="173" spans="2:14" ht="12.75" customHeight="1">
      <c r="B173" s="13"/>
      <c r="C173" s="31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</row>
    <row r="174" spans="2:14" ht="12.75" customHeight="1">
      <c r="B174" s="8"/>
      <c r="C174" s="31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</row>
    <row r="175" spans="2:14" ht="12.75" customHeight="1">
      <c r="B175" s="13"/>
      <c r="C175" s="31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</row>
    <row r="176" spans="2:14" ht="12.75" customHeight="1">
      <c r="B176" s="13"/>
      <c r="C176" s="31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</row>
    <row r="177" spans="2:14" ht="12.75" customHeight="1">
      <c r="B177" s="8"/>
      <c r="C177" s="31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</row>
    <row r="178" spans="2:14" ht="12.75" customHeight="1">
      <c r="B178" s="13"/>
      <c r="C178" s="31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</row>
    <row r="179" spans="2:14" ht="12.75" customHeight="1">
      <c r="B179" s="13"/>
      <c r="C179" s="31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</row>
    <row r="180" spans="2:14" ht="12.75" customHeight="1">
      <c r="B180" s="8"/>
      <c r="C180" s="31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</row>
    <row r="181" spans="2:14" ht="12.75" customHeight="1">
      <c r="B181" s="13"/>
      <c r="C181" s="31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</row>
    <row r="182" spans="2:14" ht="12.75" customHeight="1">
      <c r="B182" s="13"/>
      <c r="C182" s="31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</row>
    <row r="183" spans="2:14" ht="12.75" customHeight="1">
      <c r="B183" s="8"/>
      <c r="C183" s="31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</row>
    <row r="184" spans="2:14" ht="12.75" customHeight="1">
      <c r="B184" s="13"/>
      <c r="C184" s="31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</row>
    <row r="185" spans="2:14" ht="12.75" customHeight="1">
      <c r="B185" s="13"/>
      <c r="C185" s="31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</row>
    <row r="186" spans="2:14" ht="12.75" customHeight="1">
      <c r="B186" s="8"/>
      <c r="C186" s="31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</row>
    <row r="187" spans="2:14" ht="12.75" customHeight="1">
      <c r="B187" s="8"/>
      <c r="C187" s="31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</row>
    <row r="188" spans="2:14" ht="12.75" customHeight="1">
      <c r="B188" s="8"/>
      <c r="C188" s="31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</row>
    <row r="189" spans="2:14" ht="12.75" customHeight="1">
      <c r="B189" s="8"/>
      <c r="C189" s="31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</row>
    <row r="190" spans="2:14" ht="12.75" customHeight="1">
      <c r="B190" s="13"/>
      <c r="C190" s="31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</row>
    <row r="191" spans="2:14" ht="12.75" customHeight="1">
      <c r="B191" s="13"/>
      <c r="C191" s="31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</row>
    <row r="192" spans="2:14" ht="12.75" customHeight="1">
      <c r="B192" s="8"/>
      <c r="C192" s="31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</row>
    <row r="193" spans="2:14" ht="12.75" customHeight="1">
      <c r="B193" s="13"/>
      <c r="C193" s="31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</row>
    <row r="194" spans="2:14" ht="12.75" customHeight="1">
      <c r="B194" s="13"/>
      <c r="C194" s="31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</row>
    <row r="195" spans="2:14" ht="12.75" customHeight="1">
      <c r="B195" s="8"/>
      <c r="C195" s="31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</row>
    <row r="196" spans="2:14" ht="12.75" customHeight="1">
      <c r="B196" s="13"/>
      <c r="C196" s="31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</row>
    <row r="197" spans="2:14" ht="12.75" customHeight="1">
      <c r="B197" s="13"/>
      <c r="C197" s="31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</row>
    <row r="198" spans="2:14" ht="12.75" customHeight="1">
      <c r="B198" s="8"/>
      <c r="C198" s="31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</row>
    <row r="199" spans="2:14" ht="12.75" customHeight="1">
      <c r="B199" s="13"/>
      <c r="C199" s="31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</row>
    <row r="200" spans="2:14" ht="12.75" customHeight="1">
      <c r="B200" s="13"/>
      <c r="C200" s="31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</row>
    <row r="201" spans="2:14" ht="12.75" customHeight="1">
      <c r="B201" s="8"/>
      <c r="C201" s="31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</row>
    <row r="202" spans="2:14" ht="12.75" customHeight="1">
      <c r="B202" s="13"/>
      <c r="C202" s="31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</row>
    <row r="203" spans="2:14" ht="12.75" customHeight="1">
      <c r="B203" s="13"/>
      <c r="C203" s="31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</row>
    <row r="204" spans="2:14" ht="12.75" customHeight="1">
      <c r="B204" s="8"/>
      <c r="C204" s="31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</row>
    <row r="205" spans="2:14" ht="12.75" customHeight="1">
      <c r="B205" s="13"/>
      <c r="C205" s="31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</row>
    <row r="206" spans="2:14" ht="12.75" customHeight="1">
      <c r="B206" s="13"/>
      <c r="C206" s="31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</row>
    <row r="207" spans="2:14" ht="12.75" customHeight="1">
      <c r="B207" s="8"/>
      <c r="C207" s="31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</row>
    <row r="208" spans="2:14" ht="12.75" customHeight="1">
      <c r="B208" s="13"/>
      <c r="C208" s="31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</row>
    <row r="209" spans="2:14" ht="12.75" customHeight="1">
      <c r="B209" s="13"/>
      <c r="C209" s="31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</row>
    <row r="210" spans="2:14" ht="12.75" customHeight="1">
      <c r="B210" s="8"/>
      <c r="C210" s="31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</row>
    <row r="211" spans="2:14" ht="12.75" customHeight="1">
      <c r="B211" s="8"/>
      <c r="C211" s="31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</row>
    <row r="212" spans="2:14" ht="12.75" customHeight="1">
      <c r="B212" s="8"/>
      <c r="C212" s="31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</row>
    <row r="213" spans="2:14" ht="12.75" customHeight="1">
      <c r="B213" s="8"/>
      <c r="C213" s="31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</row>
    <row r="214" spans="2:14" ht="12.75" customHeight="1">
      <c r="B214" s="13"/>
      <c r="C214" s="31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</row>
    <row r="215" spans="2:14" ht="12.75" customHeight="1">
      <c r="B215" s="13"/>
      <c r="C215" s="31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</row>
    <row r="216" spans="2:14" ht="12.75" customHeight="1">
      <c r="B216" s="8"/>
      <c r="C216" s="31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</row>
    <row r="217" spans="2:14" ht="12.75" customHeight="1">
      <c r="B217" s="13"/>
      <c r="C217" s="31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</row>
    <row r="218" spans="2:14" ht="12.75" customHeight="1">
      <c r="B218" s="13"/>
      <c r="C218" s="31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</row>
    <row r="219" spans="2:14" ht="12.75" customHeight="1">
      <c r="B219" s="8"/>
      <c r="C219" s="31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</row>
    <row r="220" spans="2:14" ht="12.75" customHeight="1">
      <c r="B220" s="13"/>
      <c r="C220" s="31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</row>
    <row r="221" spans="2:14" ht="12.75" customHeight="1">
      <c r="B221" s="13"/>
      <c r="C221" s="31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</row>
    <row r="222" spans="2:14" ht="12.75" customHeight="1">
      <c r="B222" s="8"/>
      <c r="C222" s="31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</row>
    <row r="223" spans="2:14" ht="12.75" customHeight="1">
      <c r="B223" s="13"/>
      <c r="C223" s="31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</row>
    <row r="224" spans="2:14" ht="12.75" customHeight="1">
      <c r="B224" s="13"/>
      <c r="C224" s="31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</row>
    <row r="225" spans="2:14" ht="12.75" customHeight="1">
      <c r="B225" s="8"/>
      <c r="C225" s="31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</row>
    <row r="226" spans="2:14" ht="12.75" customHeight="1">
      <c r="B226" s="13"/>
      <c r="C226" s="31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</row>
    <row r="227" spans="2:14" ht="12.75" customHeight="1">
      <c r="B227" s="13"/>
      <c r="C227" s="31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</row>
    <row r="228" spans="2:14" ht="12.75" customHeight="1">
      <c r="B228" s="8"/>
      <c r="C228" s="31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</row>
    <row r="229" spans="2:14" ht="12.75" customHeight="1">
      <c r="B229" s="13"/>
      <c r="C229" s="31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</row>
    <row r="230" spans="2:14" ht="12.75" customHeight="1">
      <c r="B230" s="13"/>
      <c r="C230" s="31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</row>
    <row r="231" spans="2:14" ht="12.75" customHeight="1">
      <c r="B231" s="8"/>
      <c r="C231" s="31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</row>
    <row r="232" spans="2:14" ht="12.75" customHeight="1">
      <c r="B232" s="13"/>
      <c r="C232" s="31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</row>
    <row r="233" spans="2:14" ht="12.75" customHeight="1">
      <c r="B233" s="13"/>
      <c r="C233" s="31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</row>
    <row r="234" spans="2:14" ht="12.75" customHeight="1">
      <c r="B234" s="8"/>
      <c r="C234" s="31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</row>
    <row r="235" spans="2:14" ht="12.75" customHeight="1">
      <c r="B235" s="8"/>
      <c r="C235" s="31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</row>
    <row r="236" spans="2:14" ht="12.75" customHeight="1">
      <c r="B236" s="8"/>
      <c r="C236" s="31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</row>
    <row r="237" spans="2:14" ht="12.75" customHeight="1">
      <c r="B237" s="8"/>
      <c r="C237" s="31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</row>
    <row r="238" spans="2:14" ht="12.75" customHeight="1">
      <c r="B238" s="13"/>
      <c r="C238" s="31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</row>
    <row r="239" spans="2:14" ht="12.75" customHeight="1">
      <c r="B239" s="13"/>
      <c r="C239" s="31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</row>
    <row r="240" spans="2:14" ht="12.75" customHeight="1">
      <c r="B240" s="8"/>
      <c r="C240" s="31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</row>
    <row r="241" spans="2:14" ht="12.75" customHeight="1">
      <c r="B241" s="8"/>
      <c r="C241" s="31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</row>
    <row r="242" spans="2:14" ht="12.75" customHeight="1">
      <c r="B242" s="8"/>
      <c r="C242" s="31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</row>
    <row r="243" spans="2:14" ht="12.75" customHeight="1">
      <c r="B243" s="8"/>
      <c r="C243" s="31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</row>
    <row r="244" spans="2:14" ht="12.75" customHeight="1">
      <c r="B244" s="13"/>
      <c r="C244" s="31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</row>
    <row r="245" spans="2:14" ht="12.75" customHeight="1">
      <c r="B245" s="13"/>
      <c r="C245" s="31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</row>
    <row r="246" spans="2:14" ht="12.75" customHeight="1">
      <c r="B246" s="8"/>
      <c r="C246" s="31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</row>
    <row r="247" spans="2:14" ht="12.75" customHeight="1">
      <c r="B247" s="13"/>
      <c r="C247" s="31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</row>
    <row r="248" spans="2:14" ht="12.75" customHeight="1">
      <c r="B248" s="13"/>
      <c r="C248" s="31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</row>
    <row r="249" spans="2:14" ht="12.75" customHeight="1">
      <c r="B249" s="8"/>
      <c r="C249" s="31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</row>
    <row r="250" spans="2:14" ht="12.75" customHeight="1">
      <c r="B250" s="13"/>
      <c r="C250" s="31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</row>
    <row r="251" spans="2:14" ht="12.75" customHeight="1">
      <c r="B251" s="13"/>
      <c r="C251" s="31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</row>
    <row r="252" spans="2:14" ht="12.75" customHeight="1">
      <c r="B252" s="8"/>
      <c r="C252" s="31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</row>
    <row r="253" spans="2:14" ht="12.75" customHeight="1">
      <c r="B253" s="13"/>
      <c r="C253" s="31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</row>
    <row r="254" spans="2:14" ht="12.75" customHeight="1">
      <c r="B254" s="13"/>
      <c r="C254" s="31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</row>
    <row r="255" spans="2:14" ht="12.75" customHeight="1">
      <c r="B255" s="8"/>
      <c r="C255" s="31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</row>
    <row r="256" spans="2:14" ht="12.75" customHeight="1">
      <c r="B256" s="8"/>
      <c r="C256" s="31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</row>
    <row r="257" spans="2:14" ht="12.75" customHeight="1">
      <c r="B257" s="8"/>
      <c r="C257" s="31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</row>
    <row r="258" spans="2:14" ht="12.75" customHeight="1">
      <c r="B258" s="8"/>
      <c r="C258" s="31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</row>
    <row r="259" spans="2:14" ht="12.75" customHeight="1">
      <c r="B259" s="13"/>
      <c r="C259" s="31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</row>
    <row r="260" spans="2:14" ht="12.75" customHeight="1">
      <c r="B260" s="13"/>
      <c r="C260" s="31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</row>
    <row r="261" spans="2:14" ht="12.75" customHeight="1">
      <c r="B261" s="8"/>
      <c r="C261" s="31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</row>
    <row r="262" spans="2:14" ht="12.75" customHeight="1">
      <c r="B262" s="13"/>
      <c r="C262" s="31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</row>
    <row r="263" spans="2:14" ht="12.75" customHeight="1">
      <c r="B263" s="13"/>
      <c r="C263" s="31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</row>
    <row r="264" spans="2:14" ht="12.75" customHeight="1">
      <c r="B264" s="8"/>
      <c r="C264" s="31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</row>
    <row r="265" spans="3:14" ht="12.75" customHeight="1">
      <c r="C265" s="31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</row>
    <row r="266" spans="3:14" ht="12.75" customHeight="1">
      <c r="C266" s="31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</row>
  </sheetData>
  <mergeCells count="3">
    <mergeCell ref="A2:C2"/>
    <mergeCell ref="A11:B11"/>
    <mergeCell ref="A47:B47"/>
  </mergeCells>
  <printOptions horizontalCentered="1"/>
  <pageMargins left="0.7874015748031497" right="0.7874015748031497" top="0.7874015748031497" bottom="0.7874015748031497" header="0.5905511811023623" footer="0.2755905511811024"/>
  <pageSetup blackAndWhite="1" horizontalDpi="360" verticalDpi="360" orientation="portrait" paperSize="9" scale="84" r:id="rId1"/>
  <headerFooter alignWithMargins="0">
    <oddHeader>&amp;L&amp;12表2-1　出生数，性・母の年齢（５歳階級）・圏域・保健所・市町村別&amp;R&amp;11 4/6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254"/>
  <sheetViews>
    <sheetView showGridLines="0" view="pageBreakPreview" zoomScale="60" zoomScaleNormal="95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N1" sqref="N1"/>
    </sheetView>
  </sheetViews>
  <sheetFormatPr defaultColWidth="9.140625" defaultRowHeight="12.75" customHeight="1"/>
  <cols>
    <col min="1" max="1" width="3.7109375" style="114" customWidth="1"/>
    <col min="2" max="2" width="12.57421875" style="123" customWidth="1"/>
    <col min="3" max="3" width="4.57421875" style="3" customWidth="1"/>
    <col min="4" max="4" width="9.7109375" style="2" customWidth="1"/>
    <col min="5" max="14" width="9.28125" style="2" customWidth="1"/>
    <col min="15" max="15" width="8.140625" style="2" customWidth="1"/>
    <col min="16" max="16384" width="15.28125" style="2" customWidth="1"/>
  </cols>
  <sheetData>
    <row r="1" spans="1:14" s="29" customFormat="1" ht="15" customHeight="1">
      <c r="A1" s="114"/>
      <c r="B1" s="115"/>
      <c r="C1" s="124"/>
      <c r="D1" s="115"/>
      <c r="E1" s="115"/>
      <c r="F1" s="115"/>
      <c r="G1" s="115"/>
      <c r="H1" s="115"/>
      <c r="I1" s="115"/>
      <c r="J1" s="115"/>
      <c r="K1" s="115"/>
      <c r="L1" s="114"/>
      <c r="M1" s="115"/>
      <c r="N1" s="120" t="str">
        <f>'2-1 出生-1'!N1:N1</f>
        <v>（平成17年）</v>
      </c>
    </row>
    <row r="2" spans="1:15" s="123" customFormat="1" ht="21" customHeight="1">
      <c r="A2" s="107" t="s">
        <v>158</v>
      </c>
      <c r="B2" s="108"/>
      <c r="C2" s="109"/>
      <c r="D2" s="110" t="s">
        <v>94</v>
      </c>
      <c r="E2" s="111" t="s">
        <v>159</v>
      </c>
      <c r="F2" s="111" t="s">
        <v>43</v>
      </c>
      <c r="G2" s="111" t="s">
        <v>44</v>
      </c>
      <c r="H2" s="111" t="s">
        <v>45</v>
      </c>
      <c r="I2" s="111" t="s">
        <v>46</v>
      </c>
      <c r="J2" s="111" t="s">
        <v>47</v>
      </c>
      <c r="K2" s="111" t="s">
        <v>48</v>
      </c>
      <c r="L2" s="111" t="s">
        <v>49</v>
      </c>
      <c r="M2" s="111" t="s">
        <v>160</v>
      </c>
      <c r="N2" s="112" t="s">
        <v>50</v>
      </c>
      <c r="O2" s="121"/>
    </row>
    <row r="3" spans="1:14" ht="13.5" customHeight="1">
      <c r="A3" s="116"/>
      <c r="B3" s="113" t="s">
        <v>126</v>
      </c>
      <c r="C3" s="125" t="s">
        <v>164</v>
      </c>
      <c r="D3" s="126">
        <f>SUM(E3:N3)</f>
        <v>3</v>
      </c>
      <c r="E3" s="127">
        <f>SUM(E4:E5)</f>
        <v>0</v>
      </c>
      <c r="F3" s="127">
        <f>SUM(F4:F5)</f>
        <v>0</v>
      </c>
      <c r="G3" s="127">
        <f>SUM(G4:G5)</f>
        <v>0</v>
      </c>
      <c r="H3" s="127">
        <f>SUM(H4:H5)</f>
        <v>1</v>
      </c>
      <c r="I3" s="127">
        <f>SUM(I4:I5)</f>
        <v>1</v>
      </c>
      <c r="J3" s="127">
        <f>SUM(J4:J5)</f>
        <v>1</v>
      </c>
      <c r="K3" s="127">
        <f>SUM(K4:K5)</f>
        <v>0</v>
      </c>
      <c r="L3" s="127">
        <f>SUM(L4:L5)</f>
        <v>0</v>
      </c>
      <c r="M3" s="127">
        <f>SUM(M4:M5)</f>
        <v>0</v>
      </c>
      <c r="N3" s="128">
        <f>SUM(N4:N5)</f>
        <v>0</v>
      </c>
    </row>
    <row r="4" spans="1:14" ht="13.5" customHeight="1">
      <c r="A4" s="116"/>
      <c r="B4" s="113"/>
      <c r="C4" s="125" t="s">
        <v>165</v>
      </c>
      <c r="D4" s="126">
        <f>SUM(E4:N4)</f>
        <v>1</v>
      </c>
      <c r="E4" s="127">
        <v>0</v>
      </c>
      <c r="F4" s="127">
        <v>0</v>
      </c>
      <c r="G4" s="127">
        <v>0</v>
      </c>
      <c r="H4" s="127">
        <v>0</v>
      </c>
      <c r="I4" s="127">
        <v>0</v>
      </c>
      <c r="J4" s="127">
        <v>1</v>
      </c>
      <c r="K4" s="127">
        <v>0</v>
      </c>
      <c r="L4" s="127">
        <v>0</v>
      </c>
      <c r="M4" s="127">
        <v>0</v>
      </c>
      <c r="N4" s="128">
        <v>0</v>
      </c>
    </row>
    <row r="5" spans="1:14" ht="13.5" customHeight="1">
      <c r="A5" s="116"/>
      <c r="B5" s="113"/>
      <c r="C5" s="125" t="s">
        <v>166</v>
      </c>
      <c r="D5" s="126">
        <f>SUM(E5:N5)</f>
        <v>2</v>
      </c>
      <c r="E5" s="127">
        <v>0</v>
      </c>
      <c r="F5" s="127">
        <v>0</v>
      </c>
      <c r="G5" s="127">
        <v>0</v>
      </c>
      <c r="H5" s="127">
        <v>1</v>
      </c>
      <c r="I5" s="127">
        <v>1</v>
      </c>
      <c r="J5" s="127">
        <v>0</v>
      </c>
      <c r="K5" s="127">
        <v>0</v>
      </c>
      <c r="L5" s="127">
        <v>0</v>
      </c>
      <c r="M5" s="127">
        <v>0</v>
      </c>
      <c r="N5" s="128">
        <v>0</v>
      </c>
    </row>
    <row r="6" spans="1:14" ht="13.5" customHeight="1">
      <c r="A6" s="116"/>
      <c r="B6" s="113"/>
      <c r="C6" s="125"/>
      <c r="D6" s="126"/>
      <c r="E6" s="127"/>
      <c r="F6" s="127"/>
      <c r="G6" s="127"/>
      <c r="H6" s="127"/>
      <c r="I6" s="127"/>
      <c r="J6" s="127"/>
      <c r="K6" s="127"/>
      <c r="L6" s="127"/>
      <c r="M6" s="127"/>
      <c r="N6" s="128"/>
    </row>
    <row r="7" spans="1:14" ht="13.5" customHeight="1">
      <c r="A7" s="116"/>
      <c r="B7" s="113" t="s">
        <v>127</v>
      </c>
      <c r="C7" s="125" t="s">
        <v>164</v>
      </c>
      <c r="D7" s="126">
        <f>SUM(E7:N7)</f>
        <v>15</v>
      </c>
      <c r="E7" s="127">
        <f>SUM(E8:E9)</f>
        <v>0</v>
      </c>
      <c r="F7" s="127">
        <f>SUM(F8:F9)</f>
        <v>0</v>
      </c>
      <c r="G7" s="127">
        <f>SUM(G8:G9)</f>
        <v>4</v>
      </c>
      <c r="H7" s="127">
        <f>SUM(H8:H9)</f>
        <v>5</v>
      </c>
      <c r="I7" s="127">
        <f>SUM(I8:I9)</f>
        <v>5</v>
      </c>
      <c r="J7" s="127">
        <f>SUM(J8:J9)</f>
        <v>1</v>
      </c>
      <c r="K7" s="127">
        <f>SUM(K8:K9)</f>
        <v>0</v>
      </c>
      <c r="L7" s="127">
        <f>SUM(L8:L9)</f>
        <v>0</v>
      </c>
      <c r="M7" s="127">
        <f>SUM(M8:M9)</f>
        <v>0</v>
      </c>
      <c r="N7" s="128">
        <f>SUM(N8:N9)</f>
        <v>0</v>
      </c>
    </row>
    <row r="8" spans="1:14" ht="13.5" customHeight="1">
      <c r="A8" s="116"/>
      <c r="B8" s="113"/>
      <c r="C8" s="125" t="s">
        <v>165</v>
      </c>
      <c r="D8" s="126">
        <f>SUM(E8:N8)</f>
        <v>4</v>
      </c>
      <c r="E8" s="127">
        <v>0</v>
      </c>
      <c r="F8" s="127">
        <v>0</v>
      </c>
      <c r="G8" s="127">
        <v>1</v>
      </c>
      <c r="H8" s="127">
        <v>1</v>
      </c>
      <c r="I8" s="127">
        <v>2</v>
      </c>
      <c r="J8" s="127">
        <v>0</v>
      </c>
      <c r="K8" s="127">
        <v>0</v>
      </c>
      <c r="L8" s="127">
        <v>0</v>
      </c>
      <c r="M8" s="127">
        <v>0</v>
      </c>
      <c r="N8" s="128">
        <v>0</v>
      </c>
    </row>
    <row r="9" spans="1:14" ht="13.5" customHeight="1">
      <c r="A9" s="116"/>
      <c r="B9" s="113"/>
      <c r="C9" s="125" t="s">
        <v>166</v>
      </c>
      <c r="D9" s="126">
        <f>SUM(E9:N9)</f>
        <v>11</v>
      </c>
      <c r="E9" s="127">
        <v>0</v>
      </c>
      <c r="F9" s="127">
        <v>0</v>
      </c>
      <c r="G9" s="127">
        <v>3</v>
      </c>
      <c r="H9" s="127">
        <v>4</v>
      </c>
      <c r="I9" s="127">
        <v>3</v>
      </c>
      <c r="J9" s="127">
        <v>1</v>
      </c>
      <c r="K9" s="127">
        <v>0</v>
      </c>
      <c r="L9" s="127">
        <v>0</v>
      </c>
      <c r="M9" s="127">
        <v>0</v>
      </c>
      <c r="N9" s="128">
        <v>0</v>
      </c>
    </row>
    <row r="10" spans="1:14" ht="13.5" customHeight="1">
      <c r="A10" s="116"/>
      <c r="B10" s="113"/>
      <c r="C10" s="125"/>
      <c r="D10" s="126"/>
      <c r="E10" s="127"/>
      <c r="F10" s="127"/>
      <c r="G10" s="127"/>
      <c r="H10" s="127"/>
      <c r="I10" s="127"/>
      <c r="J10" s="127"/>
      <c r="K10" s="127"/>
      <c r="L10" s="127"/>
      <c r="M10" s="127"/>
      <c r="N10" s="128"/>
    </row>
    <row r="11" spans="1:15" ht="13.5" customHeight="1">
      <c r="A11" s="116"/>
      <c r="B11" s="113" t="s">
        <v>128</v>
      </c>
      <c r="C11" s="125" t="s">
        <v>164</v>
      </c>
      <c r="D11" s="126">
        <f>SUM(E11:N11)</f>
        <v>5</v>
      </c>
      <c r="E11" s="127">
        <f>SUM(E12:E13)</f>
        <v>0</v>
      </c>
      <c r="F11" s="127">
        <f>SUM(F12:F13)</f>
        <v>0</v>
      </c>
      <c r="G11" s="127">
        <f>SUM(G12:G13)</f>
        <v>0</v>
      </c>
      <c r="H11" s="127">
        <f>SUM(H12:H13)</f>
        <v>5</v>
      </c>
      <c r="I11" s="127">
        <f>SUM(I12:I13)</f>
        <v>0</v>
      </c>
      <c r="J11" s="127">
        <f>SUM(J12:J13)</f>
        <v>0</v>
      </c>
      <c r="K11" s="127">
        <f>SUM(K12:K13)</f>
        <v>0</v>
      </c>
      <c r="L11" s="127">
        <f>SUM(L12:L13)</f>
        <v>0</v>
      </c>
      <c r="M11" s="127">
        <f>SUM(M12:M13)</f>
        <v>0</v>
      </c>
      <c r="N11" s="128">
        <f>SUM(N12:N13)</f>
        <v>0</v>
      </c>
      <c r="O11" s="29"/>
    </row>
    <row r="12" spans="1:15" ht="13.5" customHeight="1">
      <c r="A12" s="116"/>
      <c r="B12" s="113"/>
      <c r="C12" s="125" t="s">
        <v>165</v>
      </c>
      <c r="D12" s="126">
        <f>SUM(E12:N12)</f>
        <v>3</v>
      </c>
      <c r="E12" s="127">
        <v>0</v>
      </c>
      <c r="F12" s="127">
        <v>0</v>
      </c>
      <c r="G12" s="127">
        <v>0</v>
      </c>
      <c r="H12" s="127">
        <v>3</v>
      </c>
      <c r="I12" s="127">
        <v>0</v>
      </c>
      <c r="J12" s="127">
        <v>0</v>
      </c>
      <c r="K12" s="127">
        <v>0</v>
      </c>
      <c r="L12" s="127">
        <v>0</v>
      </c>
      <c r="M12" s="127">
        <v>0</v>
      </c>
      <c r="N12" s="128">
        <v>0</v>
      </c>
      <c r="O12" s="29"/>
    </row>
    <row r="13" spans="1:15" ht="13.5" customHeight="1">
      <c r="A13" s="116"/>
      <c r="B13" s="113"/>
      <c r="C13" s="125" t="s">
        <v>166</v>
      </c>
      <c r="D13" s="126">
        <f>SUM(E13:N13)</f>
        <v>2</v>
      </c>
      <c r="E13" s="127">
        <v>0</v>
      </c>
      <c r="F13" s="127">
        <v>0</v>
      </c>
      <c r="G13" s="127">
        <v>0</v>
      </c>
      <c r="H13" s="127">
        <v>2</v>
      </c>
      <c r="I13" s="127">
        <v>0</v>
      </c>
      <c r="J13" s="127">
        <v>0</v>
      </c>
      <c r="K13" s="127">
        <v>0</v>
      </c>
      <c r="L13" s="127">
        <v>0</v>
      </c>
      <c r="M13" s="127">
        <v>0</v>
      </c>
      <c r="N13" s="128">
        <v>0</v>
      </c>
      <c r="O13" s="29"/>
    </row>
    <row r="14" spans="1:15" ht="13.5" customHeight="1">
      <c r="A14" s="116"/>
      <c r="B14" s="113"/>
      <c r="C14" s="125"/>
      <c r="D14" s="126"/>
      <c r="E14" s="127"/>
      <c r="F14" s="127"/>
      <c r="G14" s="127"/>
      <c r="H14" s="127"/>
      <c r="I14" s="127"/>
      <c r="J14" s="127"/>
      <c r="K14" s="127"/>
      <c r="L14" s="127"/>
      <c r="M14" s="127"/>
      <c r="N14" s="128"/>
      <c r="O14" s="29"/>
    </row>
    <row r="15" spans="1:15" ht="13.5" customHeight="1">
      <c r="A15" s="116"/>
      <c r="B15" s="113" t="s">
        <v>129</v>
      </c>
      <c r="C15" s="125" t="s">
        <v>164</v>
      </c>
      <c r="D15" s="126">
        <f>SUM(E15:N15)</f>
        <v>51</v>
      </c>
      <c r="E15" s="127">
        <f>SUM(E16:E17)</f>
        <v>0</v>
      </c>
      <c r="F15" s="127">
        <f>SUM(F16:F17)</f>
        <v>3</v>
      </c>
      <c r="G15" s="127">
        <f>SUM(G16:G17)</f>
        <v>12</v>
      </c>
      <c r="H15" s="127">
        <f>SUM(H16:H17)</f>
        <v>12</v>
      </c>
      <c r="I15" s="127">
        <f>SUM(I16:I17)</f>
        <v>17</v>
      </c>
      <c r="J15" s="127">
        <f>SUM(J16:J17)</f>
        <v>7</v>
      </c>
      <c r="K15" s="127">
        <f>SUM(K16:K17)</f>
        <v>0</v>
      </c>
      <c r="L15" s="127">
        <f>SUM(L16:L17)</f>
        <v>0</v>
      </c>
      <c r="M15" s="127">
        <f>SUM(M16:M17)</f>
        <v>0</v>
      </c>
      <c r="N15" s="128">
        <f>SUM(N16:N17)</f>
        <v>0</v>
      </c>
      <c r="O15" s="29"/>
    </row>
    <row r="16" spans="1:15" ht="13.5" customHeight="1">
      <c r="A16" s="116"/>
      <c r="B16" s="113"/>
      <c r="C16" s="125" t="s">
        <v>165</v>
      </c>
      <c r="D16" s="126">
        <f>SUM(E16:N16)</f>
        <v>30</v>
      </c>
      <c r="E16" s="127">
        <v>0</v>
      </c>
      <c r="F16" s="127">
        <v>1</v>
      </c>
      <c r="G16" s="127">
        <v>6</v>
      </c>
      <c r="H16" s="127">
        <v>7</v>
      </c>
      <c r="I16" s="127">
        <v>13</v>
      </c>
      <c r="J16" s="127">
        <v>3</v>
      </c>
      <c r="K16" s="127">
        <v>0</v>
      </c>
      <c r="L16" s="127">
        <v>0</v>
      </c>
      <c r="M16" s="127">
        <v>0</v>
      </c>
      <c r="N16" s="128">
        <v>0</v>
      </c>
      <c r="O16" s="29"/>
    </row>
    <row r="17" spans="1:15" ht="13.5" customHeight="1">
      <c r="A17" s="116"/>
      <c r="B17" s="113"/>
      <c r="C17" s="125" t="s">
        <v>166</v>
      </c>
      <c r="D17" s="126">
        <f>SUM(E17:N17)</f>
        <v>21</v>
      </c>
      <c r="E17" s="127">
        <v>0</v>
      </c>
      <c r="F17" s="127">
        <v>2</v>
      </c>
      <c r="G17" s="127">
        <v>6</v>
      </c>
      <c r="H17" s="127">
        <v>5</v>
      </c>
      <c r="I17" s="127">
        <v>4</v>
      </c>
      <c r="J17" s="127">
        <v>4</v>
      </c>
      <c r="K17" s="127">
        <v>0</v>
      </c>
      <c r="L17" s="127">
        <v>0</v>
      </c>
      <c r="M17" s="127">
        <v>0</v>
      </c>
      <c r="N17" s="128">
        <v>0</v>
      </c>
      <c r="O17" s="29"/>
    </row>
    <row r="18" spans="1:15" ht="13.5" customHeight="1">
      <c r="A18" s="116"/>
      <c r="B18" s="113"/>
      <c r="C18" s="125"/>
      <c r="D18" s="126"/>
      <c r="E18" s="127"/>
      <c r="F18" s="127"/>
      <c r="G18" s="127"/>
      <c r="H18" s="127"/>
      <c r="I18" s="127"/>
      <c r="J18" s="127"/>
      <c r="K18" s="127"/>
      <c r="L18" s="127"/>
      <c r="M18" s="127"/>
      <c r="N18" s="128"/>
      <c r="O18" s="29"/>
    </row>
    <row r="19" spans="1:15" ht="13.5" customHeight="1">
      <c r="A19" s="116"/>
      <c r="B19" s="113" t="s">
        <v>130</v>
      </c>
      <c r="C19" s="125" t="s">
        <v>164</v>
      </c>
      <c r="D19" s="126">
        <f>SUM(E19:N19)</f>
        <v>47</v>
      </c>
      <c r="E19" s="127">
        <f>SUM(E20:E21)</f>
        <v>0</v>
      </c>
      <c r="F19" s="127">
        <f>SUM(F20:F21)</f>
        <v>1</v>
      </c>
      <c r="G19" s="127">
        <f>SUM(G20:G21)</f>
        <v>4</v>
      </c>
      <c r="H19" s="127">
        <f>SUM(H20:H21)</f>
        <v>15</v>
      </c>
      <c r="I19" s="127">
        <f>SUM(I20:I21)</f>
        <v>22</v>
      </c>
      <c r="J19" s="127">
        <f>SUM(J20:J21)</f>
        <v>5</v>
      </c>
      <c r="K19" s="127">
        <f>SUM(K20:K21)</f>
        <v>0</v>
      </c>
      <c r="L19" s="127">
        <f>SUM(L20:L21)</f>
        <v>0</v>
      </c>
      <c r="M19" s="127">
        <f>SUM(M20:M21)</f>
        <v>0</v>
      </c>
      <c r="N19" s="128">
        <f>SUM(N20:N21)</f>
        <v>0</v>
      </c>
      <c r="O19" s="29"/>
    </row>
    <row r="20" spans="1:15" ht="13.5" customHeight="1">
      <c r="A20" s="116"/>
      <c r="B20" s="113"/>
      <c r="C20" s="125" t="s">
        <v>165</v>
      </c>
      <c r="D20" s="126">
        <f>SUM(E20:N20)</f>
        <v>20</v>
      </c>
      <c r="E20" s="127">
        <v>0</v>
      </c>
      <c r="F20" s="127">
        <v>1</v>
      </c>
      <c r="G20" s="127">
        <v>4</v>
      </c>
      <c r="H20" s="127">
        <v>4</v>
      </c>
      <c r="I20" s="127">
        <v>9</v>
      </c>
      <c r="J20" s="127">
        <v>2</v>
      </c>
      <c r="K20" s="127">
        <v>0</v>
      </c>
      <c r="L20" s="127">
        <v>0</v>
      </c>
      <c r="M20" s="127">
        <v>0</v>
      </c>
      <c r="N20" s="128">
        <v>0</v>
      </c>
      <c r="O20" s="29"/>
    </row>
    <row r="21" spans="1:15" ht="13.5" customHeight="1">
      <c r="A21" s="116"/>
      <c r="B21" s="113"/>
      <c r="C21" s="125" t="s">
        <v>166</v>
      </c>
      <c r="D21" s="126">
        <f>SUM(E21:N21)</f>
        <v>27</v>
      </c>
      <c r="E21" s="127">
        <v>0</v>
      </c>
      <c r="F21" s="127">
        <v>0</v>
      </c>
      <c r="G21" s="127">
        <v>0</v>
      </c>
      <c r="H21" s="127">
        <v>11</v>
      </c>
      <c r="I21" s="127">
        <v>13</v>
      </c>
      <c r="J21" s="127">
        <v>3</v>
      </c>
      <c r="K21" s="127">
        <v>0</v>
      </c>
      <c r="L21" s="127">
        <v>0</v>
      </c>
      <c r="M21" s="127">
        <v>0</v>
      </c>
      <c r="N21" s="128">
        <v>0</v>
      </c>
      <c r="O21" s="29"/>
    </row>
    <row r="22" spans="1:15" ht="13.5" customHeight="1">
      <c r="A22" s="116"/>
      <c r="B22" s="113"/>
      <c r="C22" s="125"/>
      <c r="D22" s="126"/>
      <c r="E22" s="127"/>
      <c r="F22" s="127"/>
      <c r="G22" s="127"/>
      <c r="H22" s="127"/>
      <c r="I22" s="127"/>
      <c r="J22" s="127"/>
      <c r="K22" s="127"/>
      <c r="L22" s="127"/>
      <c r="M22" s="127"/>
      <c r="N22" s="128"/>
      <c r="O22" s="29"/>
    </row>
    <row r="23" spans="1:15" ht="13.5" customHeight="1">
      <c r="A23" s="116"/>
      <c r="B23" s="113" t="s">
        <v>131</v>
      </c>
      <c r="C23" s="125" t="s">
        <v>164</v>
      </c>
      <c r="D23" s="126">
        <f>SUM(E23:N23)</f>
        <v>83</v>
      </c>
      <c r="E23" s="127">
        <f>SUM(E24:E25)</f>
        <v>0</v>
      </c>
      <c r="F23" s="127">
        <f>SUM(F24:F25)</f>
        <v>1</v>
      </c>
      <c r="G23" s="127">
        <f>SUM(G24:G25)</f>
        <v>17</v>
      </c>
      <c r="H23" s="127">
        <f>SUM(H24:H25)</f>
        <v>33</v>
      </c>
      <c r="I23" s="127">
        <f>SUM(I24:I25)</f>
        <v>21</v>
      </c>
      <c r="J23" s="127">
        <f>SUM(J24:J25)</f>
        <v>9</v>
      </c>
      <c r="K23" s="127">
        <f>SUM(K24:K25)</f>
        <v>2</v>
      </c>
      <c r="L23" s="127">
        <f>SUM(L24:L25)</f>
        <v>0</v>
      </c>
      <c r="M23" s="127">
        <f>SUM(M24:M25)</f>
        <v>0</v>
      </c>
      <c r="N23" s="128">
        <f>SUM(N24:N25)</f>
        <v>0</v>
      </c>
      <c r="O23" s="29"/>
    </row>
    <row r="24" spans="1:15" ht="13.5" customHeight="1">
      <c r="A24" s="116"/>
      <c r="B24" s="113"/>
      <c r="C24" s="125" t="s">
        <v>165</v>
      </c>
      <c r="D24" s="126">
        <f>SUM(E24:N24)</f>
        <v>46</v>
      </c>
      <c r="E24" s="127">
        <v>0</v>
      </c>
      <c r="F24" s="127">
        <v>1</v>
      </c>
      <c r="G24" s="127">
        <v>12</v>
      </c>
      <c r="H24" s="127">
        <v>17</v>
      </c>
      <c r="I24" s="127">
        <v>10</v>
      </c>
      <c r="J24" s="127">
        <v>4</v>
      </c>
      <c r="K24" s="127">
        <v>2</v>
      </c>
      <c r="L24" s="127">
        <v>0</v>
      </c>
      <c r="M24" s="127">
        <v>0</v>
      </c>
      <c r="N24" s="128">
        <v>0</v>
      </c>
      <c r="O24" s="29"/>
    </row>
    <row r="25" spans="1:15" ht="13.5" customHeight="1">
      <c r="A25" s="116"/>
      <c r="B25" s="113"/>
      <c r="C25" s="125" t="s">
        <v>166</v>
      </c>
      <c r="D25" s="126">
        <f>SUM(E25:N25)</f>
        <v>37</v>
      </c>
      <c r="E25" s="127">
        <v>0</v>
      </c>
      <c r="F25" s="127">
        <v>0</v>
      </c>
      <c r="G25" s="127">
        <v>5</v>
      </c>
      <c r="H25" s="127">
        <v>16</v>
      </c>
      <c r="I25" s="127">
        <v>11</v>
      </c>
      <c r="J25" s="127">
        <v>5</v>
      </c>
      <c r="K25" s="127">
        <v>0</v>
      </c>
      <c r="L25" s="127">
        <v>0</v>
      </c>
      <c r="M25" s="127">
        <v>0</v>
      </c>
      <c r="N25" s="128">
        <v>0</v>
      </c>
      <c r="O25" s="29"/>
    </row>
    <row r="26" spans="1:15" ht="13.5" customHeight="1">
      <c r="A26" s="116"/>
      <c r="B26" s="113"/>
      <c r="C26" s="125"/>
      <c r="D26" s="126"/>
      <c r="E26" s="127"/>
      <c r="F26" s="127"/>
      <c r="G26" s="127"/>
      <c r="H26" s="127"/>
      <c r="I26" s="127"/>
      <c r="J26" s="127"/>
      <c r="K26" s="127"/>
      <c r="L26" s="127"/>
      <c r="M26" s="127"/>
      <c r="N26" s="128"/>
      <c r="O26" s="29"/>
    </row>
    <row r="27" spans="1:15" ht="13.5" customHeight="1">
      <c r="A27" s="116"/>
      <c r="B27" s="113" t="s">
        <v>132</v>
      </c>
      <c r="C27" s="125" t="s">
        <v>164</v>
      </c>
      <c r="D27" s="126">
        <f>SUM(E27:N27)</f>
        <v>52</v>
      </c>
      <c r="E27" s="127">
        <f>SUM(E28:E29)</f>
        <v>0</v>
      </c>
      <c r="F27" s="127">
        <f>SUM(F28:F29)</f>
        <v>1</v>
      </c>
      <c r="G27" s="127">
        <f>SUM(G28:G29)</f>
        <v>9</v>
      </c>
      <c r="H27" s="127">
        <f>SUM(H28:H29)</f>
        <v>21</v>
      </c>
      <c r="I27" s="127">
        <f>SUM(I28:I29)</f>
        <v>20</v>
      </c>
      <c r="J27" s="127">
        <f>SUM(J28:J29)</f>
        <v>1</v>
      </c>
      <c r="K27" s="127">
        <f>SUM(K28:K29)</f>
        <v>0</v>
      </c>
      <c r="L27" s="127">
        <f>SUM(L28:L29)</f>
        <v>0</v>
      </c>
      <c r="M27" s="127">
        <f>SUM(M28:M29)</f>
        <v>0</v>
      </c>
      <c r="N27" s="128">
        <f>SUM(N28:N29)</f>
        <v>0</v>
      </c>
      <c r="O27" s="29"/>
    </row>
    <row r="28" spans="1:15" ht="13.5" customHeight="1">
      <c r="A28" s="116"/>
      <c r="B28" s="113"/>
      <c r="C28" s="125" t="s">
        <v>165</v>
      </c>
      <c r="D28" s="126">
        <f>SUM(E28:N28)</f>
        <v>28</v>
      </c>
      <c r="E28" s="127">
        <v>0</v>
      </c>
      <c r="F28" s="127">
        <v>1</v>
      </c>
      <c r="G28" s="127">
        <v>3</v>
      </c>
      <c r="H28" s="127">
        <v>14</v>
      </c>
      <c r="I28" s="127">
        <v>10</v>
      </c>
      <c r="J28" s="127">
        <v>0</v>
      </c>
      <c r="K28" s="127">
        <v>0</v>
      </c>
      <c r="L28" s="127">
        <v>0</v>
      </c>
      <c r="M28" s="127">
        <v>0</v>
      </c>
      <c r="N28" s="128">
        <v>0</v>
      </c>
      <c r="O28" s="29"/>
    </row>
    <row r="29" spans="1:15" ht="13.5" customHeight="1">
      <c r="A29" s="116"/>
      <c r="B29" s="113"/>
      <c r="C29" s="125" t="s">
        <v>166</v>
      </c>
      <c r="D29" s="126">
        <f>SUM(E29:N29)</f>
        <v>24</v>
      </c>
      <c r="E29" s="127">
        <v>0</v>
      </c>
      <c r="F29" s="127">
        <v>0</v>
      </c>
      <c r="G29" s="127">
        <v>6</v>
      </c>
      <c r="H29" s="127">
        <v>7</v>
      </c>
      <c r="I29" s="127">
        <v>10</v>
      </c>
      <c r="J29" s="127">
        <v>1</v>
      </c>
      <c r="K29" s="127">
        <v>0</v>
      </c>
      <c r="L29" s="127">
        <v>0</v>
      </c>
      <c r="M29" s="127">
        <v>0</v>
      </c>
      <c r="N29" s="128">
        <v>0</v>
      </c>
      <c r="O29" s="29"/>
    </row>
    <row r="30" spans="1:15" ht="13.5" customHeight="1">
      <c r="A30" s="116"/>
      <c r="B30" s="113"/>
      <c r="C30" s="125"/>
      <c r="D30" s="126"/>
      <c r="E30" s="127"/>
      <c r="F30" s="127"/>
      <c r="G30" s="127"/>
      <c r="H30" s="127"/>
      <c r="I30" s="127"/>
      <c r="J30" s="127"/>
      <c r="K30" s="127"/>
      <c r="L30" s="127"/>
      <c r="M30" s="127"/>
      <c r="N30" s="128"/>
      <c r="O30" s="29"/>
    </row>
    <row r="31" spans="1:15" ht="13.5" customHeight="1">
      <c r="A31" s="116"/>
      <c r="B31" s="113" t="s">
        <v>133</v>
      </c>
      <c r="C31" s="125" t="s">
        <v>90</v>
      </c>
      <c r="D31" s="126">
        <f>SUM(E31:N31)</f>
        <v>40</v>
      </c>
      <c r="E31" s="127">
        <f>SUM(E32:E33)</f>
        <v>0</v>
      </c>
      <c r="F31" s="127">
        <f>SUM(F32:F33)</f>
        <v>0</v>
      </c>
      <c r="G31" s="127">
        <f>SUM(G32:G33)</f>
        <v>5</v>
      </c>
      <c r="H31" s="127">
        <f>SUM(H32:H33)</f>
        <v>8</v>
      </c>
      <c r="I31" s="127">
        <f>SUM(I32:I33)</f>
        <v>19</v>
      </c>
      <c r="J31" s="127">
        <f>SUM(J32:J33)</f>
        <v>7</v>
      </c>
      <c r="K31" s="127">
        <f>SUM(K32:K33)</f>
        <v>1</v>
      </c>
      <c r="L31" s="127">
        <f>SUM(L32:L33)</f>
        <v>0</v>
      </c>
      <c r="M31" s="127">
        <f>SUM(M32:M33)</f>
        <v>0</v>
      </c>
      <c r="N31" s="128">
        <f>SUM(N32:N33)</f>
        <v>0</v>
      </c>
      <c r="O31" s="29"/>
    </row>
    <row r="32" spans="1:15" ht="13.5" customHeight="1">
      <c r="A32" s="116"/>
      <c r="B32" s="113"/>
      <c r="C32" s="125" t="s">
        <v>91</v>
      </c>
      <c r="D32" s="126">
        <f>SUM(E32:N32)</f>
        <v>16</v>
      </c>
      <c r="E32" s="127">
        <v>0</v>
      </c>
      <c r="F32" s="127">
        <v>0</v>
      </c>
      <c r="G32" s="127">
        <v>1</v>
      </c>
      <c r="H32" s="127">
        <v>3</v>
      </c>
      <c r="I32" s="127">
        <v>10</v>
      </c>
      <c r="J32" s="127">
        <v>2</v>
      </c>
      <c r="K32" s="127">
        <v>0</v>
      </c>
      <c r="L32" s="127">
        <v>0</v>
      </c>
      <c r="M32" s="127">
        <v>0</v>
      </c>
      <c r="N32" s="128">
        <v>0</v>
      </c>
      <c r="O32" s="29"/>
    </row>
    <row r="33" spans="1:15" ht="13.5" customHeight="1">
      <c r="A33" s="116"/>
      <c r="B33" s="113"/>
      <c r="C33" s="125" t="s">
        <v>92</v>
      </c>
      <c r="D33" s="126">
        <f>SUM(E33:N33)</f>
        <v>24</v>
      </c>
      <c r="E33" s="127">
        <v>0</v>
      </c>
      <c r="F33" s="127">
        <v>0</v>
      </c>
      <c r="G33" s="127">
        <v>4</v>
      </c>
      <c r="H33" s="127">
        <v>5</v>
      </c>
      <c r="I33" s="127">
        <v>9</v>
      </c>
      <c r="J33" s="127">
        <v>5</v>
      </c>
      <c r="K33" s="127">
        <v>1</v>
      </c>
      <c r="L33" s="127">
        <v>0</v>
      </c>
      <c r="M33" s="127">
        <v>0</v>
      </c>
      <c r="N33" s="128">
        <v>0</v>
      </c>
      <c r="O33" s="29"/>
    </row>
    <row r="34" spans="1:15" ht="13.5" customHeight="1">
      <c r="A34" s="116"/>
      <c r="B34" s="117"/>
      <c r="C34" s="125"/>
      <c r="D34" s="129"/>
      <c r="E34" s="130"/>
      <c r="F34" s="130"/>
      <c r="G34" s="130"/>
      <c r="H34" s="130"/>
      <c r="I34" s="130"/>
      <c r="J34" s="130"/>
      <c r="K34" s="130"/>
      <c r="L34" s="130"/>
      <c r="M34" s="130"/>
      <c r="N34" s="131"/>
      <c r="O34" s="29"/>
    </row>
    <row r="35" spans="1:15" ht="13.5" customHeight="1">
      <c r="A35" s="116"/>
      <c r="B35" s="117" t="s">
        <v>156</v>
      </c>
      <c r="C35" s="125" t="s">
        <v>90</v>
      </c>
      <c r="D35" s="126">
        <f>SUM(E35:N35)</f>
        <v>1737</v>
      </c>
      <c r="E35" s="127">
        <f>SUM(E36:E37)</f>
        <v>0</v>
      </c>
      <c r="F35" s="127">
        <f>SUM(F36:F37)</f>
        <v>29</v>
      </c>
      <c r="G35" s="127">
        <f>SUM(G36:G37)</f>
        <v>222</v>
      </c>
      <c r="H35" s="127">
        <f>SUM(H36:H37)</f>
        <v>573</v>
      </c>
      <c r="I35" s="127">
        <f>SUM(I36:I37)</f>
        <v>652</v>
      </c>
      <c r="J35" s="127">
        <f>SUM(J36:J37)</f>
        <v>232</v>
      </c>
      <c r="K35" s="127">
        <f>SUM(K36:K37)</f>
        <v>27</v>
      </c>
      <c r="L35" s="127">
        <f>SUM(L36:L37)</f>
        <v>2</v>
      </c>
      <c r="M35" s="127">
        <f>SUM(M36:M37)</f>
        <v>0</v>
      </c>
      <c r="N35" s="128">
        <f>SUM(N36:N37)</f>
        <v>0</v>
      </c>
      <c r="O35" s="29"/>
    </row>
    <row r="36" spans="1:15" ht="13.5" customHeight="1">
      <c r="A36" s="116"/>
      <c r="B36" s="117"/>
      <c r="C36" s="125" t="s">
        <v>91</v>
      </c>
      <c r="D36" s="126">
        <f>SUM(E36:N36)</f>
        <v>870</v>
      </c>
      <c r="E36" s="127">
        <v>0</v>
      </c>
      <c r="F36" s="127">
        <v>14</v>
      </c>
      <c r="G36" s="127">
        <v>117</v>
      </c>
      <c r="H36" s="127">
        <v>276</v>
      </c>
      <c r="I36" s="127">
        <v>340</v>
      </c>
      <c r="J36" s="127">
        <v>109</v>
      </c>
      <c r="K36" s="127">
        <v>13</v>
      </c>
      <c r="L36" s="127">
        <v>1</v>
      </c>
      <c r="M36" s="127">
        <v>0</v>
      </c>
      <c r="N36" s="128">
        <v>0</v>
      </c>
      <c r="O36" s="29"/>
    </row>
    <row r="37" spans="1:15" ht="13.5" customHeight="1">
      <c r="A37" s="116"/>
      <c r="B37" s="117"/>
      <c r="C37" s="125" t="s">
        <v>92</v>
      </c>
      <c r="D37" s="126">
        <f>SUM(E37:N37)</f>
        <v>867</v>
      </c>
      <c r="E37" s="127">
        <v>0</v>
      </c>
      <c r="F37" s="127">
        <v>15</v>
      </c>
      <c r="G37" s="127">
        <v>105</v>
      </c>
      <c r="H37" s="127">
        <v>297</v>
      </c>
      <c r="I37" s="127">
        <v>312</v>
      </c>
      <c r="J37" s="127">
        <v>123</v>
      </c>
      <c r="K37" s="127">
        <v>14</v>
      </c>
      <c r="L37" s="127">
        <v>1</v>
      </c>
      <c r="M37" s="127">
        <v>0</v>
      </c>
      <c r="N37" s="128">
        <v>0</v>
      </c>
      <c r="O37" s="29"/>
    </row>
    <row r="38" spans="1:15" ht="13.5" customHeight="1">
      <c r="A38" s="116"/>
      <c r="B38" s="117"/>
      <c r="C38" s="125"/>
      <c r="D38" s="129"/>
      <c r="E38" s="130"/>
      <c r="F38" s="130"/>
      <c r="G38" s="130"/>
      <c r="H38" s="130"/>
      <c r="I38" s="130"/>
      <c r="J38" s="130"/>
      <c r="K38" s="130"/>
      <c r="L38" s="130"/>
      <c r="M38" s="130"/>
      <c r="N38" s="131"/>
      <c r="O38" s="29"/>
    </row>
    <row r="39" spans="1:15" ht="13.5" customHeight="1">
      <c r="A39" s="116"/>
      <c r="B39" s="117" t="s">
        <v>157</v>
      </c>
      <c r="C39" s="125" t="s">
        <v>90</v>
      </c>
      <c r="D39" s="126">
        <f>SUM(E39:N39)</f>
        <v>3</v>
      </c>
      <c r="E39" s="127">
        <f>SUM(E40:E41)</f>
        <v>0</v>
      </c>
      <c r="F39" s="127">
        <f>SUM(F40:F41)</f>
        <v>0</v>
      </c>
      <c r="G39" s="127">
        <f>SUM(G40:G41)</f>
        <v>0</v>
      </c>
      <c r="H39" s="127">
        <f>SUM(H40:H41)</f>
        <v>3</v>
      </c>
      <c r="I39" s="127">
        <f>SUM(I40:I41)</f>
        <v>0</v>
      </c>
      <c r="J39" s="127">
        <f>SUM(J40:J41)</f>
        <v>0</v>
      </c>
      <c r="K39" s="127">
        <f>SUM(K40:K41)</f>
        <v>0</v>
      </c>
      <c r="L39" s="127">
        <f>SUM(L40:L41)</f>
        <v>0</v>
      </c>
      <c r="M39" s="127">
        <f>SUM(M40:M41)</f>
        <v>0</v>
      </c>
      <c r="N39" s="128">
        <f>SUM(N40:N41)</f>
        <v>0</v>
      </c>
      <c r="O39" s="29"/>
    </row>
    <row r="40" spans="1:15" ht="13.5" customHeight="1">
      <c r="A40" s="116"/>
      <c r="B40" s="117"/>
      <c r="C40" s="125" t="s">
        <v>91</v>
      </c>
      <c r="D40" s="126">
        <f>SUM(E40:N40)</f>
        <v>3</v>
      </c>
      <c r="E40" s="127">
        <v>0</v>
      </c>
      <c r="F40" s="127">
        <v>0</v>
      </c>
      <c r="G40" s="127">
        <v>0</v>
      </c>
      <c r="H40" s="127">
        <v>3</v>
      </c>
      <c r="I40" s="127">
        <v>0</v>
      </c>
      <c r="J40" s="127">
        <v>0</v>
      </c>
      <c r="K40" s="127">
        <v>0</v>
      </c>
      <c r="L40" s="127">
        <v>0</v>
      </c>
      <c r="M40" s="127">
        <v>0</v>
      </c>
      <c r="N40" s="128">
        <v>0</v>
      </c>
      <c r="O40" s="29"/>
    </row>
    <row r="41" spans="1:15" ht="13.5" customHeight="1">
      <c r="A41" s="116"/>
      <c r="B41" s="117"/>
      <c r="C41" s="125" t="s">
        <v>92</v>
      </c>
      <c r="D41" s="126">
        <f>SUM(E41:N41)</f>
        <v>0</v>
      </c>
      <c r="E41" s="127">
        <v>0</v>
      </c>
      <c r="F41" s="127">
        <v>0</v>
      </c>
      <c r="G41" s="127">
        <v>0</v>
      </c>
      <c r="H41" s="127">
        <v>0</v>
      </c>
      <c r="I41" s="127">
        <v>0</v>
      </c>
      <c r="J41" s="127">
        <v>0</v>
      </c>
      <c r="K41" s="127">
        <v>0</v>
      </c>
      <c r="L41" s="127">
        <v>0</v>
      </c>
      <c r="M41" s="127">
        <v>0</v>
      </c>
      <c r="N41" s="128">
        <v>0</v>
      </c>
      <c r="O41" s="29"/>
    </row>
    <row r="42" spans="1:15" ht="13.5" customHeight="1">
      <c r="A42" s="116"/>
      <c r="B42" s="117"/>
      <c r="C42" s="125"/>
      <c r="D42" s="129"/>
      <c r="E42" s="130"/>
      <c r="F42" s="130"/>
      <c r="G42" s="130"/>
      <c r="H42" s="130"/>
      <c r="I42" s="130"/>
      <c r="J42" s="130"/>
      <c r="K42" s="130"/>
      <c r="L42" s="130"/>
      <c r="M42" s="130"/>
      <c r="N42" s="131"/>
      <c r="O42" s="29"/>
    </row>
    <row r="43" spans="1:16" s="29" customFormat="1" ht="13.5" customHeight="1">
      <c r="A43" s="116"/>
      <c r="B43" s="113" t="s">
        <v>161</v>
      </c>
      <c r="C43" s="125" t="s">
        <v>164</v>
      </c>
      <c r="D43" s="132">
        <f>SUM(E43:N43)</f>
        <v>783</v>
      </c>
      <c r="E43" s="127">
        <f>SUM(E44:E45)</f>
        <v>0</v>
      </c>
      <c r="F43" s="127">
        <f>SUM(F44:F45)</f>
        <v>11</v>
      </c>
      <c r="G43" s="127">
        <f>SUM(G44:G45)</f>
        <v>89</v>
      </c>
      <c r="H43" s="127">
        <f>SUM(H44:H45)</f>
        <v>244</v>
      </c>
      <c r="I43" s="127">
        <f>SUM(I44:I45)</f>
        <v>336</v>
      </c>
      <c r="J43" s="127">
        <f>SUM(J44:J45)</f>
        <v>93</v>
      </c>
      <c r="K43" s="127">
        <f>SUM(K44:K45)</f>
        <v>9</v>
      </c>
      <c r="L43" s="127">
        <f>SUM(L44:L45)</f>
        <v>1</v>
      </c>
      <c r="M43" s="127">
        <f>SUM(M44:M45)</f>
        <v>0</v>
      </c>
      <c r="N43" s="128">
        <f>SUM(N44:N45)</f>
        <v>0</v>
      </c>
      <c r="P43" s="2"/>
    </row>
    <row r="44" spans="1:16" s="29" customFormat="1" ht="13.5" customHeight="1">
      <c r="A44" s="116"/>
      <c r="B44" s="113"/>
      <c r="C44" s="125" t="s">
        <v>165</v>
      </c>
      <c r="D44" s="132">
        <f>SUM(E44:N44)</f>
        <v>381</v>
      </c>
      <c r="E44" s="127">
        <v>0</v>
      </c>
      <c r="F44" s="127">
        <v>8</v>
      </c>
      <c r="G44" s="127">
        <v>38</v>
      </c>
      <c r="H44" s="127">
        <v>120</v>
      </c>
      <c r="I44" s="127">
        <v>167</v>
      </c>
      <c r="J44" s="127">
        <v>41</v>
      </c>
      <c r="K44" s="127">
        <v>6</v>
      </c>
      <c r="L44" s="127">
        <v>1</v>
      </c>
      <c r="M44" s="127">
        <v>0</v>
      </c>
      <c r="N44" s="128">
        <v>0</v>
      </c>
      <c r="P44" s="2"/>
    </row>
    <row r="45" spans="1:16" s="29" customFormat="1" ht="13.5" customHeight="1">
      <c r="A45" s="116"/>
      <c r="B45" s="113"/>
      <c r="C45" s="125" t="s">
        <v>166</v>
      </c>
      <c r="D45" s="132">
        <f>SUM(E45:N45)</f>
        <v>402</v>
      </c>
      <c r="E45" s="127">
        <v>0</v>
      </c>
      <c r="F45" s="127">
        <v>3</v>
      </c>
      <c r="G45" s="127">
        <v>51</v>
      </c>
      <c r="H45" s="127">
        <v>124</v>
      </c>
      <c r="I45" s="127">
        <v>169</v>
      </c>
      <c r="J45" s="127">
        <v>52</v>
      </c>
      <c r="K45" s="127">
        <v>3</v>
      </c>
      <c r="L45" s="127">
        <v>0</v>
      </c>
      <c r="M45" s="127">
        <v>0</v>
      </c>
      <c r="N45" s="128">
        <v>0</v>
      </c>
      <c r="P45" s="2"/>
    </row>
    <row r="46" spans="1:16" s="29" customFormat="1" ht="13.5" customHeight="1">
      <c r="A46" s="116"/>
      <c r="B46" s="113"/>
      <c r="C46" s="125"/>
      <c r="D46" s="132"/>
      <c r="E46" s="127"/>
      <c r="F46" s="127"/>
      <c r="G46" s="127"/>
      <c r="H46" s="127"/>
      <c r="I46" s="127"/>
      <c r="J46" s="127"/>
      <c r="K46" s="127"/>
      <c r="L46" s="127"/>
      <c r="M46" s="127"/>
      <c r="N46" s="128"/>
      <c r="P46" s="2"/>
    </row>
    <row r="47" spans="1:16" s="29" customFormat="1" ht="13.5" customHeight="1">
      <c r="A47" s="116"/>
      <c r="B47" s="113" t="s">
        <v>134</v>
      </c>
      <c r="C47" s="125" t="s">
        <v>164</v>
      </c>
      <c r="D47" s="132">
        <f>SUM(E47:N47)</f>
        <v>41</v>
      </c>
      <c r="E47" s="127">
        <f>SUM(E48:E49)</f>
        <v>0</v>
      </c>
      <c r="F47" s="127">
        <f>SUM(F48:F49)</f>
        <v>3</v>
      </c>
      <c r="G47" s="127">
        <f>SUM(G48:G49)</f>
        <v>3</v>
      </c>
      <c r="H47" s="127">
        <f>SUM(H48:H49)</f>
        <v>11</v>
      </c>
      <c r="I47" s="127">
        <f>SUM(I48:I49)</f>
        <v>16</v>
      </c>
      <c r="J47" s="127">
        <f>SUM(J48:J49)</f>
        <v>8</v>
      </c>
      <c r="K47" s="127">
        <f>SUM(K48:K49)</f>
        <v>0</v>
      </c>
      <c r="L47" s="127">
        <f>SUM(L48:L49)</f>
        <v>0</v>
      </c>
      <c r="M47" s="127">
        <f>SUM(M48:M49)</f>
        <v>0</v>
      </c>
      <c r="N47" s="128">
        <f>SUM(N48:N49)</f>
        <v>0</v>
      </c>
      <c r="P47" s="2"/>
    </row>
    <row r="48" spans="1:16" s="29" customFormat="1" ht="13.5" customHeight="1">
      <c r="A48" s="116"/>
      <c r="B48" s="113"/>
      <c r="C48" s="125" t="s">
        <v>165</v>
      </c>
      <c r="D48" s="132">
        <f>SUM(E48:N48)</f>
        <v>22</v>
      </c>
      <c r="E48" s="127">
        <v>0</v>
      </c>
      <c r="F48" s="127">
        <v>2</v>
      </c>
      <c r="G48" s="127">
        <v>2</v>
      </c>
      <c r="H48" s="127">
        <v>5</v>
      </c>
      <c r="I48" s="127">
        <v>9</v>
      </c>
      <c r="J48" s="127">
        <v>4</v>
      </c>
      <c r="K48" s="127">
        <v>0</v>
      </c>
      <c r="L48" s="127">
        <v>0</v>
      </c>
      <c r="M48" s="127">
        <v>0</v>
      </c>
      <c r="N48" s="128">
        <v>0</v>
      </c>
      <c r="P48" s="2"/>
    </row>
    <row r="49" spans="1:16" s="29" customFormat="1" ht="13.5" customHeight="1">
      <c r="A49" s="116"/>
      <c r="B49" s="113"/>
      <c r="C49" s="125" t="s">
        <v>166</v>
      </c>
      <c r="D49" s="132">
        <f>SUM(E49:N49)</f>
        <v>19</v>
      </c>
      <c r="E49" s="127">
        <v>0</v>
      </c>
      <c r="F49" s="127">
        <v>1</v>
      </c>
      <c r="G49" s="127">
        <v>1</v>
      </c>
      <c r="H49" s="127">
        <v>6</v>
      </c>
      <c r="I49" s="127">
        <v>7</v>
      </c>
      <c r="J49" s="127">
        <v>4</v>
      </c>
      <c r="K49" s="127">
        <v>0</v>
      </c>
      <c r="L49" s="127">
        <v>0</v>
      </c>
      <c r="M49" s="127">
        <v>0</v>
      </c>
      <c r="N49" s="128">
        <v>0</v>
      </c>
      <c r="P49" s="2"/>
    </row>
    <row r="50" spans="1:15" ht="13.5" customHeight="1">
      <c r="A50" s="116"/>
      <c r="B50" s="113"/>
      <c r="C50" s="125"/>
      <c r="D50" s="129"/>
      <c r="E50" s="130"/>
      <c r="F50" s="130"/>
      <c r="G50" s="130"/>
      <c r="H50" s="130"/>
      <c r="I50" s="130"/>
      <c r="J50" s="130"/>
      <c r="K50" s="130"/>
      <c r="L50" s="130"/>
      <c r="M50" s="130"/>
      <c r="N50" s="131"/>
      <c r="O50" s="29"/>
    </row>
    <row r="51" spans="1:16" s="29" customFormat="1" ht="13.5" customHeight="1">
      <c r="A51" s="116"/>
      <c r="B51" s="113" t="s">
        <v>162</v>
      </c>
      <c r="C51" s="125" t="s">
        <v>164</v>
      </c>
      <c r="D51" s="126">
        <f>SUM(E51:N51)</f>
        <v>1224</v>
      </c>
      <c r="E51" s="127">
        <f>SUM(E52:E53)</f>
        <v>0</v>
      </c>
      <c r="F51" s="127">
        <f>SUM(F52:F53)</f>
        <v>14</v>
      </c>
      <c r="G51" s="127">
        <f>SUM(G52:G53)</f>
        <v>158</v>
      </c>
      <c r="H51" s="127">
        <f>SUM(H52:H53)</f>
        <v>418</v>
      </c>
      <c r="I51" s="127">
        <f>SUM(I52:I53)</f>
        <v>477</v>
      </c>
      <c r="J51" s="127">
        <f>SUM(J52:J53)</f>
        <v>136</v>
      </c>
      <c r="K51" s="127">
        <f>SUM(K52:K53)</f>
        <v>20</v>
      </c>
      <c r="L51" s="127">
        <f>SUM(L52:L53)</f>
        <v>1</v>
      </c>
      <c r="M51" s="127">
        <f>SUM(M52:M53)</f>
        <v>0</v>
      </c>
      <c r="N51" s="128">
        <f>SUM(N52:N53)</f>
        <v>0</v>
      </c>
      <c r="P51" s="2"/>
    </row>
    <row r="52" spans="1:16" s="29" customFormat="1" ht="13.5" customHeight="1">
      <c r="A52" s="116"/>
      <c r="B52" s="113"/>
      <c r="C52" s="125" t="s">
        <v>165</v>
      </c>
      <c r="D52" s="126">
        <f>SUM(E52:N52)</f>
        <v>652</v>
      </c>
      <c r="E52" s="127">
        <v>0</v>
      </c>
      <c r="F52" s="127">
        <v>7</v>
      </c>
      <c r="G52" s="127">
        <v>85</v>
      </c>
      <c r="H52" s="127">
        <v>239</v>
      </c>
      <c r="I52" s="127">
        <v>245</v>
      </c>
      <c r="J52" s="127">
        <v>70</v>
      </c>
      <c r="K52" s="127">
        <v>6</v>
      </c>
      <c r="L52" s="127">
        <v>0</v>
      </c>
      <c r="M52" s="127">
        <v>0</v>
      </c>
      <c r="N52" s="128">
        <v>0</v>
      </c>
      <c r="P52" s="2"/>
    </row>
    <row r="53" spans="1:16" s="29" customFormat="1" ht="13.5" customHeight="1">
      <c r="A53" s="116"/>
      <c r="B53" s="113"/>
      <c r="C53" s="125" t="s">
        <v>166</v>
      </c>
      <c r="D53" s="126">
        <f>SUM(E53:N53)</f>
        <v>572</v>
      </c>
      <c r="E53" s="127">
        <v>0</v>
      </c>
      <c r="F53" s="127">
        <v>7</v>
      </c>
      <c r="G53" s="127">
        <v>73</v>
      </c>
      <c r="H53" s="127">
        <v>179</v>
      </c>
      <c r="I53" s="127">
        <v>232</v>
      </c>
      <c r="J53" s="127">
        <v>66</v>
      </c>
      <c r="K53" s="127">
        <v>14</v>
      </c>
      <c r="L53" s="127">
        <v>1</v>
      </c>
      <c r="M53" s="127">
        <v>0</v>
      </c>
      <c r="N53" s="128">
        <v>0</v>
      </c>
      <c r="P53" s="2"/>
    </row>
    <row r="54" spans="1:16" s="29" customFormat="1" ht="13.5" customHeight="1">
      <c r="A54" s="116"/>
      <c r="B54" s="113"/>
      <c r="C54" s="125"/>
      <c r="D54" s="126"/>
      <c r="E54" s="127"/>
      <c r="F54" s="127"/>
      <c r="G54" s="127"/>
      <c r="H54" s="127"/>
      <c r="I54" s="127"/>
      <c r="J54" s="127"/>
      <c r="K54" s="127"/>
      <c r="L54" s="127"/>
      <c r="M54" s="127"/>
      <c r="N54" s="128"/>
      <c r="P54" s="2"/>
    </row>
    <row r="55" spans="1:15" ht="13.5" customHeight="1">
      <c r="A55" s="116"/>
      <c r="B55" s="113" t="s">
        <v>135</v>
      </c>
      <c r="C55" s="125" t="s">
        <v>164</v>
      </c>
      <c r="D55" s="126">
        <f>SUM(E55:N55)</f>
        <v>25</v>
      </c>
      <c r="E55" s="127">
        <f>SUM(E56:E57)</f>
        <v>0</v>
      </c>
      <c r="F55" s="127">
        <f>SUM(F56:F57)</f>
        <v>0</v>
      </c>
      <c r="G55" s="127">
        <f>SUM(G56:G57)</f>
        <v>1</v>
      </c>
      <c r="H55" s="127">
        <f>SUM(H56:H57)</f>
        <v>8</v>
      </c>
      <c r="I55" s="127">
        <f>SUM(I56:I57)</f>
        <v>13</v>
      </c>
      <c r="J55" s="127">
        <f>SUM(J56:J57)</f>
        <v>3</v>
      </c>
      <c r="K55" s="127">
        <f>SUM(K56:K57)</f>
        <v>0</v>
      </c>
      <c r="L55" s="127">
        <f>SUM(L56:L57)</f>
        <v>0</v>
      </c>
      <c r="M55" s="127">
        <f>SUM(M56:M57)</f>
        <v>0</v>
      </c>
      <c r="N55" s="128">
        <f>SUM(N56:N57)</f>
        <v>0</v>
      </c>
      <c r="O55" s="29"/>
    </row>
    <row r="56" spans="1:15" ht="13.5" customHeight="1">
      <c r="A56" s="116"/>
      <c r="B56" s="113"/>
      <c r="C56" s="125" t="s">
        <v>165</v>
      </c>
      <c r="D56" s="126">
        <f>SUM(E56:N56)</f>
        <v>12</v>
      </c>
      <c r="E56" s="127">
        <v>0</v>
      </c>
      <c r="F56" s="127">
        <v>0</v>
      </c>
      <c r="G56" s="127">
        <v>0</v>
      </c>
      <c r="H56" s="127">
        <v>5</v>
      </c>
      <c r="I56" s="127">
        <v>6</v>
      </c>
      <c r="J56" s="127">
        <v>1</v>
      </c>
      <c r="K56" s="127">
        <v>0</v>
      </c>
      <c r="L56" s="127">
        <v>0</v>
      </c>
      <c r="M56" s="127">
        <v>0</v>
      </c>
      <c r="N56" s="128">
        <v>0</v>
      </c>
      <c r="O56" s="29"/>
    </row>
    <row r="57" spans="1:15" ht="13.5" customHeight="1">
      <c r="A57" s="116"/>
      <c r="B57" s="113"/>
      <c r="C57" s="125" t="s">
        <v>166</v>
      </c>
      <c r="D57" s="126">
        <f>SUM(E57:N57)</f>
        <v>13</v>
      </c>
      <c r="E57" s="127">
        <v>0</v>
      </c>
      <c r="F57" s="127">
        <v>0</v>
      </c>
      <c r="G57" s="127">
        <v>1</v>
      </c>
      <c r="H57" s="127">
        <v>3</v>
      </c>
      <c r="I57" s="127">
        <v>7</v>
      </c>
      <c r="J57" s="127">
        <v>2</v>
      </c>
      <c r="K57" s="127">
        <v>0</v>
      </c>
      <c r="L57" s="127">
        <v>0</v>
      </c>
      <c r="M57" s="127">
        <v>0</v>
      </c>
      <c r="N57" s="128">
        <v>0</v>
      </c>
      <c r="O57" s="29"/>
    </row>
    <row r="58" spans="1:15" ht="13.5" customHeight="1">
      <c r="A58" s="116"/>
      <c r="B58" s="113"/>
      <c r="C58" s="125"/>
      <c r="D58" s="126"/>
      <c r="E58" s="127"/>
      <c r="F58" s="127"/>
      <c r="G58" s="127"/>
      <c r="H58" s="127"/>
      <c r="I58" s="127"/>
      <c r="J58" s="127"/>
      <c r="K58" s="127"/>
      <c r="L58" s="127"/>
      <c r="M58" s="127"/>
      <c r="N58" s="128"/>
      <c r="O58" s="29"/>
    </row>
    <row r="59" spans="1:15" ht="13.5" customHeight="1">
      <c r="A59" s="116"/>
      <c r="B59" s="113" t="s">
        <v>136</v>
      </c>
      <c r="C59" s="125" t="s">
        <v>164</v>
      </c>
      <c r="D59" s="126">
        <f>SUM(E59:N59)</f>
        <v>49</v>
      </c>
      <c r="E59" s="127">
        <f>SUM(E60:E61)</f>
        <v>0</v>
      </c>
      <c r="F59" s="127">
        <f>SUM(F60:F61)</f>
        <v>1</v>
      </c>
      <c r="G59" s="127">
        <f>SUM(G60:G61)</f>
        <v>12</v>
      </c>
      <c r="H59" s="127">
        <f>SUM(H60:H61)</f>
        <v>13</v>
      </c>
      <c r="I59" s="127">
        <f>SUM(I60:I61)</f>
        <v>17</v>
      </c>
      <c r="J59" s="127">
        <f>SUM(J60:J61)</f>
        <v>4</v>
      </c>
      <c r="K59" s="127">
        <f>SUM(K60:K61)</f>
        <v>2</v>
      </c>
      <c r="L59" s="127">
        <f>SUM(L60:L61)</f>
        <v>0</v>
      </c>
      <c r="M59" s="127">
        <f>SUM(M60:M61)</f>
        <v>0</v>
      </c>
      <c r="N59" s="128">
        <f>SUM(N60:N61)</f>
        <v>0</v>
      </c>
      <c r="O59" s="29"/>
    </row>
    <row r="60" spans="1:15" ht="13.5" customHeight="1">
      <c r="A60" s="116"/>
      <c r="B60" s="113"/>
      <c r="C60" s="125" t="s">
        <v>165</v>
      </c>
      <c r="D60" s="126">
        <f>SUM(E60:N60)</f>
        <v>27</v>
      </c>
      <c r="E60" s="127">
        <v>0</v>
      </c>
      <c r="F60" s="127">
        <v>1</v>
      </c>
      <c r="G60" s="127">
        <v>7</v>
      </c>
      <c r="H60" s="127">
        <v>6</v>
      </c>
      <c r="I60" s="127">
        <v>10</v>
      </c>
      <c r="J60" s="127">
        <v>3</v>
      </c>
      <c r="K60" s="127">
        <v>0</v>
      </c>
      <c r="L60" s="127">
        <v>0</v>
      </c>
      <c r="M60" s="127">
        <v>0</v>
      </c>
      <c r="N60" s="128">
        <v>0</v>
      </c>
      <c r="O60" s="29"/>
    </row>
    <row r="61" spans="1:15" ht="13.5" customHeight="1">
      <c r="A61" s="116"/>
      <c r="B61" s="113"/>
      <c r="C61" s="125" t="s">
        <v>166</v>
      </c>
      <c r="D61" s="126">
        <f>SUM(E61:N61)</f>
        <v>22</v>
      </c>
      <c r="E61" s="127">
        <v>0</v>
      </c>
      <c r="F61" s="127">
        <v>0</v>
      </c>
      <c r="G61" s="127">
        <v>5</v>
      </c>
      <c r="H61" s="127">
        <v>7</v>
      </c>
      <c r="I61" s="127">
        <v>7</v>
      </c>
      <c r="J61" s="127">
        <v>1</v>
      </c>
      <c r="K61" s="127">
        <v>2</v>
      </c>
      <c r="L61" s="127">
        <v>0</v>
      </c>
      <c r="M61" s="127">
        <v>0</v>
      </c>
      <c r="N61" s="128">
        <v>0</v>
      </c>
      <c r="O61" s="29"/>
    </row>
    <row r="62" spans="1:15" ht="13.5" customHeight="1">
      <c r="A62" s="116"/>
      <c r="B62" s="113"/>
      <c r="C62" s="125"/>
      <c r="D62" s="126"/>
      <c r="E62" s="127"/>
      <c r="F62" s="127"/>
      <c r="G62" s="127"/>
      <c r="H62" s="127"/>
      <c r="I62" s="127"/>
      <c r="J62" s="127"/>
      <c r="K62" s="127"/>
      <c r="L62" s="127"/>
      <c r="M62" s="127"/>
      <c r="N62" s="128"/>
      <c r="O62" s="29"/>
    </row>
    <row r="63" spans="1:15" ht="13.5" customHeight="1">
      <c r="A63" s="116"/>
      <c r="B63" s="113" t="s">
        <v>137</v>
      </c>
      <c r="C63" s="125" t="s">
        <v>164</v>
      </c>
      <c r="D63" s="126">
        <f>SUM(E63:N63)</f>
        <v>72</v>
      </c>
      <c r="E63" s="127">
        <f>SUM(E64:E65)</f>
        <v>0</v>
      </c>
      <c r="F63" s="127">
        <f>SUM(F64:F65)</f>
        <v>1</v>
      </c>
      <c r="G63" s="127">
        <f>SUM(G64:G65)</f>
        <v>11</v>
      </c>
      <c r="H63" s="127">
        <f>SUM(H64:H65)</f>
        <v>21</v>
      </c>
      <c r="I63" s="127">
        <f>SUM(I64:I65)</f>
        <v>28</v>
      </c>
      <c r="J63" s="127">
        <f>SUM(J64:J65)</f>
        <v>10</v>
      </c>
      <c r="K63" s="127">
        <f>SUM(K64:K65)</f>
        <v>1</v>
      </c>
      <c r="L63" s="127">
        <f>SUM(L64:L65)</f>
        <v>0</v>
      </c>
      <c r="M63" s="127">
        <f>SUM(M64:M65)</f>
        <v>0</v>
      </c>
      <c r="N63" s="128">
        <f>SUM(N64:N65)</f>
        <v>0</v>
      </c>
      <c r="O63" s="29"/>
    </row>
    <row r="64" spans="1:15" ht="13.5" customHeight="1">
      <c r="A64" s="116"/>
      <c r="B64" s="113"/>
      <c r="C64" s="125" t="s">
        <v>165</v>
      </c>
      <c r="D64" s="126">
        <f>SUM(E64:N64)</f>
        <v>32</v>
      </c>
      <c r="E64" s="127">
        <v>0</v>
      </c>
      <c r="F64" s="127">
        <v>0</v>
      </c>
      <c r="G64" s="127">
        <v>5</v>
      </c>
      <c r="H64" s="127">
        <v>11</v>
      </c>
      <c r="I64" s="127">
        <v>11</v>
      </c>
      <c r="J64" s="127">
        <v>4</v>
      </c>
      <c r="K64" s="127">
        <v>1</v>
      </c>
      <c r="L64" s="127">
        <v>0</v>
      </c>
      <c r="M64" s="127">
        <v>0</v>
      </c>
      <c r="N64" s="128">
        <v>0</v>
      </c>
      <c r="O64" s="29"/>
    </row>
    <row r="65" spans="1:15" ht="13.5" customHeight="1">
      <c r="A65" s="116"/>
      <c r="B65" s="113"/>
      <c r="C65" s="125" t="s">
        <v>166</v>
      </c>
      <c r="D65" s="126">
        <f>SUM(E65:N65)</f>
        <v>40</v>
      </c>
      <c r="E65" s="127">
        <v>0</v>
      </c>
      <c r="F65" s="127">
        <v>1</v>
      </c>
      <c r="G65" s="127">
        <v>6</v>
      </c>
      <c r="H65" s="127">
        <v>10</v>
      </c>
      <c r="I65" s="127">
        <v>17</v>
      </c>
      <c r="J65" s="127">
        <v>6</v>
      </c>
      <c r="K65" s="127">
        <v>0</v>
      </c>
      <c r="L65" s="127">
        <v>0</v>
      </c>
      <c r="M65" s="127">
        <v>0</v>
      </c>
      <c r="N65" s="128">
        <v>0</v>
      </c>
      <c r="O65" s="29"/>
    </row>
    <row r="66" spans="1:15" ht="13.5" customHeight="1">
      <c r="A66" s="116"/>
      <c r="B66" s="115"/>
      <c r="C66" s="133"/>
      <c r="D66" s="134"/>
      <c r="E66" s="135"/>
      <c r="F66" s="135"/>
      <c r="G66" s="135"/>
      <c r="H66" s="135"/>
      <c r="I66" s="135"/>
      <c r="J66" s="135"/>
      <c r="K66" s="135"/>
      <c r="L66" s="135"/>
      <c r="M66" s="135"/>
      <c r="N66" s="136"/>
      <c r="O66" s="29"/>
    </row>
    <row r="67" spans="1:14" ht="13.5" customHeight="1">
      <c r="A67" s="116"/>
      <c r="B67" s="113" t="s">
        <v>138</v>
      </c>
      <c r="C67" s="125" t="s">
        <v>164</v>
      </c>
      <c r="D67" s="126">
        <f>SUM(E67:N67)</f>
        <v>24</v>
      </c>
      <c r="E67" s="127">
        <f>SUM(E68:E69)</f>
        <v>0</v>
      </c>
      <c r="F67" s="127">
        <f>SUM(F68:F69)</f>
        <v>1</v>
      </c>
      <c r="G67" s="127">
        <f>SUM(G68:G69)</f>
        <v>5</v>
      </c>
      <c r="H67" s="127">
        <f>SUM(H68:H69)</f>
        <v>8</v>
      </c>
      <c r="I67" s="127">
        <f>SUM(I68:I69)</f>
        <v>6</v>
      </c>
      <c r="J67" s="127">
        <f>SUM(J68:J69)</f>
        <v>4</v>
      </c>
      <c r="K67" s="127">
        <f>SUM(K68:K69)</f>
        <v>0</v>
      </c>
      <c r="L67" s="127">
        <f>SUM(L68:L69)</f>
        <v>0</v>
      </c>
      <c r="M67" s="127">
        <f>SUM(M68:M69)</f>
        <v>0</v>
      </c>
      <c r="N67" s="128">
        <f>SUM(N68:N69)</f>
        <v>0</v>
      </c>
    </row>
    <row r="68" spans="1:14" ht="13.5" customHeight="1">
      <c r="A68" s="116"/>
      <c r="B68" s="113"/>
      <c r="C68" s="125" t="s">
        <v>165</v>
      </c>
      <c r="D68" s="126">
        <f>SUM(E68:N68)</f>
        <v>10</v>
      </c>
      <c r="E68" s="127">
        <v>0</v>
      </c>
      <c r="F68" s="127">
        <v>0</v>
      </c>
      <c r="G68" s="127">
        <v>3</v>
      </c>
      <c r="H68" s="127">
        <v>5</v>
      </c>
      <c r="I68" s="127">
        <v>2</v>
      </c>
      <c r="J68" s="127">
        <v>0</v>
      </c>
      <c r="K68" s="127">
        <v>0</v>
      </c>
      <c r="L68" s="127">
        <v>0</v>
      </c>
      <c r="M68" s="127">
        <v>0</v>
      </c>
      <c r="N68" s="128">
        <v>0</v>
      </c>
    </row>
    <row r="69" spans="1:14" ht="13.5" customHeight="1">
      <c r="A69" s="116"/>
      <c r="B69" s="113"/>
      <c r="C69" s="125" t="s">
        <v>166</v>
      </c>
      <c r="D69" s="126">
        <f>SUM(E69:N69)</f>
        <v>14</v>
      </c>
      <c r="E69" s="127">
        <v>0</v>
      </c>
      <c r="F69" s="127">
        <v>1</v>
      </c>
      <c r="G69" s="127">
        <v>2</v>
      </c>
      <c r="H69" s="127">
        <v>3</v>
      </c>
      <c r="I69" s="127">
        <v>4</v>
      </c>
      <c r="J69" s="127">
        <v>4</v>
      </c>
      <c r="K69" s="127">
        <v>0</v>
      </c>
      <c r="L69" s="127">
        <v>0</v>
      </c>
      <c r="M69" s="127">
        <v>0</v>
      </c>
      <c r="N69" s="128">
        <v>0</v>
      </c>
    </row>
    <row r="70" spans="1:15" ht="13.5" customHeight="1">
      <c r="A70" s="116"/>
      <c r="B70" s="117"/>
      <c r="C70" s="125"/>
      <c r="D70" s="129"/>
      <c r="E70" s="130"/>
      <c r="F70" s="130"/>
      <c r="G70" s="130"/>
      <c r="H70" s="130"/>
      <c r="I70" s="130"/>
      <c r="J70" s="130"/>
      <c r="K70" s="130"/>
      <c r="L70" s="130"/>
      <c r="M70" s="130"/>
      <c r="N70" s="131"/>
      <c r="O70" s="29"/>
    </row>
    <row r="71" spans="1:14" s="29" customFormat="1" ht="13.5" customHeight="1">
      <c r="A71" s="116"/>
      <c r="B71" s="113" t="s">
        <v>163</v>
      </c>
      <c r="C71" s="125" t="s">
        <v>164</v>
      </c>
      <c r="D71" s="126">
        <f>SUM(E71:N71)</f>
        <v>929</v>
      </c>
      <c r="E71" s="127">
        <f>SUM(E72:E73)</f>
        <v>0</v>
      </c>
      <c r="F71" s="127">
        <f>SUM(F72:F73)</f>
        <v>16</v>
      </c>
      <c r="G71" s="127">
        <f>SUM(G72:G73)</f>
        <v>153</v>
      </c>
      <c r="H71" s="127">
        <f>SUM(H72:H73)</f>
        <v>322</v>
      </c>
      <c r="I71" s="127">
        <f>SUM(I72:I73)</f>
        <v>321</v>
      </c>
      <c r="J71" s="127">
        <f>SUM(J72:J73)</f>
        <v>106</v>
      </c>
      <c r="K71" s="127">
        <f>SUM(K72:K73)</f>
        <v>11</v>
      </c>
      <c r="L71" s="127">
        <f>SUM(L72:L73)</f>
        <v>0</v>
      </c>
      <c r="M71" s="127">
        <f>SUM(M72:M73)</f>
        <v>0</v>
      </c>
      <c r="N71" s="128">
        <f>SUM(N72:N73)</f>
        <v>0</v>
      </c>
    </row>
    <row r="72" spans="1:14" s="29" customFormat="1" ht="13.5" customHeight="1">
      <c r="A72" s="116"/>
      <c r="B72" s="113"/>
      <c r="C72" s="125" t="s">
        <v>165</v>
      </c>
      <c r="D72" s="126">
        <f>SUM(E72:N72)</f>
        <v>492</v>
      </c>
      <c r="E72" s="127">
        <v>0</v>
      </c>
      <c r="F72" s="127">
        <v>7</v>
      </c>
      <c r="G72" s="127">
        <v>75</v>
      </c>
      <c r="H72" s="127">
        <v>172</v>
      </c>
      <c r="I72" s="127">
        <v>172</v>
      </c>
      <c r="J72" s="127">
        <v>56</v>
      </c>
      <c r="K72" s="127">
        <v>10</v>
      </c>
      <c r="L72" s="127">
        <v>0</v>
      </c>
      <c r="M72" s="127">
        <v>0</v>
      </c>
      <c r="N72" s="128">
        <v>0</v>
      </c>
    </row>
    <row r="73" spans="1:16" s="29" customFormat="1" ht="13.5" customHeight="1">
      <c r="A73" s="116"/>
      <c r="B73" s="113"/>
      <c r="C73" s="125" t="s">
        <v>166</v>
      </c>
      <c r="D73" s="126">
        <f>SUM(E73:N73)</f>
        <v>437</v>
      </c>
      <c r="E73" s="127">
        <v>0</v>
      </c>
      <c r="F73" s="127">
        <v>9</v>
      </c>
      <c r="G73" s="127">
        <v>78</v>
      </c>
      <c r="H73" s="127">
        <v>150</v>
      </c>
      <c r="I73" s="127">
        <v>149</v>
      </c>
      <c r="J73" s="127">
        <v>50</v>
      </c>
      <c r="K73" s="127">
        <v>1</v>
      </c>
      <c r="L73" s="127">
        <v>0</v>
      </c>
      <c r="M73" s="127">
        <v>0</v>
      </c>
      <c r="N73" s="128">
        <v>0</v>
      </c>
      <c r="P73" s="2"/>
    </row>
    <row r="74" spans="1:15" ht="12.75" customHeight="1">
      <c r="A74" s="118"/>
      <c r="B74" s="119"/>
      <c r="C74" s="137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29"/>
    </row>
    <row r="75" spans="2:14" ht="12.75" customHeight="1">
      <c r="B75" s="121"/>
      <c r="C75" s="31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</row>
    <row r="76" spans="2:14" ht="12.75" customHeight="1">
      <c r="B76" s="122"/>
      <c r="C76" s="31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</row>
    <row r="77" spans="2:14" ht="12.75" customHeight="1">
      <c r="B77" s="122"/>
      <c r="C77" s="31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</row>
    <row r="78" spans="2:14" ht="12.75" customHeight="1">
      <c r="B78" s="121"/>
      <c r="C78" s="31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</row>
    <row r="79" spans="2:14" ht="12.75" customHeight="1">
      <c r="B79" s="121"/>
      <c r="C79" s="31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</row>
    <row r="80" spans="2:14" ht="12.75" customHeight="1">
      <c r="B80" s="121"/>
      <c r="C80" s="31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</row>
    <row r="81" spans="2:14" ht="12.75" customHeight="1">
      <c r="B81" s="121"/>
      <c r="C81" s="31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</row>
    <row r="82" spans="2:14" ht="12.75" customHeight="1">
      <c r="B82" s="122"/>
      <c r="C82" s="31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</row>
    <row r="83" spans="2:14" ht="12.75" customHeight="1">
      <c r="B83" s="122"/>
      <c r="C83" s="31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</row>
    <row r="84" spans="2:14" ht="12.75" customHeight="1">
      <c r="B84" s="121"/>
      <c r="C84" s="31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</row>
    <row r="85" spans="2:14" ht="12.75" customHeight="1">
      <c r="B85" s="122"/>
      <c r="C85" s="31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</row>
    <row r="86" spans="2:14" ht="12.75" customHeight="1">
      <c r="B86" s="122"/>
      <c r="C86" s="31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</row>
    <row r="87" spans="2:14" ht="12.75" customHeight="1">
      <c r="B87" s="121"/>
      <c r="C87" s="31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</row>
    <row r="88" spans="2:14" ht="12.75" customHeight="1">
      <c r="B88" s="121"/>
      <c r="C88" s="31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</row>
    <row r="89" spans="2:14" ht="12.75" customHeight="1">
      <c r="B89" s="121"/>
      <c r="C89" s="31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</row>
    <row r="90" spans="2:14" ht="12.75" customHeight="1">
      <c r="B90" s="121"/>
      <c r="C90" s="31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</row>
    <row r="91" spans="2:14" ht="12.75" customHeight="1">
      <c r="B91" s="122"/>
      <c r="C91" s="31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</row>
    <row r="92" spans="2:14" ht="12.75" customHeight="1">
      <c r="B92" s="122"/>
      <c r="C92" s="31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</row>
    <row r="93" spans="2:14" ht="12.75" customHeight="1">
      <c r="B93" s="121"/>
      <c r="C93" s="31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</row>
    <row r="94" spans="2:14" ht="12.75" customHeight="1">
      <c r="B94" s="122"/>
      <c r="C94" s="31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</row>
    <row r="95" spans="2:14" ht="12.75" customHeight="1">
      <c r="B95" s="122"/>
      <c r="C95" s="31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</row>
    <row r="96" spans="2:14" ht="12.75" customHeight="1">
      <c r="B96" s="121"/>
      <c r="C96" s="31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</row>
    <row r="97" spans="2:14" ht="12.75" customHeight="1">
      <c r="B97" s="122"/>
      <c r="C97" s="31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</row>
    <row r="98" spans="2:14" ht="12.75" customHeight="1">
      <c r="B98" s="122"/>
      <c r="C98" s="31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</row>
    <row r="99" spans="2:14" ht="12.75" customHeight="1">
      <c r="B99" s="121"/>
      <c r="C99" s="31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</row>
    <row r="100" spans="2:14" ht="12.75" customHeight="1">
      <c r="B100" s="122"/>
      <c r="C100" s="31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</row>
    <row r="101" spans="2:14" ht="12.75" customHeight="1">
      <c r="B101" s="122"/>
      <c r="C101" s="31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</row>
    <row r="102" spans="2:14" ht="12.75" customHeight="1">
      <c r="B102" s="121"/>
      <c r="C102" s="31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</row>
    <row r="103" spans="2:14" ht="12.75" customHeight="1">
      <c r="B103" s="121"/>
      <c r="C103" s="31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</row>
    <row r="104" spans="2:14" ht="12.75" customHeight="1">
      <c r="B104" s="121"/>
      <c r="C104" s="31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</row>
    <row r="105" spans="2:14" ht="12.75" customHeight="1">
      <c r="B105" s="121"/>
      <c r="C105" s="31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</row>
    <row r="106" spans="2:14" ht="12.75" customHeight="1">
      <c r="B106" s="122"/>
      <c r="C106" s="31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</row>
    <row r="107" spans="2:14" ht="12.75" customHeight="1">
      <c r="B107" s="122"/>
      <c r="C107" s="31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</row>
    <row r="108" spans="2:14" ht="12.75" customHeight="1">
      <c r="B108" s="121"/>
      <c r="C108" s="31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</row>
    <row r="109" spans="2:14" ht="12.75" customHeight="1">
      <c r="B109" s="121"/>
      <c r="C109" s="31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</row>
    <row r="110" spans="2:14" ht="12.75" customHeight="1">
      <c r="B110" s="121"/>
      <c r="C110" s="31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</row>
    <row r="111" spans="2:14" ht="12.75" customHeight="1">
      <c r="B111" s="121"/>
      <c r="C111" s="31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</row>
    <row r="112" spans="2:14" ht="12.75" customHeight="1">
      <c r="B112" s="122"/>
      <c r="C112" s="31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</row>
    <row r="113" spans="2:14" ht="12.75" customHeight="1">
      <c r="B113" s="122"/>
      <c r="C113" s="31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</row>
    <row r="114" spans="2:14" ht="12.75" customHeight="1">
      <c r="B114" s="121"/>
      <c r="C114" s="31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</row>
    <row r="115" spans="2:14" ht="12.75" customHeight="1">
      <c r="B115" s="122"/>
      <c r="C115" s="31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</row>
    <row r="116" spans="2:14" ht="12.75" customHeight="1">
      <c r="B116" s="122"/>
      <c r="C116" s="31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</row>
    <row r="117" spans="2:14" ht="12.75" customHeight="1">
      <c r="B117" s="121"/>
      <c r="C117" s="31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</row>
    <row r="118" spans="2:14" ht="12.75" customHeight="1">
      <c r="B118" s="122"/>
      <c r="C118" s="31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</row>
    <row r="119" spans="2:14" ht="12.75" customHeight="1">
      <c r="B119" s="122"/>
      <c r="C119" s="31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</row>
    <row r="120" spans="2:14" ht="12.75" customHeight="1">
      <c r="B120" s="121"/>
      <c r="C120" s="31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</row>
    <row r="121" spans="2:14" ht="12.75" customHeight="1">
      <c r="B121" s="122"/>
      <c r="C121" s="31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</row>
    <row r="122" spans="2:14" ht="12.75" customHeight="1">
      <c r="B122" s="122"/>
      <c r="C122" s="31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</row>
    <row r="123" spans="2:14" ht="12.75" customHeight="1">
      <c r="B123" s="121"/>
      <c r="C123" s="31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</row>
    <row r="124" spans="2:14" ht="12.75" customHeight="1">
      <c r="B124" s="121"/>
      <c r="C124" s="31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</row>
    <row r="125" spans="2:14" ht="12.75" customHeight="1">
      <c r="B125" s="121"/>
      <c r="C125" s="31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</row>
    <row r="126" spans="2:14" ht="12.75" customHeight="1">
      <c r="B126" s="121"/>
      <c r="C126" s="31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</row>
    <row r="127" spans="2:14" ht="12.75" customHeight="1">
      <c r="B127" s="122"/>
      <c r="C127" s="31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</row>
    <row r="128" spans="2:14" ht="12.75" customHeight="1">
      <c r="B128" s="122"/>
      <c r="C128" s="31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</row>
    <row r="129" spans="2:14" ht="12.75" customHeight="1">
      <c r="B129" s="121"/>
      <c r="C129" s="31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</row>
    <row r="130" spans="2:14" ht="12.75" customHeight="1">
      <c r="B130" s="122"/>
      <c r="C130" s="31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</row>
    <row r="131" spans="2:14" ht="12.75" customHeight="1">
      <c r="B131" s="122"/>
      <c r="C131" s="31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</row>
    <row r="132" spans="2:14" ht="12.75" customHeight="1">
      <c r="B132" s="121"/>
      <c r="C132" s="31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</row>
    <row r="133" spans="2:14" ht="12.75" customHeight="1">
      <c r="B133" s="122"/>
      <c r="C133" s="31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</row>
    <row r="134" spans="2:14" ht="12.75" customHeight="1">
      <c r="B134" s="122"/>
      <c r="C134" s="31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</row>
    <row r="135" spans="2:14" ht="12.75" customHeight="1">
      <c r="B135" s="121"/>
      <c r="C135" s="31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</row>
    <row r="136" spans="2:14" ht="12.75" customHeight="1">
      <c r="B136" s="122"/>
      <c r="C136" s="31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</row>
    <row r="137" spans="2:14" ht="12.75" customHeight="1">
      <c r="B137" s="122"/>
      <c r="C137" s="31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</row>
    <row r="138" spans="2:14" ht="12.75" customHeight="1">
      <c r="B138" s="121"/>
      <c r="C138" s="31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</row>
    <row r="139" spans="2:14" ht="12.75" customHeight="1">
      <c r="B139" s="122"/>
      <c r="C139" s="31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</row>
    <row r="140" spans="2:14" ht="12.75" customHeight="1">
      <c r="B140" s="122"/>
      <c r="C140" s="31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</row>
    <row r="141" spans="2:14" ht="12.75" customHeight="1">
      <c r="B141" s="121"/>
      <c r="C141" s="31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</row>
    <row r="142" spans="2:14" ht="12.75" customHeight="1">
      <c r="B142" s="122"/>
      <c r="C142" s="31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</row>
    <row r="143" spans="2:14" ht="12.75" customHeight="1">
      <c r="B143" s="122"/>
      <c r="C143" s="31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</row>
    <row r="144" spans="2:14" ht="12.75" customHeight="1">
      <c r="B144" s="121"/>
      <c r="C144" s="31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</row>
    <row r="145" spans="2:14" ht="12.75" customHeight="1">
      <c r="B145" s="122"/>
      <c r="C145" s="31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</row>
    <row r="146" spans="2:14" ht="12.75" customHeight="1">
      <c r="B146" s="122"/>
      <c r="C146" s="31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</row>
    <row r="147" spans="2:14" ht="12.75" customHeight="1">
      <c r="B147" s="121"/>
      <c r="C147" s="31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</row>
    <row r="148" spans="2:14" ht="12.75" customHeight="1">
      <c r="B148" s="122"/>
      <c r="C148" s="31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</row>
    <row r="149" spans="2:14" ht="12.75" customHeight="1">
      <c r="B149" s="122"/>
      <c r="C149" s="31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</row>
    <row r="150" spans="2:14" ht="12.75" customHeight="1">
      <c r="B150" s="121"/>
      <c r="C150" s="31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</row>
    <row r="151" spans="2:14" ht="12.75" customHeight="1">
      <c r="B151" s="122"/>
      <c r="C151" s="31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2" spans="2:14" ht="12.75" customHeight="1">
      <c r="B152" s="122"/>
      <c r="C152" s="31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</row>
    <row r="153" spans="2:14" ht="12.75" customHeight="1">
      <c r="B153" s="121"/>
      <c r="C153" s="31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</row>
    <row r="154" spans="2:14" ht="12.75" customHeight="1">
      <c r="B154" s="121"/>
      <c r="C154" s="31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2.75" customHeight="1">
      <c r="B155" s="121"/>
      <c r="C155" s="31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12.75" customHeight="1">
      <c r="B156" s="121"/>
      <c r="C156" s="31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</row>
    <row r="157" spans="2:14" ht="12.75" customHeight="1">
      <c r="B157" s="122"/>
      <c r="C157" s="31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2.75" customHeight="1">
      <c r="B158" s="122"/>
      <c r="C158" s="31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2.75" customHeight="1">
      <c r="B159" s="121"/>
      <c r="C159" s="31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2.75" customHeight="1">
      <c r="B160" s="122"/>
      <c r="C160" s="31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2.75" customHeight="1">
      <c r="B161" s="122"/>
      <c r="C161" s="31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2.75" customHeight="1">
      <c r="B162" s="121"/>
      <c r="C162" s="31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2.75" customHeight="1">
      <c r="B163" s="122"/>
      <c r="C163" s="31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4" spans="2:14" ht="12.75" customHeight="1">
      <c r="B164" s="122"/>
      <c r="C164" s="31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</row>
    <row r="165" spans="2:14" ht="12.75" customHeight="1">
      <c r="B165" s="121"/>
      <c r="C165" s="31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</row>
    <row r="166" spans="2:14" ht="12.75" customHeight="1">
      <c r="B166" s="122"/>
      <c r="C166" s="31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</row>
    <row r="167" spans="2:14" ht="12.75" customHeight="1">
      <c r="B167" s="122"/>
      <c r="C167" s="31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</row>
    <row r="168" spans="2:14" ht="12.75" customHeight="1">
      <c r="B168" s="121"/>
      <c r="C168" s="31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</row>
    <row r="169" spans="2:14" ht="12.75" customHeight="1">
      <c r="B169" s="122"/>
      <c r="C169" s="31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</row>
    <row r="170" spans="2:14" ht="12.75" customHeight="1">
      <c r="B170" s="122"/>
      <c r="C170" s="31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</row>
    <row r="171" spans="2:14" ht="12.75" customHeight="1">
      <c r="B171" s="121"/>
      <c r="C171" s="31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</row>
    <row r="172" spans="2:14" ht="12.75" customHeight="1">
      <c r="B172" s="122"/>
      <c r="C172" s="31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</row>
    <row r="173" spans="2:14" ht="12.75" customHeight="1">
      <c r="B173" s="122"/>
      <c r="C173" s="31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</row>
    <row r="174" spans="2:14" ht="12.75" customHeight="1">
      <c r="B174" s="121"/>
      <c r="C174" s="31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</row>
    <row r="175" spans="2:14" ht="12.75" customHeight="1">
      <c r="B175" s="121"/>
      <c r="C175" s="31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</row>
    <row r="176" spans="2:14" ht="12.75" customHeight="1">
      <c r="B176" s="121"/>
      <c r="C176" s="31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</row>
    <row r="177" spans="2:14" ht="12.75" customHeight="1">
      <c r="B177" s="121"/>
      <c r="C177" s="31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</row>
    <row r="178" spans="2:14" ht="12.75" customHeight="1">
      <c r="B178" s="122"/>
      <c r="C178" s="31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</row>
    <row r="179" spans="2:14" ht="12.75" customHeight="1">
      <c r="B179" s="122"/>
      <c r="C179" s="31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</row>
    <row r="180" spans="2:14" ht="12.75" customHeight="1">
      <c r="B180" s="121"/>
      <c r="C180" s="31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</row>
    <row r="181" spans="2:14" ht="12.75" customHeight="1">
      <c r="B181" s="122"/>
      <c r="C181" s="31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</row>
    <row r="182" spans="2:14" ht="12.75" customHeight="1">
      <c r="B182" s="122"/>
      <c r="C182" s="31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</row>
    <row r="183" spans="2:14" ht="12.75" customHeight="1">
      <c r="B183" s="121"/>
      <c r="C183" s="31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</row>
    <row r="184" spans="2:14" ht="12.75" customHeight="1">
      <c r="B184" s="122"/>
      <c r="C184" s="31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</row>
    <row r="185" spans="2:14" ht="12.75" customHeight="1">
      <c r="B185" s="122"/>
      <c r="C185" s="31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</row>
    <row r="186" spans="2:14" ht="12.75" customHeight="1">
      <c r="B186" s="121"/>
      <c r="C186" s="31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</row>
    <row r="187" spans="2:14" ht="12.75" customHeight="1">
      <c r="B187" s="122"/>
      <c r="C187" s="31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</row>
    <row r="188" spans="2:14" ht="12.75" customHeight="1">
      <c r="B188" s="122"/>
      <c r="C188" s="31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</row>
    <row r="189" spans="2:14" ht="12.75" customHeight="1">
      <c r="B189" s="121"/>
      <c r="C189" s="31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</row>
    <row r="190" spans="2:14" ht="12.75" customHeight="1">
      <c r="B190" s="122"/>
      <c r="C190" s="31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</row>
    <row r="191" spans="2:14" ht="12.75" customHeight="1">
      <c r="B191" s="122"/>
      <c r="C191" s="31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</row>
    <row r="192" spans="2:14" ht="12.75" customHeight="1">
      <c r="B192" s="121"/>
      <c r="C192" s="31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</row>
    <row r="193" spans="2:14" ht="12.75" customHeight="1">
      <c r="B193" s="122"/>
      <c r="C193" s="31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</row>
    <row r="194" spans="2:14" ht="12.75" customHeight="1">
      <c r="B194" s="122"/>
      <c r="C194" s="31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</row>
    <row r="195" spans="2:14" ht="12.75" customHeight="1">
      <c r="B195" s="121"/>
      <c r="C195" s="31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</row>
    <row r="196" spans="2:14" ht="12.75" customHeight="1">
      <c r="B196" s="122"/>
      <c r="C196" s="31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</row>
    <row r="197" spans="2:14" ht="12.75" customHeight="1">
      <c r="B197" s="122"/>
      <c r="C197" s="31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</row>
    <row r="198" spans="2:14" ht="12.75" customHeight="1">
      <c r="B198" s="121"/>
      <c r="C198" s="31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</row>
    <row r="199" spans="2:14" ht="12.75" customHeight="1">
      <c r="B199" s="121"/>
      <c r="C199" s="31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</row>
    <row r="200" spans="2:14" ht="12.75" customHeight="1">
      <c r="B200" s="121"/>
      <c r="C200" s="31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</row>
    <row r="201" spans="2:14" ht="12.75" customHeight="1">
      <c r="B201" s="121"/>
      <c r="C201" s="31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</row>
    <row r="202" spans="2:14" ht="12.75" customHeight="1">
      <c r="B202" s="122"/>
      <c r="C202" s="31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</row>
    <row r="203" spans="2:14" ht="12.75" customHeight="1">
      <c r="B203" s="122"/>
      <c r="C203" s="31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</row>
    <row r="204" spans="2:14" ht="12.75" customHeight="1">
      <c r="B204" s="121"/>
      <c r="C204" s="31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</row>
    <row r="205" spans="2:14" ht="12.75" customHeight="1">
      <c r="B205" s="122"/>
      <c r="C205" s="31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</row>
    <row r="206" spans="2:14" ht="12.75" customHeight="1">
      <c r="B206" s="122"/>
      <c r="C206" s="31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</row>
    <row r="207" spans="2:14" ht="12.75" customHeight="1">
      <c r="B207" s="121"/>
      <c r="C207" s="31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</row>
    <row r="208" spans="2:14" ht="12.75" customHeight="1">
      <c r="B208" s="122"/>
      <c r="C208" s="31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</row>
    <row r="209" spans="2:14" ht="12.75" customHeight="1">
      <c r="B209" s="122"/>
      <c r="C209" s="31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</row>
    <row r="210" spans="2:14" ht="12.75" customHeight="1">
      <c r="B210" s="121"/>
      <c r="C210" s="31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</row>
    <row r="211" spans="2:14" ht="12.75" customHeight="1">
      <c r="B211" s="122"/>
      <c r="C211" s="31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</row>
    <row r="212" spans="2:14" ht="12.75" customHeight="1">
      <c r="B212" s="122"/>
      <c r="C212" s="31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</row>
    <row r="213" spans="2:14" ht="12.75" customHeight="1">
      <c r="B213" s="121"/>
      <c r="C213" s="31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</row>
    <row r="214" spans="2:14" ht="12.75" customHeight="1">
      <c r="B214" s="122"/>
      <c r="C214" s="31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</row>
    <row r="215" spans="2:14" ht="12.75" customHeight="1">
      <c r="B215" s="122"/>
      <c r="C215" s="31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</row>
    <row r="216" spans="2:14" ht="12.75" customHeight="1">
      <c r="B216" s="121"/>
      <c r="C216" s="31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</row>
    <row r="217" spans="2:14" ht="12.75" customHeight="1">
      <c r="B217" s="122"/>
      <c r="C217" s="31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</row>
    <row r="218" spans="2:14" ht="12.75" customHeight="1">
      <c r="B218" s="122"/>
      <c r="C218" s="31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</row>
    <row r="219" spans="2:14" ht="12.75" customHeight="1">
      <c r="B219" s="121"/>
      <c r="C219" s="31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</row>
    <row r="220" spans="2:14" ht="12.75" customHeight="1">
      <c r="B220" s="122"/>
      <c r="C220" s="31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</row>
    <row r="221" spans="2:14" ht="12.75" customHeight="1">
      <c r="B221" s="122"/>
      <c r="C221" s="31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</row>
    <row r="222" spans="2:14" ht="12.75" customHeight="1">
      <c r="B222" s="121"/>
      <c r="C222" s="31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</row>
    <row r="223" spans="2:14" ht="12.75" customHeight="1">
      <c r="B223" s="121"/>
      <c r="C223" s="31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</row>
    <row r="224" spans="2:14" ht="12.75" customHeight="1">
      <c r="B224" s="121"/>
      <c r="C224" s="31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</row>
    <row r="225" spans="2:14" ht="12.75" customHeight="1">
      <c r="B225" s="121"/>
      <c r="C225" s="31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</row>
    <row r="226" spans="2:14" ht="12.75" customHeight="1">
      <c r="B226" s="122"/>
      <c r="C226" s="31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</row>
    <row r="227" spans="2:14" ht="12.75" customHeight="1">
      <c r="B227" s="122"/>
      <c r="C227" s="31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</row>
    <row r="228" spans="2:14" ht="12.75" customHeight="1">
      <c r="B228" s="121"/>
      <c r="C228" s="31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</row>
    <row r="229" spans="2:14" ht="12.75" customHeight="1">
      <c r="B229" s="121"/>
      <c r="C229" s="31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</row>
    <row r="230" spans="2:14" ht="12.75" customHeight="1">
      <c r="B230" s="121"/>
      <c r="C230" s="31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</row>
    <row r="231" spans="2:14" ht="12.75" customHeight="1">
      <c r="B231" s="121"/>
      <c r="C231" s="31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</row>
    <row r="232" spans="2:14" ht="12.75" customHeight="1">
      <c r="B232" s="122"/>
      <c r="C232" s="31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</row>
    <row r="233" spans="2:14" ht="12.75" customHeight="1">
      <c r="B233" s="122"/>
      <c r="C233" s="31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</row>
    <row r="234" spans="2:14" ht="12.75" customHeight="1">
      <c r="B234" s="121"/>
      <c r="C234" s="31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</row>
    <row r="235" spans="2:14" ht="12.75" customHeight="1">
      <c r="B235" s="122"/>
      <c r="C235" s="31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</row>
    <row r="236" spans="2:14" ht="12.75" customHeight="1">
      <c r="B236" s="122"/>
      <c r="C236" s="31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</row>
    <row r="237" spans="2:14" ht="12.75" customHeight="1">
      <c r="B237" s="121"/>
      <c r="C237" s="31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</row>
    <row r="238" spans="2:14" ht="12.75" customHeight="1">
      <c r="B238" s="122"/>
      <c r="C238" s="31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</row>
    <row r="239" spans="2:14" ht="12.75" customHeight="1">
      <c r="B239" s="122"/>
      <c r="C239" s="31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</row>
    <row r="240" spans="2:14" ht="12.75" customHeight="1">
      <c r="B240" s="121"/>
      <c r="C240" s="31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</row>
    <row r="241" spans="2:14" ht="12.75" customHeight="1">
      <c r="B241" s="122"/>
      <c r="C241" s="31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</row>
    <row r="242" spans="2:14" ht="12.75" customHeight="1">
      <c r="B242" s="122"/>
      <c r="C242" s="31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</row>
    <row r="243" spans="2:14" ht="12.75" customHeight="1">
      <c r="B243" s="121"/>
      <c r="C243" s="31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</row>
    <row r="244" spans="2:14" ht="12.75" customHeight="1">
      <c r="B244" s="121"/>
      <c r="C244" s="31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</row>
    <row r="245" spans="2:14" ht="12.75" customHeight="1">
      <c r="B245" s="121"/>
      <c r="C245" s="31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</row>
    <row r="246" spans="2:14" ht="12.75" customHeight="1">
      <c r="B246" s="121"/>
      <c r="C246" s="31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</row>
    <row r="247" spans="2:14" ht="12.75" customHeight="1">
      <c r="B247" s="122"/>
      <c r="C247" s="31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</row>
    <row r="248" spans="2:14" ht="12.75" customHeight="1">
      <c r="B248" s="122"/>
      <c r="C248" s="31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</row>
    <row r="249" spans="2:14" ht="12.75" customHeight="1">
      <c r="B249" s="121"/>
      <c r="C249" s="31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</row>
    <row r="250" spans="2:14" ht="12.75" customHeight="1">
      <c r="B250" s="122"/>
      <c r="C250" s="31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</row>
    <row r="251" spans="2:14" ht="12.75" customHeight="1">
      <c r="B251" s="122"/>
      <c r="C251" s="31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</row>
    <row r="252" spans="2:14" ht="12.75" customHeight="1">
      <c r="B252" s="121"/>
      <c r="C252" s="31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</row>
    <row r="253" spans="3:14" ht="12.75" customHeight="1">
      <c r="C253" s="31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</row>
    <row r="254" spans="3:14" ht="12.75" customHeight="1">
      <c r="C254" s="31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</row>
  </sheetData>
  <mergeCells count="1">
    <mergeCell ref="A2:C2"/>
  </mergeCells>
  <printOptions horizontalCentered="1"/>
  <pageMargins left="0.7874015748031497" right="0.7874015748031497" top="0.7874015748031497" bottom="0.7874015748031497" header="0.5905511811023623" footer="0.5511811023622047"/>
  <pageSetup blackAndWhite="1" horizontalDpi="360" verticalDpi="360" orientation="portrait" paperSize="9" scale="77" r:id="rId1"/>
  <headerFooter alignWithMargins="0">
    <oddHeader>&amp;L&amp;12表2-1　出生数，性・母の年齢（５歳階級）・圏域・保健所・市町村別&amp;R&amp;11 5/6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38"/>
  <sheetViews>
    <sheetView showGridLines="0" tabSelected="1" view="pageBreakPreview" zoomScale="60" zoomScaleNormal="95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2" sqref="E2"/>
    </sheetView>
  </sheetViews>
  <sheetFormatPr defaultColWidth="9.140625" defaultRowHeight="12.75" customHeight="1"/>
  <cols>
    <col min="1" max="1" width="3.7109375" style="114" customWidth="1"/>
    <col min="2" max="2" width="14.7109375" style="114" customWidth="1"/>
    <col min="3" max="3" width="4.57421875" style="139" customWidth="1"/>
    <col min="4" max="14" width="9.28125" style="114" customWidth="1"/>
    <col min="15" max="15" width="8.140625" style="29" customWidth="1"/>
    <col min="16" max="16384" width="15.28125" style="2" customWidth="1"/>
  </cols>
  <sheetData>
    <row r="1" ht="15" customHeight="1">
      <c r="N1" s="120" t="str">
        <f>'2-1 出生-1'!N1:N1</f>
        <v>（平成17年）</v>
      </c>
    </row>
    <row r="2" spans="1:15" ht="21" customHeight="1">
      <c r="A2" s="107" t="s">
        <v>158</v>
      </c>
      <c r="B2" s="108"/>
      <c r="C2" s="109"/>
      <c r="D2" s="110" t="s">
        <v>94</v>
      </c>
      <c r="E2" s="111" t="s">
        <v>159</v>
      </c>
      <c r="F2" s="111" t="s">
        <v>43</v>
      </c>
      <c r="G2" s="111" t="s">
        <v>44</v>
      </c>
      <c r="H2" s="111" t="s">
        <v>45</v>
      </c>
      <c r="I2" s="111" t="s">
        <v>46</v>
      </c>
      <c r="J2" s="111" t="s">
        <v>47</v>
      </c>
      <c r="K2" s="111" t="s">
        <v>48</v>
      </c>
      <c r="L2" s="111" t="s">
        <v>49</v>
      </c>
      <c r="M2" s="111" t="s">
        <v>160</v>
      </c>
      <c r="N2" s="112" t="s">
        <v>50</v>
      </c>
      <c r="O2" s="8"/>
    </row>
    <row r="3" spans="1:14" ht="12.75" customHeight="1">
      <c r="A3" s="116"/>
      <c r="B3" s="113" t="s">
        <v>139</v>
      </c>
      <c r="C3" s="125" t="s">
        <v>164</v>
      </c>
      <c r="D3" s="126">
        <f>SUM(E3:N3)</f>
        <v>18</v>
      </c>
      <c r="E3" s="127">
        <f>SUM(E4:E5)</f>
        <v>0</v>
      </c>
      <c r="F3" s="127">
        <f>SUM(F4:F5)</f>
        <v>0</v>
      </c>
      <c r="G3" s="127">
        <f>SUM(G4:G5)</f>
        <v>1</v>
      </c>
      <c r="H3" s="127">
        <f>SUM(H4:H5)</f>
        <v>11</v>
      </c>
      <c r="I3" s="127">
        <f>SUM(I4:I5)</f>
        <v>6</v>
      </c>
      <c r="J3" s="127">
        <f>SUM(J4:J5)</f>
        <v>0</v>
      </c>
      <c r="K3" s="127">
        <f>SUM(K4:K5)</f>
        <v>0</v>
      </c>
      <c r="L3" s="127">
        <f>SUM(L4:L5)</f>
        <v>0</v>
      </c>
      <c r="M3" s="127">
        <f>SUM(M4:M5)</f>
        <v>0</v>
      </c>
      <c r="N3" s="128">
        <f>SUM(N4:N5)</f>
        <v>0</v>
      </c>
    </row>
    <row r="4" spans="1:14" ht="12.75" customHeight="1">
      <c r="A4" s="116"/>
      <c r="B4" s="113"/>
      <c r="C4" s="125" t="s">
        <v>165</v>
      </c>
      <c r="D4" s="126">
        <f>SUM(E4:N4)</f>
        <v>7</v>
      </c>
      <c r="E4" s="127">
        <v>0</v>
      </c>
      <c r="F4" s="127">
        <v>0</v>
      </c>
      <c r="G4" s="127">
        <v>0</v>
      </c>
      <c r="H4" s="127">
        <v>5</v>
      </c>
      <c r="I4" s="127">
        <v>2</v>
      </c>
      <c r="J4" s="127">
        <v>0</v>
      </c>
      <c r="K4" s="127">
        <v>0</v>
      </c>
      <c r="L4" s="127">
        <v>0</v>
      </c>
      <c r="M4" s="127">
        <v>0</v>
      </c>
      <c r="N4" s="128">
        <v>0</v>
      </c>
    </row>
    <row r="5" spans="1:14" ht="12.75" customHeight="1">
      <c r="A5" s="116"/>
      <c r="B5" s="113"/>
      <c r="C5" s="125" t="s">
        <v>166</v>
      </c>
      <c r="D5" s="140">
        <f>SUM(E5:N5)</f>
        <v>11</v>
      </c>
      <c r="E5" s="127">
        <v>0</v>
      </c>
      <c r="F5" s="127">
        <v>0</v>
      </c>
      <c r="G5" s="127">
        <v>1</v>
      </c>
      <c r="H5" s="127">
        <v>6</v>
      </c>
      <c r="I5" s="127">
        <v>4</v>
      </c>
      <c r="J5" s="127">
        <v>0</v>
      </c>
      <c r="K5" s="127">
        <v>0</v>
      </c>
      <c r="L5" s="127">
        <v>0</v>
      </c>
      <c r="M5" s="127">
        <v>0</v>
      </c>
      <c r="N5" s="128">
        <v>0</v>
      </c>
    </row>
    <row r="6" spans="1:14" ht="12.75" customHeight="1">
      <c r="A6" s="116"/>
      <c r="B6" s="113"/>
      <c r="C6" s="125"/>
      <c r="D6" s="126"/>
      <c r="E6" s="127"/>
      <c r="F6" s="127"/>
      <c r="G6" s="127"/>
      <c r="H6" s="127"/>
      <c r="I6" s="127"/>
      <c r="J6" s="127"/>
      <c r="K6" s="127"/>
      <c r="L6" s="127"/>
      <c r="M6" s="127"/>
      <c r="N6" s="128"/>
    </row>
    <row r="7" spans="1:14" ht="12.75" customHeight="1">
      <c r="A7" s="116"/>
      <c r="B7" s="113" t="s">
        <v>140</v>
      </c>
      <c r="C7" s="125" t="s">
        <v>164</v>
      </c>
      <c r="D7" s="126">
        <f>SUM(E7:N7)</f>
        <v>50</v>
      </c>
      <c r="E7" s="127">
        <f aca="true" t="shared" si="0" ref="E7:N7">SUM(E8:E9)</f>
        <v>0</v>
      </c>
      <c r="F7" s="127">
        <f t="shared" si="0"/>
        <v>0</v>
      </c>
      <c r="G7" s="127">
        <f t="shared" si="0"/>
        <v>13</v>
      </c>
      <c r="H7" s="127">
        <f t="shared" si="0"/>
        <v>15</v>
      </c>
      <c r="I7" s="127">
        <f t="shared" si="0"/>
        <v>13</v>
      </c>
      <c r="J7" s="127">
        <f t="shared" si="0"/>
        <v>7</v>
      </c>
      <c r="K7" s="127">
        <f t="shared" si="0"/>
        <v>2</v>
      </c>
      <c r="L7" s="127">
        <f t="shared" si="0"/>
        <v>0</v>
      </c>
      <c r="M7" s="127">
        <f t="shared" si="0"/>
        <v>0</v>
      </c>
      <c r="N7" s="128">
        <f t="shared" si="0"/>
        <v>0</v>
      </c>
    </row>
    <row r="8" spans="1:14" ht="12.75" customHeight="1">
      <c r="A8" s="116"/>
      <c r="B8" s="113"/>
      <c r="C8" s="125" t="s">
        <v>165</v>
      </c>
      <c r="D8" s="126">
        <f>SUM(E8:N8)</f>
        <v>28</v>
      </c>
      <c r="E8" s="127">
        <v>0</v>
      </c>
      <c r="F8" s="127">
        <v>0</v>
      </c>
      <c r="G8" s="127">
        <v>8</v>
      </c>
      <c r="H8" s="127">
        <v>7</v>
      </c>
      <c r="I8" s="127">
        <v>8</v>
      </c>
      <c r="J8" s="127">
        <v>4</v>
      </c>
      <c r="K8" s="127">
        <v>1</v>
      </c>
      <c r="L8" s="127">
        <v>0</v>
      </c>
      <c r="M8" s="127">
        <v>0</v>
      </c>
      <c r="N8" s="128">
        <v>0</v>
      </c>
    </row>
    <row r="9" spans="1:14" ht="12.75" customHeight="1">
      <c r="A9" s="116"/>
      <c r="B9" s="113"/>
      <c r="C9" s="125" t="s">
        <v>166</v>
      </c>
      <c r="D9" s="126">
        <f>SUM(E9:N9)</f>
        <v>22</v>
      </c>
      <c r="E9" s="127">
        <v>0</v>
      </c>
      <c r="F9" s="127">
        <v>0</v>
      </c>
      <c r="G9" s="127">
        <v>5</v>
      </c>
      <c r="H9" s="127">
        <v>8</v>
      </c>
      <c r="I9" s="127">
        <v>5</v>
      </c>
      <c r="J9" s="127">
        <v>3</v>
      </c>
      <c r="K9" s="127">
        <v>1</v>
      </c>
      <c r="L9" s="127">
        <v>0</v>
      </c>
      <c r="M9" s="127">
        <v>0</v>
      </c>
      <c r="N9" s="128">
        <v>0</v>
      </c>
    </row>
    <row r="10" spans="1:14" ht="12.75" customHeight="1">
      <c r="A10" s="116"/>
      <c r="B10" s="117"/>
      <c r="C10" s="125"/>
      <c r="D10" s="129"/>
      <c r="E10" s="130"/>
      <c r="F10" s="130"/>
      <c r="G10" s="130"/>
      <c r="H10" s="130"/>
      <c r="I10" s="130"/>
      <c r="J10" s="130"/>
      <c r="K10" s="130"/>
      <c r="L10" s="130"/>
      <c r="M10" s="130"/>
      <c r="N10" s="131"/>
    </row>
    <row r="11" spans="1:14" ht="12.75" customHeight="1">
      <c r="A11" s="116"/>
      <c r="B11" s="113" t="s">
        <v>167</v>
      </c>
      <c r="C11" s="125" t="s">
        <v>164</v>
      </c>
      <c r="D11" s="126">
        <f>SUM(E11:N11)</f>
        <v>770</v>
      </c>
      <c r="E11" s="127">
        <f aca="true" t="shared" si="1" ref="E11:N11">SUM(E12:E13)</f>
        <v>0</v>
      </c>
      <c r="F11" s="127">
        <f t="shared" si="1"/>
        <v>12</v>
      </c>
      <c r="G11" s="127">
        <f t="shared" si="1"/>
        <v>102</v>
      </c>
      <c r="H11" s="127">
        <f t="shared" si="1"/>
        <v>256</v>
      </c>
      <c r="I11" s="127">
        <f t="shared" si="1"/>
        <v>295</v>
      </c>
      <c r="J11" s="127">
        <f t="shared" si="1"/>
        <v>93</v>
      </c>
      <c r="K11" s="127">
        <f t="shared" si="1"/>
        <v>12</v>
      </c>
      <c r="L11" s="127">
        <f t="shared" si="1"/>
        <v>0</v>
      </c>
      <c r="M11" s="127">
        <f t="shared" si="1"/>
        <v>0</v>
      </c>
      <c r="N11" s="128">
        <f t="shared" si="1"/>
        <v>0</v>
      </c>
    </row>
    <row r="12" spans="1:14" ht="12.75" customHeight="1">
      <c r="A12" s="116"/>
      <c r="B12" s="113"/>
      <c r="C12" s="125" t="s">
        <v>165</v>
      </c>
      <c r="D12" s="126">
        <f>SUM(E12:N12)</f>
        <v>398</v>
      </c>
      <c r="E12" s="127">
        <v>0</v>
      </c>
      <c r="F12" s="127">
        <v>6</v>
      </c>
      <c r="G12" s="127">
        <v>44</v>
      </c>
      <c r="H12" s="127">
        <v>134</v>
      </c>
      <c r="I12" s="127">
        <v>158</v>
      </c>
      <c r="J12" s="127">
        <v>49</v>
      </c>
      <c r="K12" s="127">
        <v>7</v>
      </c>
      <c r="L12" s="127">
        <v>0</v>
      </c>
      <c r="M12" s="127">
        <v>0</v>
      </c>
      <c r="N12" s="128">
        <v>0</v>
      </c>
    </row>
    <row r="13" spans="1:14" ht="12.75" customHeight="1">
      <c r="A13" s="116"/>
      <c r="B13" s="113"/>
      <c r="C13" s="125" t="s">
        <v>166</v>
      </c>
      <c r="D13" s="126">
        <f>SUM(E13:N13)</f>
        <v>372</v>
      </c>
      <c r="E13" s="127">
        <v>0</v>
      </c>
      <c r="F13" s="127">
        <v>6</v>
      </c>
      <c r="G13" s="127">
        <v>58</v>
      </c>
      <c r="H13" s="127">
        <v>122</v>
      </c>
      <c r="I13" s="127">
        <v>137</v>
      </c>
      <c r="J13" s="127">
        <v>44</v>
      </c>
      <c r="K13" s="127">
        <v>5</v>
      </c>
      <c r="L13" s="127">
        <v>0</v>
      </c>
      <c r="M13" s="127">
        <v>0</v>
      </c>
      <c r="N13" s="128">
        <v>0</v>
      </c>
    </row>
    <row r="14" spans="1:14" ht="12.75" customHeight="1">
      <c r="A14" s="116"/>
      <c r="B14" s="113"/>
      <c r="C14" s="125"/>
      <c r="D14" s="129"/>
      <c r="E14" s="130"/>
      <c r="F14" s="130"/>
      <c r="G14" s="130"/>
      <c r="H14" s="130"/>
      <c r="I14" s="130"/>
      <c r="J14" s="130"/>
      <c r="K14" s="130"/>
      <c r="L14" s="130"/>
      <c r="M14" s="130"/>
      <c r="N14" s="131"/>
    </row>
    <row r="15" spans="1:14" ht="12.75" customHeight="1">
      <c r="A15" s="116"/>
      <c r="B15" s="113" t="s">
        <v>141</v>
      </c>
      <c r="C15" s="125" t="s">
        <v>164</v>
      </c>
      <c r="D15" s="126">
        <f>SUM(E15:N15)</f>
        <v>41</v>
      </c>
      <c r="E15" s="127">
        <f aca="true" t="shared" si="2" ref="E15:N15">SUM(E16:E17)</f>
        <v>0</v>
      </c>
      <c r="F15" s="127">
        <f t="shared" si="2"/>
        <v>1</v>
      </c>
      <c r="G15" s="127">
        <f t="shared" si="2"/>
        <v>6</v>
      </c>
      <c r="H15" s="127">
        <f t="shared" si="2"/>
        <v>12</v>
      </c>
      <c r="I15" s="127">
        <f t="shared" si="2"/>
        <v>20</v>
      </c>
      <c r="J15" s="127">
        <f t="shared" si="2"/>
        <v>2</v>
      </c>
      <c r="K15" s="127">
        <f t="shared" si="2"/>
        <v>0</v>
      </c>
      <c r="L15" s="127">
        <f t="shared" si="2"/>
        <v>0</v>
      </c>
      <c r="M15" s="127">
        <f t="shared" si="2"/>
        <v>0</v>
      </c>
      <c r="N15" s="128">
        <f t="shared" si="2"/>
        <v>0</v>
      </c>
    </row>
    <row r="16" spans="1:14" ht="12.75" customHeight="1">
      <c r="A16" s="116"/>
      <c r="B16" s="113"/>
      <c r="C16" s="125" t="s">
        <v>165</v>
      </c>
      <c r="D16" s="126">
        <f>SUM(E16:N16)</f>
        <v>18</v>
      </c>
      <c r="E16" s="127">
        <v>0</v>
      </c>
      <c r="F16" s="127">
        <v>0</v>
      </c>
      <c r="G16" s="127">
        <v>3</v>
      </c>
      <c r="H16" s="127">
        <v>7</v>
      </c>
      <c r="I16" s="127">
        <v>8</v>
      </c>
      <c r="J16" s="127">
        <v>0</v>
      </c>
      <c r="K16" s="127">
        <v>0</v>
      </c>
      <c r="L16" s="127">
        <v>0</v>
      </c>
      <c r="M16" s="127">
        <v>0</v>
      </c>
      <c r="N16" s="128">
        <v>0</v>
      </c>
    </row>
    <row r="17" spans="1:14" ht="12.75" customHeight="1">
      <c r="A17" s="116"/>
      <c r="B17" s="113"/>
      <c r="C17" s="125" t="s">
        <v>166</v>
      </c>
      <c r="D17" s="126">
        <f>SUM(E17:N17)</f>
        <v>23</v>
      </c>
      <c r="E17" s="127">
        <v>0</v>
      </c>
      <c r="F17" s="127">
        <v>1</v>
      </c>
      <c r="G17" s="127">
        <v>3</v>
      </c>
      <c r="H17" s="127">
        <v>5</v>
      </c>
      <c r="I17" s="127">
        <v>12</v>
      </c>
      <c r="J17" s="127">
        <v>2</v>
      </c>
      <c r="K17" s="127">
        <v>0</v>
      </c>
      <c r="L17" s="127">
        <v>0</v>
      </c>
      <c r="M17" s="127">
        <v>0</v>
      </c>
      <c r="N17" s="128">
        <v>0</v>
      </c>
    </row>
    <row r="18" spans="1:14" ht="12.75" customHeight="1">
      <c r="A18" s="116"/>
      <c r="B18" s="117"/>
      <c r="C18" s="125"/>
      <c r="D18" s="129"/>
      <c r="E18" s="130"/>
      <c r="F18" s="130"/>
      <c r="G18" s="130"/>
      <c r="H18" s="130"/>
      <c r="I18" s="130"/>
      <c r="J18" s="130"/>
      <c r="K18" s="130"/>
      <c r="L18" s="130"/>
      <c r="M18" s="130"/>
      <c r="N18" s="131"/>
    </row>
    <row r="19" spans="1:14" ht="12.75" customHeight="1">
      <c r="A19" s="116"/>
      <c r="B19" s="113" t="s">
        <v>142</v>
      </c>
      <c r="C19" s="125" t="s">
        <v>164</v>
      </c>
      <c r="D19" s="126">
        <f>SUM(E19:N19)</f>
        <v>428</v>
      </c>
      <c r="E19" s="127">
        <f aca="true" t="shared" si="3" ref="E19:N19">SUM(E20:E21)</f>
        <v>0</v>
      </c>
      <c r="F19" s="127">
        <f t="shared" si="3"/>
        <v>9</v>
      </c>
      <c r="G19" s="127">
        <f t="shared" si="3"/>
        <v>64</v>
      </c>
      <c r="H19" s="127">
        <f t="shared" si="3"/>
        <v>169</v>
      </c>
      <c r="I19" s="127">
        <f t="shared" si="3"/>
        <v>134</v>
      </c>
      <c r="J19" s="127">
        <f t="shared" si="3"/>
        <v>48</v>
      </c>
      <c r="K19" s="127">
        <f t="shared" si="3"/>
        <v>3</v>
      </c>
      <c r="L19" s="127">
        <f t="shared" si="3"/>
        <v>1</v>
      </c>
      <c r="M19" s="127">
        <f t="shared" si="3"/>
        <v>0</v>
      </c>
      <c r="N19" s="128">
        <f t="shared" si="3"/>
        <v>0</v>
      </c>
    </row>
    <row r="20" spans="1:14" ht="12.75" customHeight="1">
      <c r="A20" s="116"/>
      <c r="B20" s="113"/>
      <c r="C20" s="125" t="s">
        <v>165</v>
      </c>
      <c r="D20" s="126">
        <f>SUM(E20:N20)</f>
        <v>226</v>
      </c>
      <c r="E20" s="127">
        <v>0</v>
      </c>
      <c r="F20" s="127">
        <v>5</v>
      </c>
      <c r="G20" s="127">
        <v>34</v>
      </c>
      <c r="H20" s="127">
        <v>94</v>
      </c>
      <c r="I20" s="127">
        <v>61</v>
      </c>
      <c r="J20" s="127">
        <v>30</v>
      </c>
      <c r="K20" s="127">
        <v>1</v>
      </c>
      <c r="L20" s="127">
        <v>1</v>
      </c>
      <c r="M20" s="127">
        <v>0</v>
      </c>
      <c r="N20" s="128">
        <v>0</v>
      </c>
    </row>
    <row r="21" spans="1:14" ht="12.75" customHeight="1">
      <c r="A21" s="116"/>
      <c r="B21" s="113"/>
      <c r="C21" s="125" t="s">
        <v>166</v>
      </c>
      <c r="D21" s="126">
        <f>SUM(E21:N21)</f>
        <v>202</v>
      </c>
      <c r="E21" s="127">
        <v>0</v>
      </c>
      <c r="F21" s="127">
        <v>4</v>
      </c>
      <c r="G21" s="127">
        <v>30</v>
      </c>
      <c r="H21" s="127">
        <v>75</v>
      </c>
      <c r="I21" s="127">
        <v>73</v>
      </c>
      <c r="J21" s="127">
        <v>18</v>
      </c>
      <c r="K21" s="127">
        <v>2</v>
      </c>
      <c r="L21" s="127">
        <v>0</v>
      </c>
      <c r="M21" s="127">
        <v>0</v>
      </c>
      <c r="N21" s="128">
        <v>0</v>
      </c>
    </row>
    <row r="22" spans="1:14" ht="12.75" customHeight="1">
      <c r="A22" s="116"/>
      <c r="B22" s="113"/>
      <c r="C22" s="125"/>
      <c r="D22" s="126"/>
      <c r="E22" s="127"/>
      <c r="F22" s="127"/>
      <c r="G22" s="127"/>
      <c r="H22" s="127"/>
      <c r="I22" s="127"/>
      <c r="J22" s="127"/>
      <c r="K22" s="127"/>
      <c r="L22" s="127"/>
      <c r="M22" s="127"/>
      <c r="N22" s="128"/>
    </row>
    <row r="23" spans="1:14" ht="12.75" customHeight="1">
      <c r="A23" s="116"/>
      <c r="B23" s="113" t="s">
        <v>143</v>
      </c>
      <c r="C23" s="125" t="s">
        <v>164</v>
      </c>
      <c r="D23" s="126">
        <f>SUM(E23:N23)</f>
        <v>2</v>
      </c>
      <c r="E23" s="127">
        <f aca="true" t="shared" si="4" ref="E23:N23">SUM(E24:E25)</f>
        <v>0</v>
      </c>
      <c r="F23" s="127">
        <f t="shared" si="4"/>
        <v>0</v>
      </c>
      <c r="G23" s="127">
        <f t="shared" si="4"/>
        <v>1</v>
      </c>
      <c r="H23" s="127">
        <f t="shared" si="4"/>
        <v>1</v>
      </c>
      <c r="I23" s="127">
        <f t="shared" si="4"/>
        <v>0</v>
      </c>
      <c r="J23" s="127">
        <f t="shared" si="4"/>
        <v>0</v>
      </c>
      <c r="K23" s="127">
        <f t="shared" si="4"/>
        <v>0</v>
      </c>
      <c r="L23" s="127">
        <f t="shared" si="4"/>
        <v>0</v>
      </c>
      <c r="M23" s="127">
        <f t="shared" si="4"/>
        <v>0</v>
      </c>
      <c r="N23" s="128">
        <f t="shared" si="4"/>
        <v>0</v>
      </c>
    </row>
    <row r="24" spans="1:14" ht="12.75" customHeight="1">
      <c r="A24" s="116"/>
      <c r="B24" s="113"/>
      <c r="C24" s="125" t="s">
        <v>165</v>
      </c>
      <c r="D24" s="126">
        <f>SUM(E24:N24)</f>
        <v>1</v>
      </c>
      <c r="E24" s="127">
        <v>0</v>
      </c>
      <c r="F24" s="127">
        <v>0</v>
      </c>
      <c r="G24" s="127">
        <v>1</v>
      </c>
      <c r="H24" s="127">
        <v>0</v>
      </c>
      <c r="I24" s="127">
        <v>0</v>
      </c>
      <c r="J24" s="127">
        <v>0</v>
      </c>
      <c r="K24" s="127">
        <v>0</v>
      </c>
      <c r="L24" s="127">
        <v>0</v>
      </c>
      <c r="M24" s="127">
        <v>0</v>
      </c>
      <c r="N24" s="128">
        <v>0</v>
      </c>
    </row>
    <row r="25" spans="1:14" ht="12.75" customHeight="1">
      <c r="A25" s="116"/>
      <c r="B25" s="113"/>
      <c r="C25" s="125" t="s">
        <v>166</v>
      </c>
      <c r="D25" s="126">
        <f>SUM(E25:N25)</f>
        <v>1</v>
      </c>
      <c r="E25" s="127">
        <v>0</v>
      </c>
      <c r="F25" s="127">
        <v>0</v>
      </c>
      <c r="G25" s="127">
        <v>0</v>
      </c>
      <c r="H25" s="127">
        <v>1</v>
      </c>
      <c r="I25" s="127">
        <v>0</v>
      </c>
      <c r="J25" s="127">
        <v>0</v>
      </c>
      <c r="K25" s="127">
        <v>0</v>
      </c>
      <c r="L25" s="127">
        <v>0</v>
      </c>
      <c r="M25" s="127">
        <v>0</v>
      </c>
      <c r="N25" s="128">
        <v>0</v>
      </c>
    </row>
    <row r="26" spans="1:14" ht="12.75" customHeight="1">
      <c r="A26" s="116"/>
      <c r="B26" s="113"/>
      <c r="C26" s="125"/>
      <c r="D26" s="126"/>
      <c r="E26" s="127"/>
      <c r="F26" s="127"/>
      <c r="G26" s="127"/>
      <c r="H26" s="127"/>
      <c r="I26" s="127"/>
      <c r="J26" s="127"/>
      <c r="K26" s="127"/>
      <c r="L26" s="127"/>
      <c r="M26" s="127"/>
      <c r="N26" s="128"/>
    </row>
    <row r="27" spans="1:14" ht="12.75" customHeight="1">
      <c r="A27" s="116"/>
      <c r="B27" s="113" t="s">
        <v>144</v>
      </c>
      <c r="C27" s="125" t="s">
        <v>164</v>
      </c>
      <c r="D27" s="126">
        <f>SUM(E27:N27)</f>
        <v>2</v>
      </c>
      <c r="E27" s="127">
        <f aca="true" t="shared" si="5" ref="E27:N27">SUM(E28:E29)</f>
        <v>0</v>
      </c>
      <c r="F27" s="127">
        <f t="shared" si="5"/>
        <v>0</v>
      </c>
      <c r="G27" s="127">
        <f t="shared" si="5"/>
        <v>1</v>
      </c>
      <c r="H27" s="127">
        <f t="shared" si="5"/>
        <v>1</v>
      </c>
      <c r="I27" s="127">
        <f t="shared" si="5"/>
        <v>0</v>
      </c>
      <c r="J27" s="127">
        <f t="shared" si="5"/>
        <v>0</v>
      </c>
      <c r="K27" s="127">
        <f t="shared" si="5"/>
        <v>0</v>
      </c>
      <c r="L27" s="127">
        <f t="shared" si="5"/>
        <v>0</v>
      </c>
      <c r="M27" s="127">
        <f t="shared" si="5"/>
        <v>0</v>
      </c>
      <c r="N27" s="128">
        <f t="shared" si="5"/>
        <v>0</v>
      </c>
    </row>
    <row r="28" spans="1:14" ht="12.75" customHeight="1">
      <c r="A28" s="116"/>
      <c r="B28" s="113"/>
      <c r="C28" s="125" t="s">
        <v>165</v>
      </c>
      <c r="D28" s="126">
        <f>SUM(E28:N28)</f>
        <v>1</v>
      </c>
      <c r="E28" s="127">
        <v>0</v>
      </c>
      <c r="F28" s="127">
        <v>0</v>
      </c>
      <c r="G28" s="127">
        <v>0</v>
      </c>
      <c r="H28" s="127">
        <v>1</v>
      </c>
      <c r="I28" s="127">
        <v>0</v>
      </c>
      <c r="J28" s="127">
        <v>0</v>
      </c>
      <c r="K28" s="127">
        <v>0</v>
      </c>
      <c r="L28" s="127">
        <v>0</v>
      </c>
      <c r="M28" s="127">
        <v>0</v>
      </c>
      <c r="N28" s="128">
        <v>0</v>
      </c>
    </row>
    <row r="29" spans="1:14" ht="12.75" customHeight="1">
      <c r="A29" s="116"/>
      <c r="B29" s="113"/>
      <c r="C29" s="125" t="s">
        <v>166</v>
      </c>
      <c r="D29" s="126">
        <f>SUM(E29:N29)</f>
        <v>1</v>
      </c>
      <c r="E29" s="127">
        <v>0</v>
      </c>
      <c r="F29" s="127">
        <v>0</v>
      </c>
      <c r="G29" s="127">
        <v>1</v>
      </c>
      <c r="H29" s="127">
        <v>0</v>
      </c>
      <c r="I29" s="127">
        <v>0</v>
      </c>
      <c r="J29" s="127">
        <v>0</v>
      </c>
      <c r="K29" s="127">
        <v>0</v>
      </c>
      <c r="L29" s="127">
        <v>0</v>
      </c>
      <c r="M29" s="127">
        <v>0</v>
      </c>
      <c r="N29" s="128">
        <v>0</v>
      </c>
    </row>
    <row r="30" spans="1:14" ht="12.75" customHeight="1">
      <c r="A30" s="116"/>
      <c r="B30" s="113"/>
      <c r="C30" s="125"/>
      <c r="D30" s="126"/>
      <c r="E30" s="127"/>
      <c r="F30" s="127"/>
      <c r="G30" s="127"/>
      <c r="H30" s="127"/>
      <c r="I30" s="127"/>
      <c r="J30" s="127"/>
      <c r="K30" s="127"/>
      <c r="L30" s="127"/>
      <c r="M30" s="127"/>
      <c r="N30" s="128"/>
    </row>
    <row r="31" spans="1:14" ht="12.75" customHeight="1">
      <c r="A31" s="116"/>
      <c r="B31" s="113" t="s">
        <v>145</v>
      </c>
      <c r="C31" s="125" t="s">
        <v>56</v>
      </c>
      <c r="D31" s="141">
        <f>SUM(E31:N31)</f>
        <v>316</v>
      </c>
      <c r="E31" s="127">
        <f aca="true" t="shared" si="6" ref="E31:N31">SUM(E32:E33)</f>
        <v>0</v>
      </c>
      <c r="F31" s="127">
        <f t="shared" si="6"/>
        <v>6</v>
      </c>
      <c r="G31" s="127">
        <f t="shared" si="6"/>
        <v>55</v>
      </c>
      <c r="H31" s="127">
        <f t="shared" si="6"/>
        <v>99</v>
      </c>
      <c r="I31" s="127">
        <f t="shared" si="6"/>
        <v>119</v>
      </c>
      <c r="J31" s="127">
        <f t="shared" si="6"/>
        <v>35</v>
      </c>
      <c r="K31" s="127">
        <f t="shared" si="6"/>
        <v>2</v>
      </c>
      <c r="L31" s="127">
        <f t="shared" si="6"/>
        <v>0</v>
      </c>
      <c r="M31" s="127">
        <f t="shared" si="6"/>
        <v>0</v>
      </c>
      <c r="N31" s="128">
        <f t="shared" si="6"/>
        <v>0</v>
      </c>
    </row>
    <row r="32" spans="1:14" ht="12.75" customHeight="1">
      <c r="A32" s="116"/>
      <c r="B32" s="113"/>
      <c r="C32" s="125" t="s">
        <v>57</v>
      </c>
      <c r="D32" s="141">
        <f>SUM(E32:N32)</f>
        <v>170</v>
      </c>
      <c r="E32" s="127">
        <v>0</v>
      </c>
      <c r="F32" s="127">
        <v>4</v>
      </c>
      <c r="G32" s="127">
        <v>30</v>
      </c>
      <c r="H32" s="127">
        <v>52</v>
      </c>
      <c r="I32" s="127">
        <v>63</v>
      </c>
      <c r="J32" s="127">
        <v>21</v>
      </c>
      <c r="K32" s="127">
        <v>0</v>
      </c>
      <c r="L32" s="127">
        <v>0</v>
      </c>
      <c r="M32" s="127">
        <v>0</v>
      </c>
      <c r="N32" s="128">
        <v>0</v>
      </c>
    </row>
    <row r="33" spans="1:14" ht="12.75" customHeight="1">
      <c r="A33" s="116"/>
      <c r="B33" s="113"/>
      <c r="C33" s="125" t="s">
        <v>58</v>
      </c>
      <c r="D33" s="141">
        <f>SUM(E33:N33)</f>
        <v>146</v>
      </c>
      <c r="E33" s="127">
        <v>0</v>
      </c>
      <c r="F33" s="127">
        <v>2</v>
      </c>
      <c r="G33" s="127">
        <v>25</v>
      </c>
      <c r="H33" s="127">
        <v>47</v>
      </c>
      <c r="I33" s="127">
        <v>56</v>
      </c>
      <c r="J33" s="127">
        <v>14</v>
      </c>
      <c r="K33" s="127">
        <v>2</v>
      </c>
      <c r="L33" s="127">
        <v>0</v>
      </c>
      <c r="M33" s="127">
        <v>0</v>
      </c>
      <c r="N33" s="128">
        <v>0</v>
      </c>
    </row>
    <row r="34" spans="1:15" ht="12.75" customHeight="1">
      <c r="A34" s="116"/>
      <c r="B34" s="113"/>
      <c r="C34" s="125"/>
      <c r="D34" s="141"/>
      <c r="E34" s="127"/>
      <c r="F34" s="127"/>
      <c r="G34" s="127"/>
      <c r="H34" s="127"/>
      <c r="I34" s="127"/>
      <c r="J34" s="127"/>
      <c r="K34" s="127"/>
      <c r="L34" s="127"/>
      <c r="M34" s="127"/>
      <c r="N34" s="128"/>
      <c r="O34" s="18"/>
    </row>
    <row r="35" spans="1:14" ht="12.75" customHeight="1">
      <c r="A35" s="116"/>
      <c r="B35" s="113" t="s">
        <v>146</v>
      </c>
      <c r="C35" s="125" t="s">
        <v>164</v>
      </c>
      <c r="D35" s="141">
        <f>SUM(E35:N35)</f>
        <v>36</v>
      </c>
      <c r="E35" s="127">
        <f aca="true" t="shared" si="7" ref="E35:N35">SUM(E36:E37)</f>
        <v>0</v>
      </c>
      <c r="F35" s="127">
        <f t="shared" si="7"/>
        <v>0</v>
      </c>
      <c r="G35" s="127">
        <f t="shared" si="7"/>
        <v>5</v>
      </c>
      <c r="H35" s="127">
        <f t="shared" si="7"/>
        <v>18</v>
      </c>
      <c r="I35" s="127">
        <f t="shared" si="7"/>
        <v>12</v>
      </c>
      <c r="J35" s="127">
        <f t="shared" si="7"/>
        <v>1</v>
      </c>
      <c r="K35" s="127">
        <f t="shared" si="7"/>
        <v>0</v>
      </c>
      <c r="L35" s="127">
        <f t="shared" si="7"/>
        <v>0</v>
      </c>
      <c r="M35" s="127">
        <f t="shared" si="7"/>
        <v>0</v>
      </c>
      <c r="N35" s="128">
        <f t="shared" si="7"/>
        <v>0</v>
      </c>
    </row>
    <row r="36" spans="1:15" ht="12.75" customHeight="1">
      <c r="A36" s="116"/>
      <c r="B36" s="113"/>
      <c r="C36" s="125" t="s">
        <v>165</v>
      </c>
      <c r="D36" s="141">
        <f>SUM(E36:N36)</f>
        <v>18</v>
      </c>
      <c r="E36" s="127">
        <v>0</v>
      </c>
      <c r="F36" s="127">
        <v>0</v>
      </c>
      <c r="G36" s="127">
        <v>3</v>
      </c>
      <c r="H36" s="127">
        <v>9</v>
      </c>
      <c r="I36" s="127">
        <v>5</v>
      </c>
      <c r="J36" s="127">
        <v>1</v>
      </c>
      <c r="K36" s="127">
        <v>0</v>
      </c>
      <c r="L36" s="127">
        <v>0</v>
      </c>
      <c r="M36" s="127">
        <v>0</v>
      </c>
      <c r="N36" s="128">
        <v>0</v>
      </c>
      <c r="O36" s="18"/>
    </row>
    <row r="37" spans="1:15" ht="12.75" customHeight="1">
      <c r="A37" s="116"/>
      <c r="B37" s="113"/>
      <c r="C37" s="125" t="s">
        <v>166</v>
      </c>
      <c r="D37" s="141">
        <f>SUM(E37:N37)</f>
        <v>18</v>
      </c>
      <c r="E37" s="127">
        <v>0</v>
      </c>
      <c r="F37" s="127">
        <v>0</v>
      </c>
      <c r="G37" s="127">
        <v>2</v>
      </c>
      <c r="H37" s="127">
        <v>9</v>
      </c>
      <c r="I37" s="127">
        <v>7</v>
      </c>
      <c r="J37" s="127">
        <v>0</v>
      </c>
      <c r="K37" s="127">
        <v>0</v>
      </c>
      <c r="L37" s="127">
        <v>0</v>
      </c>
      <c r="M37" s="127">
        <v>0</v>
      </c>
      <c r="N37" s="128">
        <v>0</v>
      </c>
      <c r="O37" s="18"/>
    </row>
    <row r="38" spans="1:15" ht="12.75" customHeight="1">
      <c r="A38" s="116"/>
      <c r="B38" s="113"/>
      <c r="C38" s="125"/>
      <c r="D38" s="141"/>
      <c r="E38" s="127"/>
      <c r="F38" s="127"/>
      <c r="G38" s="127"/>
      <c r="H38" s="127"/>
      <c r="I38" s="127"/>
      <c r="J38" s="127"/>
      <c r="K38" s="127"/>
      <c r="L38" s="127"/>
      <c r="M38" s="127"/>
      <c r="N38" s="128"/>
      <c r="O38" s="18"/>
    </row>
    <row r="39" spans="1:14" ht="12.75" customHeight="1">
      <c r="A39" s="116"/>
      <c r="B39" s="113" t="s">
        <v>147</v>
      </c>
      <c r="C39" s="125" t="s">
        <v>164</v>
      </c>
      <c r="D39" s="141">
        <f>SUM(E39:N39)</f>
        <v>48</v>
      </c>
      <c r="E39" s="127">
        <f aca="true" t="shared" si="8" ref="E39:N39">SUM(E40:E41)</f>
        <v>0</v>
      </c>
      <c r="F39" s="127">
        <f t="shared" si="8"/>
        <v>2</v>
      </c>
      <c r="G39" s="127">
        <f t="shared" si="8"/>
        <v>11</v>
      </c>
      <c r="H39" s="127">
        <f t="shared" si="8"/>
        <v>14</v>
      </c>
      <c r="I39" s="127">
        <f t="shared" si="8"/>
        <v>14</v>
      </c>
      <c r="J39" s="127">
        <f t="shared" si="8"/>
        <v>6</v>
      </c>
      <c r="K39" s="127">
        <f t="shared" si="8"/>
        <v>1</v>
      </c>
      <c r="L39" s="127">
        <f t="shared" si="8"/>
        <v>0</v>
      </c>
      <c r="M39" s="127">
        <f t="shared" si="8"/>
        <v>0</v>
      </c>
      <c r="N39" s="128">
        <f t="shared" si="8"/>
        <v>0</v>
      </c>
    </row>
    <row r="40" spans="1:14" ht="12.75" customHeight="1">
      <c r="A40" s="116"/>
      <c r="B40" s="113"/>
      <c r="C40" s="125" t="s">
        <v>165</v>
      </c>
      <c r="D40" s="141">
        <f>SUM(E40:N40)</f>
        <v>31</v>
      </c>
      <c r="E40" s="127">
        <v>0</v>
      </c>
      <c r="F40" s="127">
        <v>1</v>
      </c>
      <c r="G40" s="127">
        <v>5</v>
      </c>
      <c r="H40" s="127">
        <v>9</v>
      </c>
      <c r="I40" s="127">
        <v>10</v>
      </c>
      <c r="J40" s="127">
        <v>5</v>
      </c>
      <c r="K40" s="127">
        <v>1</v>
      </c>
      <c r="L40" s="127">
        <v>0</v>
      </c>
      <c r="M40" s="127">
        <v>0</v>
      </c>
      <c r="N40" s="128">
        <v>0</v>
      </c>
    </row>
    <row r="41" spans="1:14" ht="12.75" customHeight="1">
      <c r="A41" s="116"/>
      <c r="B41" s="113"/>
      <c r="C41" s="125" t="s">
        <v>166</v>
      </c>
      <c r="D41" s="141">
        <f>SUM(E41:N41)</f>
        <v>17</v>
      </c>
      <c r="E41" s="127">
        <v>0</v>
      </c>
      <c r="F41" s="127">
        <v>1</v>
      </c>
      <c r="G41" s="127">
        <v>6</v>
      </c>
      <c r="H41" s="127">
        <v>5</v>
      </c>
      <c r="I41" s="127">
        <v>4</v>
      </c>
      <c r="J41" s="127">
        <v>1</v>
      </c>
      <c r="K41" s="127">
        <v>0</v>
      </c>
      <c r="L41" s="127">
        <v>0</v>
      </c>
      <c r="M41" s="127">
        <v>0</v>
      </c>
      <c r="N41" s="128">
        <v>0</v>
      </c>
    </row>
    <row r="42" spans="1:14" ht="12.75" customHeight="1">
      <c r="A42" s="116"/>
      <c r="B42" s="113"/>
      <c r="C42" s="125"/>
      <c r="D42" s="141"/>
      <c r="E42" s="127"/>
      <c r="F42" s="127"/>
      <c r="G42" s="127"/>
      <c r="H42" s="127"/>
      <c r="I42" s="127"/>
      <c r="J42" s="127"/>
      <c r="K42" s="127"/>
      <c r="L42" s="127"/>
      <c r="M42" s="127"/>
      <c r="N42" s="128"/>
    </row>
    <row r="43" spans="1:14" ht="12.75" customHeight="1">
      <c r="A43" s="116"/>
      <c r="B43" s="113" t="s">
        <v>148</v>
      </c>
      <c r="C43" s="125" t="s">
        <v>164</v>
      </c>
      <c r="D43" s="141">
        <f>SUM(E43:N43)</f>
        <v>29</v>
      </c>
      <c r="E43" s="127">
        <f aca="true" t="shared" si="9" ref="E43:N43">SUM(E44:E45)</f>
        <v>0</v>
      </c>
      <c r="F43" s="127">
        <f t="shared" si="9"/>
        <v>1</v>
      </c>
      <c r="G43" s="127">
        <f t="shared" si="9"/>
        <v>3</v>
      </c>
      <c r="H43" s="127">
        <f t="shared" si="9"/>
        <v>6</v>
      </c>
      <c r="I43" s="127">
        <f t="shared" si="9"/>
        <v>11</v>
      </c>
      <c r="J43" s="127">
        <f t="shared" si="9"/>
        <v>8</v>
      </c>
      <c r="K43" s="127">
        <f t="shared" si="9"/>
        <v>0</v>
      </c>
      <c r="L43" s="127">
        <f t="shared" si="9"/>
        <v>0</v>
      </c>
      <c r="M43" s="127">
        <f t="shared" si="9"/>
        <v>0</v>
      </c>
      <c r="N43" s="128">
        <f t="shared" si="9"/>
        <v>0</v>
      </c>
    </row>
    <row r="44" spans="1:14" ht="12.75" customHeight="1">
      <c r="A44" s="116"/>
      <c r="B44" s="113"/>
      <c r="C44" s="125" t="s">
        <v>165</v>
      </c>
      <c r="D44" s="141">
        <f>SUM(E44:N44)</f>
        <v>11</v>
      </c>
      <c r="E44" s="127">
        <v>0</v>
      </c>
      <c r="F44" s="127">
        <v>0</v>
      </c>
      <c r="G44" s="127">
        <v>1</v>
      </c>
      <c r="H44" s="127">
        <v>2</v>
      </c>
      <c r="I44" s="127">
        <v>3</v>
      </c>
      <c r="J44" s="127">
        <v>5</v>
      </c>
      <c r="K44" s="127">
        <v>0</v>
      </c>
      <c r="L44" s="127">
        <v>0</v>
      </c>
      <c r="M44" s="127">
        <v>0</v>
      </c>
      <c r="N44" s="128">
        <v>0</v>
      </c>
    </row>
    <row r="45" spans="1:14" ht="12.75" customHeight="1">
      <c r="A45" s="116"/>
      <c r="B45" s="113"/>
      <c r="C45" s="125" t="s">
        <v>166</v>
      </c>
      <c r="D45" s="141">
        <f>SUM(E45:N45)</f>
        <v>18</v>
      </c>
      <c r="E45" s="127">
        <v>0</v>
      </c>
      <c r="F45" s="127">
        <v>1</v>
      </c>
      <c r="G45" s="127">
        <v>2</v>
      </c>
      <c r="H45" s="127">
        <v>4</v>
      </c>
      <c r="I45" s="127">
        <v>8</v>
      </c>
      <c r="J45" s="127">
        <v>3</v>
      </c>
      <c r="K45" s="127">
        <v>0</v>
      </c>
      <c r="L45" s="127">
        <v>0</v>
      </c>
      <c r="M45" s="127">
        <v>0</v>
      </c>
      <c r="N45" s="128">
        <v>0</v>
      </c>
    </row>
    <row r="46" spans="1:14" ht="12.75" customHeight="1">
      <c r="A46" s="116"/>
      <c r="B46" s="113"/>
      <c r="C46" s="125"/>
      <c r="D46" s="141"/>
      <c r="E46" s="127"/>
      <c r="F46" s="127"/>
      <c r="G46" s="127"/>
      <c r="H46" s="127"/>
      <c r="I46" s="127"/>
      <c r="J46" s="127"/>
      <c r="K46" s="127"/>
      <c r="L46" s="127"/>
      <c r="M46" s="127"/>
      <c r="N46" s="128"/>
    </row>
    <row r="47" spans="1:14" s="29" customFormat="1" ht="12.75" customHeight="1">
      <c r="A47" s="116"/>
      <c r="B47" s="113" t="s">
        <v>149</v>
      </c>
      <c r="C47" s="125" t="s">
        <v>168</v>
      </c>
      <c r="D47" s="132">
        <f>SUM(E47:N47)</f>
        <v>92</v>
      </c>
      <c r="E47" s="127">
        <f aca="true" t="shared" si="10" ref="E47:N47">SUM(E48:E49)</f>
        <v>0</v>
      </c>
      <c r="F47" s="127">
        <f t="shared" si="10"/>
        <v>3</v>
      </c>
      <c r="G47" s="127">
        <f t="shared" si="10"/>
        <v>13</v>
      </c>
      <c r="H47" s="127">
        <f t="shared" si="10"/>
        <v>33</v>
      </c>
      <c r="I47" s="127">
        <f t="shared" si="10"/>
        <v>27</v>
      </c>
      <c r="J47" s="127">
        <f t="shared" si="10"/>
        <v>13</v>
      </c>
      <c r="K47" s="127">
        <f t="shared" si="10"/>
        <v>3</v>
      </c>
      <c r="L47" s="127">
        <f t="shared" si="10"/>
        <v>0</v>
      </c>
      <c r="M47" s="127">
        <f t="shared" si="10"/>
        <v>0</v>
      </c>
      <c r="N47" s="128">
        <f t="shared" si="10"/>
        <v>0</v>
      </c>
    </row>
    <row r="48" spans="1:14" s="29" customFormat="1" ht="12.75" customHeight="1">
      <c r="A48" s="116"/>
      <c r="B48" s="113"/>
      <c r="C48" s="125" t="s">
        <v>169</v>
      </c>
      <c r="D48" s="132">
        <f>SUM(E48:N48)</f>
        <v>42</v>
      </c>
      <c r="E48" s="127">
        <v>0</v>
      </c>
      <c r="F48" s="127">
        <v>2</v>
      </c>
      <c r="G48" s="127">
        <v>6</v>
      </c>
      <c r="H48" s="127">
        <v>17</v>
      </c>
      <c r="I48" s="127">
        <v>11</v>
      </c>
      <c r="J48" s="127">
        <v>4</v>
      </c>
      <c r="K48" s="127">
        <v>2</v>
      </c>
      <c r="L48" s="127">
        <v>0</v>
      </c>
      <c r="M48" s="127">
        <v>0</v>
      </c>
      <c r="N48" s="128">
        <v>0</v>
      </c>
    </row>
    <row r="49" spans="1:14" s="29" customFormat="1" ht="12.75" customHeight="1">
      <c r="A49" s="116"/>
      <c r="B49" s="113"/>
      <c r="C49" s="125" t="s">
        <v>170</v>
      </c>
      <c r="D49" s="132">
        <f>SUM(E49:N49)</f>
        <v>50</v>
      </c>
      <c r="E49" s="127">
        <v>0</v>
      </c>
      <c r="F49" s="127">
        <v>1</v>
      </c>
      <c r="G49" s="127">
        <v>7</v>
      </c>
      <c r="H49" s="127">
        <v>16</v>
      </c>
      <c r="I49" s="127">
        <v>16</v>
      </c>
      <c r="J49" s="127">
        <v>9</v>
      </c>
      <c r="K49" s="127">
        <v>1</v>
      </c>
      <c r="L49" s="127">
        <v>0</v>
      </c>
      <c r="M49" s="127">
        <v>0</v>
      </c>
      <c r="N49" s="128">
        <v>0</v>
      </c>
    </row>
    <row r="50" spans="1:14" s="29" customFormat="1" ht="12.75" customHeight="1">
      <c r="A50" s="116"/>
      <c r="B50" s="113"/>
      <c r="C50" s="125"/>
      <c r="D50" s="132"/>
      <c r="E50" s="127"/>
      <c r="F50" s="127"/>
      <c r="G50" s="127"/>
      <c r="H50" s="127"/>
      <c r="I50" s="127"/>
      <c r="J50" s="127"/>
      <c r="K50" s="127"/>
      <c r="L50" s="127"/>
      <c r="M50" s="127"/>
      <c r="N50" s="128"/>
    </row>
    <row r="51" spans="1:14" s="29" customFormat="1" ht="12.75" customHeight="1">
      <c r="A51" s="116"/>
      <c r="B51" s="113" t="s">
        <v>150</v>
      </c>
      <c r="C51" s="125" t="s">
        <v>164</v>
      </c>
      <c r="D51" s="132">
        <f>SUM(E51:N51)</f>
        <v>139</v>
      </c>
      <c r="E51" s="127">
        <f aca="true" t="shared" si="11" ref="E51:N51">SUM(E52:E53)</f>
        <v>0</v>
      </c>
      <c r="F51" s="127">
        <f t="shared" si="11"/>
        <v>5</v>
      </c>
      <c r="G51" s="127">
        <f t="shared" si="11"/>
        <v>18</v>
      </c>
      <c r="H51" s="127">
        <f t="shared" si="11"/>
        <v>53</v>
      </c>
      <c r="I51" s="127">
        <f t="shared" si="11"/>
        <v>44</v>
      </c>
      <c r="J51" s="127">
        <f t="shared" si="11"/>
        <v>17</v>
      </c>
      <c r="K51" s="127">
        <f t="shared" si="11"/>
        <v>2</v>
      </c>
      <c r="L51" s="127">
        <f t="shared" si="11"/>
        <v>0</v>
      </c>
      <c r="M51" s="127">
        <f t="shared" si="11"/>
        <v>0</v>
      </c>
      <c r="N51" s="128">
        <f t="shared" si="11"/>
        <v>0</v>
      </c>
    </row>
    <row r="52" spans="1:14" s="29" customFormat="1" ht="12.75" customHeight="1">
      <c r="A52" s="116"/>
      <c r="B52" s="113"/>
      <c r="C52" s="125" t="s">
        <v>165</v>
      </c>
      <c r="D52" s="132">
        <f>SUM(E52:N52)</f>
        <v>78</v>
      </c>
      <c r="E52" s="127">
        <v>0</v>
      </c>
      <c r="F52" s="127">
        <v>4</v>
      </c>
      <c r="G52" s="127">
        <v>8</v>
      </c>
      <c r="H52" s="127">
        <v>29</v>
      </c>
      <c r="I52" s="127">
        <v>25</v>
      </c>
      <c r="J52" s="127">
        <v>11</v>
      </c>
      <c r="K52" s="127">
        <v>1</v>
      </c>
      <c r="L52" s="127">
        <v>0</v>
      </c>
      <c r="M52" s="127">
        <v>0</v>
      </c>
      <c r="N52" s="128">
        <v>0</v>
      </c>
    </row>
    <row r="53" spans="1:14" s="29" customFormat="1" ht="12.75" customHeight="1">
      <c r="A53" s="116"/>
      <c r="B53" s="113"/>
      <c r="C53" s="125" t="s">
        <v>166</v>
      </c>
      <c r="D53" s="132">
        <f>SUM(E53:N53)</f>
        <v>61</v>
      </c>
      <c r="E53" s="127">
        <v>0</v>
      </c>
      <c r="F53" s="127">
        <v>1</v>
      </c>
      <c r="G53" s="127">
        <v>10</v>
      </c>
      <c r="H53" s="127">
        <v>24</v>
      </c>
      <c r="I53" s="127">
        <v>19</v>
      </c>
      <c r="J53" s="127">
        <v>6</v>
      </c>
      <c r="K53" s="127">
        <v>1</v>
      </c>
      <c r="L53" s="127">
        <v>0</v>
      </c>
      <c r="M53" s="127">
        <v>0</v>
      </c>
      <c r="N53" s="128">
        <v>0</v>
      </c>
    </row>
    <row r="54" spans="1:14" s="29" customFormat="1" ht="12.75" customHeight="1">
      <c r="A54" s="116"/>
      <c r="B54" s="113"/>
      <c r="C54" s="125"/>
      <c r="D54" s="132"/>
      <c r="E54" s="127"/>
      <c r="F54" s="127"/>
      <c r="G54" s="127"/>
      <c r="H54" s="127"/>
      <c r="I54" s="127"/>
      <c r="J54" s="127"/>
      <c r="K54" s="127"/>
      <c r="L54" s="127"/>
      <c r="M54" s="127"/>
      <c r="N54" s="128"/>
    </row>
    <row r="55" spans="1:14" s="29" customFormat="1" ht="12.75" customHeight="1">
      <c r="A55" s="116"/>
      <c r="B55" s="113" t="s">
        <v>151</v>
      </c>
      <c r="C55" s="125" t="s">
        <v>164</v>
      </c>
      <c r="D55" s="132">
        <f>SUM(E55:N55)</f>
        <v>142</v>
      </c>
      <c r="E55" s="127">
        <f aca="true" t="shared" si="12" ref="E55:N55">SUM(E56:E57)</f>
        <v>0</v>
      </c>
      <c r="F55" s="127">
        <f t="shared" si="12"/>
        <v>4</v>
      </c>
      <c r="G55" s="127">
        <f t="shared" si="12"/>
        <v>23</v>
      </c>
      <c r="H55" s="127">
        <f t="shared" si="12"/>
        <v>50</v>
      </c>
      <c r="I55" s="127">
        <f t="shared" si="12"/>
        <v>49</v>
      </c>
      <c r="J55" s="127">
        <f t="shared" si="12"/>
        <v>16</v>
      </c>
      <c r="K55" s="127">
        <f t="shared" si="12"/>
        <v>0</v>
      </c>
      <c r="L55" s="127">
        <f t="shared" si="12"/>
        <v>0</v>
      </c>
      <c r="M55" s="127">
        <f t="shared" si="12"/>
        <v>0</v>
      </c>
      <c r="N55" s="128">
        <f t="shared" si="12"/>
        <v>0</v>
      </c>
    </row>
    <row r="56" spans="1:14" s="29" customFormat="1" ht="12.75" customHeight="1">
      <c r="A56" s="116"/>
      <c r="B56" s="113"/>
      <c r="C56" s="125" t="s">
        <v>165</v>
      </c>
      <c r="D56" s="132">
        <f>SUM(E56:N56)</f>
        <v>70</v>
      </c>
      <c r="E56" s="127">
        <v>0</v>
      </c>
      <c r="F56" s="127">
        <v>3</v>
      </c>
      <c r="G56" s="127">
        <v>11</v>
      </c>
      <c r="H56" s="127">
        <v>24</v>
      </c>
      <c r="I56" s="127">
        <v>28</v>
      </c>
      <c r="J56" s="127">
        <v>4</v>
      </c>
      <c r="K56" s="127">
        <v>0</v>
      </c>
      <c r="L56" s="127">
        <v>0</v>
      </c>
      <c r="M56" s="127">
        <v>0</v>
      </c>
      <c r="N56" s="128">
        <v>0</v>
      </c>
    </row>
    <row r="57" spans="1:14" s="29" customFormat="1" ht="12.75" customHeight="1">
      <c r="A57" s="116"/>
      <c r="B57" s="113"/>
      <c r="C57" s="125" t="s">
        <v>166</v>
      </c>
      <c r="D57" s="132">
        <f>SUM(E57:N57)</f>
        <v>72</v>
      </c>
      <c r="E57" s="127">
        <v>0</v>
      </c>
      <c r="F57" s="127">
        <v>1</v>
      </c>
      <c r="G57" s="127">
        <v>12</v>
      </c>
      <c r="H57" s="127">
        <v>26</v>
      </c>
      <c r="I57" s="127">
        <v>21</v>
      </c>
      <c r="J57" s="127">
        <v>12</v>
      </c>
      <c r="K57" s="127">
        <v>0</v>
      </c>
      <c r="L57" s="127">
        <v>0</v>
      </c>
      <c r="M57" s="127">
        <v>0</v>
      </c>
      <c r="N57" s="128">
        <v>0</v>
      </c>
    </row>
    <row r="58" spans="1:14" s="29" customFormat="1" ht="12.75" customHeight="1">
      <c r="A58" s="116"/>
      <c r="B58" s="113"/>
      <c r="C58" s="125"/>
      <c r="D58" s="132"/>
      <c r="E58" s="127"/>
      <c r="F58" s="127"/>
      <c r="G58" s="127"/>
      <c r="H58" s="127"/>
      <c r="I58" s="127"/>
      <c r="J58" s="127"/>
      <c r="K58" s="127"/>
      <c r="L58" s="127"/>
      <c r="M58" s="127"/>
      <c r="N58" s="128"/>
    </row>
    <row r="59" spans="1:14" ht="12.75" customHeight="1">
      <c r="A59" s="116"/>
      <c r="B59" s="117" t="s">
        <v>171</v>
      </c>
      <c r="C59" s="125" t="s">
        <v>164</v>
      </c>
      <c r="D59" s="141">
        <f>SUM(E59:N59)</f>
        <v>62</v>
      </c>
      <c r="E59" s="127">
        <f aca="true" t="shared" si="13" ref="E59:N59">SUM(E60:E61)</f>
        <v>0</v>
      </c>
      <c r="F59" s="127">
        <f t="shared" si="13"/>
        <v>0</v>
      </c>
      <c r="G59" s="127">
        <f t="shared" si="13"/>
        <v>9</v>
      </c>
      <c r="H59" s="127">
        <f t="shared" si="13"/>
        <v>25</v>
      </c>
      <c r="I59" s="127">
        <f t="shared" si="13"/>
        <v>19</v>
      </c>
      <c r="J59" s="127">
        <f t="shared" si="13"/>
        <v>8</v>
      </c>
      <c r="K59" s="127">
        <f t="shared" si="13"/>
        <v>1</v>
      </c>
      <c r="L59" s="127">
        <f t="shared" si="13"/>
        <v>0</v>
      </c>
      <c r="M59" s="127">
        <f t="shared" si="13"/>
        <v>0</v>
      </c>
      <c r="N59" s="128">
        <f t="shared" si="13"/>
        <v>0</v>
      </c>
    </row>
    <row r="60" spans="1:15" ht="12.75" customHeight="1">
      <c r="A60" s="116"/>
      <c r="B60" s="117"/>
      <c r="C60" s="125" t="s">
        <v>165</v>
      </c>
      <c r="D60" s="141">
        <f>SUM(E60:N60)</f>
        <v>29</v>
      </c>
      <c r="E60" s="127">
        <v>0</v>
      </c>
      <c r="F60" s="127">
        <v>0</v>
      </c>
      <c r="G60" s="127">
        <v>4</v>
      </c>
      <c r="H60" s="127">
        <v>12</v>
      </c>
      <c r="I60" s="127">
        <v>11</v>
      </c>
      <c r="J60" s="127">
        <v>2</v>
      </c>
      <c r="K60" s="127">
        <v>0</v>
      </c>
      <c r="L60" s="127">
        <v>0</v>
      </c>
      <c r="M60" s="127">
        <v>0</v>
      </c>
      <c r="N60" s="128">
        <v>0</v>
      </c>
      <c r="O60" s="18"/>
    </row>
    <row r="61" spans="1:15" ht="12.75" customHeight="1">
      <c r="A61" s="116"/>
      <c r="B61" s="117"/>
      <c r="C61" s="125" t="s">
        <v>166</v>
      </c>
      <c r="D61" s="141">
        <f>SUM(E61:N61)</f>
        <v>33</v>
      </c>
      <c r="E61" s="127">
        <v>0</v>
      </c>
      <c r="F61" s="127">
        <v>0</v>
      </c>
      <c r="G61" s="127">
        <v>5</v>
      </c>
      <c r="H61" s="127">
        <v>13</v>
      </c>
      <c r="I61" s="127">
        <v>8</v>
      </c>
      <c r="J61" s="127">
        <v>6</v>
      </c>
      <c r="K61" s="127">
        <v>1</v>
      </c>
      <c r="L61" s="127">
        <v>0</v>
      </c>
      <c r="M61" s="127">
        <v>0</v>
      </c>
      <c r="N61" s="128">
        <v>0</v>
      </c>
      <c r="O61" s="18"/>
    </row>
    <row r="62" spans="1:15" ht="12.75" customHeight="1">
      <c r="A62" s="116"/>
      <c r="B62" s="117"/>
      <c r="C62" s="125"/>
      <c r="D62" s="141"/>
      <c r="E62" s="127"/>
      <c r="F62" s="127"/>
      <c r="G62" s="127"/>
      <c r="H62" s="127"/>
      <c r="I62" s="127"/>
      <c r="J62" s="127"/>
      <c r="K62" s="127"/>
      <c r="L62" s="127"/>
      <c r="M62" s="127"/>
      <c r="N62" s="128"/>
      <c r="O62" s="18"/>
    </row>
    <row r="63" spans="1:14" ht="12.75" customHeight="1">
      <c r="A63" s="116"/>
      <c r="B63" s="117" t="s">
        <v>152</v>
      </c>
      <c r="C63" s="125" t="s">
        <v>164</v>
      </c>
      <c r="D63" s="141">
        <f>SUM(E63:N63)</f>
        <v>3</v>
      </c>
      <c r="E63" s="127">
        <f aca="true" t="shared" si="14" ref="E63:N63">SUM(E64:E65)</f>
        <v>0</v>
      </c>
      <c r="F63" s="127">
        <f t="shared" si="14"/>
        <v>2</v>
      </c>
      <c r="G63" s="127">
        <f t="shared" si="14"/>
        <v>1</v>
      </c>
      <c r="H63" s="127">
        <f t="shared" si="14"/>
        <v>0</v>
      </c>
      <c r="I63" s="127">
        <f t="shared" si="14"/>
        <v>0</v>
      </c>
      <c r="J63" s="127">
        <f t="shared" si="14"/>
        <v>0</v>
      </c>
      <c r="K63" s="127">
        <f t="shared" si="14"/>
        <v>0</v>
      </c>
      <c r="L63" s="127">
        <f t="shared" si="14"/>
        <v>0</v>
      </c>
      <c r="M63" s="127">
        <f t="shared" si="14"/>
        <v>0</v>
      </c>
      <c r="N63" s="128">
        <f t="shared" si="14"/>
        <v>0</v>
      </c>
    </row>
    <row r="64" spans="1:14" ht="12.75" customHeight="1">
      <c r="A64" s="116"/>
      <c r="B64" s="117"/>
      <c r="C64" s="125" t="s">
        <v>165</v>
      </c>
      <c r="D64" s="141">
        <f>SUM(E64:N64)</f>
        <v>1</v>
      </c>
      <c r="E64" s="127">
        <v>0</v>
      </c>
      <c r="F64" s="127">
        <v>1</v>
      </c>
      <c r="G64" s="127">
        <v>0</v>
      </c>
      <c r="H64" s="127">
        <v>0</v>
      </c>
      <c r="I64" s="127">
        <v>0</v>
      </c>
      <c r="J64" s="127">
        <v>0</v>
      </c>
      <c r="K64" s="127">
        <v>0</v>
      </c>
      <c r="L64" s="127">
        <v>0</v>
      </c>
      <c r="M64" s="127">
        <v>0</v>
      </c>
      <c r="N64" s="128">
        <v>0</v>
      </c>
    </row>
    <row r="65" spans="1:14" ht="12.75" customHeight="1">
      <c r="A65" s="116"/>
      <c r="B65" s="117"/>
      <c r="C65" s="125" t="s">
        <v>166</v>
      </c>
      <c r="D65" s="141">
        <f>SUM(E65:N65)</f>
        <v>2</v>
      </c>
      <c r="E65" s="127">
        <v>0</v>
      </c>
      <c r="F65" s="127">
        <v>1</v>
      </c>
      <c r="G65" s="127">
        <v>1</v>
      </c>
      <c r="H65" s="127">
        <v>0</v>
      </c>
      <c r="I65" s="127">
        <v>0</v>
      </c>
      <c r="J65" s="127">
        <v>0</v>
      </c>
      <c r="K65" s="127">
        <v>0</v>
      </c>
      <c r="L65" s="127">
        <v>0</v>
      </c>
      <c r="M65" s="127">
        <v>0</v>
      </c>
      <c r="N65" s="128">
        <v>0</v>
      </c>
    </row>
    <row r="66" spans="1:14" ht="12.75" customHeight="1">
      <c r="A66" s="116"/>
      <c r="B66" s="117"/>
      <c r="C66" s="125"/>
      <c r="D66" s="142"/>
      <c r="E66" s="143"/>
      <c r="F66" s="143"/>
      <c r="G66" s="143"/>
      <c r="H66" s="143"/>
      <c r="I66" s="143"/>
      <c r="J66" s="143"/>
      <c r="K66" s="143"/>
      <c r="L66" s="143"/>
      <c r="M66" s="143"/>
      <c r="N66" s="144"/>
    </row>
    <row r="67" spans="1:16" s="29" customFormat="1" ht="12.75" customHeight="1">
      <c r="A67" s="116"/>
      <c r="B67" s="113" t="s">
        <v>153</v>
      </c>
      <c r="C67" s="125" t="s">
        <v>172</v>
      </c>
      <c r="D67" s="132">
        <f>SUM(E67:N67)</f>
        <v>14</v>
      </c>
      <c r="E67" s="127">
        <f aca="true" t="shared" si="15" ref="E67:N67">SUM(E68:E69)</f>
        <v>0</v>
      </c>
      <c r="F67" s="127">
        <f t="shared" si="15"/>
        <v>1</v>
      </c>
      <c r="G67" s="127">
        <f t="shared" si="15"/>
        <v>3</v>
      </c>
      <c r="H67" s="127">
        <f t="shared" si="15"/>
        <v>7</v>
      </c>
      <c r="I67" s="127">
        <f t="shared" si="15"/>
        <v>0</v>
      </c>
      <c r="J67" s="127">
        <f t="shared" si="15"/>
        <v>2</v>
      </c>
      <c r="K67" s="127">
        <f t="shared" si="15"/>
        <v>1</v>
      </c>
      <c r="L67" s="127">
        <f t="shared" si="15"/>
        <v>0</v>
      </c>
      <c r="M67" s="127">
        <f t="shared" si="15"/>
        <v>0</v>
      </c>
      <c r="N67" s="128">
        <f t="shared" si="15"/>
        <v>0</v>
      </c>
      <c r="P67" s="2"/>
    </row>
    <row r="68" spans="1:16" s="29" customFormat="1" ht="12.75" customHeight="1">
      <c r="A68" s="116"/>
      <c r="B68" s="113"/>
      <c r="C68" s="125" t="s">
        <v>173</v>
      </c>
      <c r="D68" s="132">
        <f>SUM(E68:N68)</f>
        <v>10</v>
      </c>
      <c r="E68" s="127">
        <v>0</v>
      </c>
      <c r="F68" s="127">
        <v>1</v>
      </c>
      <c r="G68" s="127">
        <v>1</v>
      </c>
      <c r="H68" s="127">
        <v>6</v>
      </c>
      <c r="I68" s="127">
        <v>0</v>
      </c>
      <c r="J68" s="127">
        <v>1</v>
      </c>
      <c r="K68" s="127">
        <v>1</v>
      </c>
      <c r="L68" s="127">
        <v>0</v>
      </c>
      <c r="M68" s="127">
        <v>0</v>
      </c>
      <c r="N68" s="128">
        <v>0</v>
      </c>
      <c r="P68" s="2"/>
    </row>
    <row r="69" spans="1:16" s="29" customFormat="1" ht="12.75" customHeight="1">
      <c r="A69" s="116"/>
      <c r="B69" s="113"/>
      <c r="C69" s="125" t="s">
        <v>174</v>
      </c>
      <c r="D69" s="132">
        <f>SUM(E69:N69)</f>
        <v>4</v>
      </c>
      <c r="E69" s="127">
        <v>0</v>
      </c>
      <c r="F69" s="127">
        <v>0</v>
      </c>
      <c r="G69" s="127">
        <v>2</v>
      </c>
      <c r="H69" s="127">
        <v>1</v>
      </c>
      <c r="I69" s="127">
        <v>0</v>
      </c>
      <c r="J69" s="127">
        <v>1</v>
      </c>
      <c r="K69" s="127">
        <v>0</v>
      </c>
      <c r="L69" s="127">
        <v>0</v>
      </c>
      <c r="M69" s="127">
        <v>0</v>
      </c>
      <c r="N69" s="128">
        <v>0</v>
      </c>
      <c r="P69" s="2"/>
    </row>
    <row r="70" spans="1:16" s="29" customFormat="1" ht="12.75" customHeight="1">
      <c r="A70" s="116"/>
      <c r="B70" s="113"/>
      <c r="C70" s="125"/>
      <c r="D70" s="132"/>
      <c r="E70" s="127"/>
      <c r="F70" s="127"/>
      <c r="G70" s="127"/>
      <c r="H70" s="127"/>
      <c r="I70" s="127"/>
      <c r="J70" s="127"/>
      <c r="K70" s="127"/>
      <c r="L70" s="127"/>
      <c r="M70" s="127"/>
      <c r="N70" s="128"/>
      <c r="P70" s="2"/>
    </row>
    <row r="71" spans="1:16" s="29" customFormat="1" ht="12.75" customHeight="1">
      <c r="A71" s="116"/>
      <c r="B71" s="113" t="s">
        <v>154</v>
      </c>
      <c r="C71" s="125" t="s">
        <v>164</v>
      </c>
      <c r="D71" s="132">
        <f>SUM(E71:N71)</f>
        <v>16</v>
      </c>
      <c r="E71" s="127">
        <f aca="true" t="shared" si="16" ref="E71:N71">SUM(E72:E73)</f>
        <v>0</v>
      </c>
      <c r="F71" s="127">
        <f t="shared" si="16"/>
        <v>0</v>
      </c>
      <c r="G71" s="127">
        <f t="shared" si="16"/>
        <v>2</v>
      </c>
      <c r="H71" s="127">
        <f t="shared" si="16"/>
        <v>6</v>
      </c>
      <c r="I71" s="127">
        <f t="shared" si="16"/>
        <v>6</v>
      </c>
      <c r="J71" s="127">
        <f t="shared" si="16"/>
        <v>2</v>
      </c>
      <c r="K71" s="127">
        <f t="shared" si="16"/>
        <v>0</v>
      </c>
      <c r="L71" s="127">
        <f t="shared" si="16"/>
        <v>0</v>
      </c>
      <c r="M71" s="127">
        <f t="shared" si="16"/>
        <v>0</v>
      </c>
      <c r="N71" s="128">
        <f t="shared" si="16"/>
        <v>0</v>
      </c>
      <c r="P71" s="2"/>
    </row>
    <row r="72" spans="1:16" s="29" customFormat="1" ht="12.75" customHeight="1">
      <c r="A72" s="116"/>
      <c r="B72" s="113"/>
      <c r="C72" s="125" t="s">
        <v>165</v>
      </c>
      <c r="D72" s="132">
        <f>SUM(E72:N72)</f>
        <v>9</v>
      </c>
      <c r="E72" s="127">
        <v>0</v>
      </c>
      <c r="F72" s="127">
        <v>0</v>
      </c>
      <c r="G72" s="127">
        <v>2</v>
      </c>
      <c r="H72" s="127">
        <v>3</v>
      </c>
      <c r="I72" s="127">
        <v>4</v>
      </c>
      <c r="J72" s="127">
        <v>0</v>
      </c>
      <c r="K72" s="127">
        <v>0</v>
      </c>
      <c r="L72" s="127">
        <v>0</v>
      </c>
      <c r="M72" s="127">
        <v>0</v>
      </c>
      <c r="N72" s="128">
        <v>0</v>
      </c>
      <c r="P72" s="2"/>
    </row>
    <row r="73" spans="1:16" s="29" customFormat="1" ht="12.75" customHeight="1">
      <c r="A73" s="116"/>
      <c r="B73" s="113"/>
      <c r="C73" s="125" t="s">
        <v>166</v>
      </c>
      <c r="D73" s="132">
        <f>SUM(E73:N73)</f>
        <v>7</v>
      </c>
      <c r="E73" s="127">
        <v>0</v>
      </c>
      <c r="F73" s="127">
        <v>0</v>
      </c>
      <c r="G73" s="127">
        <v>0</v>
      </c>
      <c r="H73" s="127">
        <v>3</v>
      </c>
      <c r="I73" s="127">
        <v>2</v>
      </c>
      <c r="J73" s="127">
        <v>2</v>
      </c>
      <c r="K73" s="127">
        <v>0</v>
      </c>
      <c r="L73" s="127">
        <v>0</v>
      </c>
      <c r="M73" s="127">
        <v>0</v>
      </c>
      <c r="N73" s="128">
        <v>0</v>
      </c>
      <c r="P73" s="2"/>
    </row>
    <row r="74" spans="1:16" s="29" customFormat="1" ht="12.75" customHeight="1">
      <c r="A74" s="116"/>
      <c r="B74" s="113"/>
      <c r="C74" s="125"/>
      <c r="D74" s="132"/>
      <c r="E74" s="127"/>
      <c r="F74" s="127"/>
      <c r="G74" s="127"/>
      <c r="H74" s="127"/>
      <c r="I74" s="127"/>
      <c r="J74" s="127"/>
      <c r="K74" s="127"/>
      <c r="L74" s="127"/>
      <c r="M74" s="127"/>
      <c r="N74" s="128"/>
      <c r="P74" s="2"/>
    </row>
    <row r="75" spans="1:16" s="29" customFormat="1" ht="12.75" customHeight="1">
      <c r="A75" s="116"/>
      <c r="B75" s="113" t="s">
        <v>155</v>
      </c>
      <c r="C75" s="125" t="s">
        <v>164</v>
      </c>
      <c r="D75" s="145">
        <f>SUM(E75:N75)</f>
        <v>8</v>
      </c>
      <c r="E75" s="127">
        <f aca="true" t="shared" si="17" ref="E75:N75">SUM(E76:E77)</f>
        <v>0</v>
      </c>
      <c r="F75" s="127">
        <f t="shared" si="17"/>
        <v>0</v>
      </c>
      <c r="G75" s="127">
        <f t="shared" si="17"/>
        <v>0</v>
      </c>
      <c r="H75" s="127">
        <f t="shared" si="17"/>
        <v>4</v>
      </c>
      <c r="I75" s="127">
        <f t="shared" si="17"/>
        <v>1</v>
      </c>
      <c r="J75" s="127">
        <f t="shared" si="17"/>
        <v>3</v>
      </c>
      <c r="K75" s="127">
        <f t="shared" si="17"/>
        <v>0</v>
      </c>
      <c r="L75" s="127">
        <f t="shared" si="17"/>
        <v>0</v>
      </c>
      <c r="M75" s="127">
        <f t="shared" si="17"/>
        <v>0</v>
      </c>
      <c r="N75" s="128">
        <f t="shared" si="17"/>
        <v>0</v>
      </c>
      <c r="P75" s="2"/>
    </row>
    <row r="76" spans="1:16" s="29" customFormat="1" ht="12.75" customHeight="1">
      <c r="A76" s="116"/>
      <c r="B76" s="113"/>
      <c r="C76" s="125" t="s">
        <v>165</v>
      </c>
      <c r="D76" s="145">
        <f>SUM(E76:N76)</f>
        <v>5</v>
      </c>
      <c r="E76" s="127">
        <v>0</v>
      </c>
      <c r="F76" s="127">
        <v>0</v>
      </c>
      <c r="G76" s="127">
        <v>0</v>
      </c>
      <c r="H76" s="127">
        <v>2</v>
      </c>
      <c r="I76" s="127">
        <v>1</v>
      </c>
      <c r="J76" s="127">
        <v>2</v>
      </c>
      <c r="K76" s="127">
        <v>0</v>
      </c>
      <c r="L76" s="127">
        <v>0</v>
      </c>
      <c r="M76" s="127">
        <v>0</v>
      </c>
      <c r="N76" s="128">
        <v>0</v>
      </c>
      <c r="P76" s="2"/>
    </row>
    <row r="77" spans="1:16" s="29" customFormat="1" ht="12.75" customHeight="1">
      <c r="A77" s="116"/>
      <c r="B77" s="113"/>
      <c r="C77" s="125" t="s">
        <v>166</v>
      </c>
      <c r="D77" s="145">
        <f>SUM(E77:N77)</f>
        <v>3</v>
      </c>
      <c r="E77" s="127">
        <v>0</v>
      </c>
      <c r="F77" s="127">
        <v>0</v>
      </c>
      <c r="G77" s="127">
        <v>0</v>
      </c>
      <c r="H77" s="127">
        <v>2</v>
      </c>
      <c r="I77" s="127">
        <v>0</v>
      </c>
      <c r="J77" s="127">
        <v>1</v>
      </c>
      <c r="K77" s="127">
        <v>0</v>
      </c>
      <c r="L77" s="127">
        <v>0</v>
      </c>
      <c r="M77" s="127">
        <v>0</v>
      </c>
      <c r="N77" s="128">
        <v>0</v>
      </c>
      <c r="P77" s="2"/>
    </row>
    <row r="78" spans="1:16" s="29" customFormat="1" ht="12.75" customHeight="1">
      <c r="A78" s="118"/>
      <c r="B78" s="118"/>
      <c r="C78" s="146"/>
      <c r="D78" s="147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P78" s="2"/>
    </row>
    <row r="79" spans="2:14" ht="12.75" customHeight="1">
      <c r="B79" s="113"/>
      <c r="C79" s="14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</row>
    <row r="80" spans="2:14" ht="12.75" customHeight="1">
      <c r="B80" s="117"/>
      <c r="C80" s="14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</row>
    <row r="81" spans="2:14" ht="12.75" customHeight="1">
      <c r="B81" s="117"/>
      <c r="C81" s="14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</row>
    <row r="82" spans="2:14" ht="12.75" customHeight="1">
      <c r="B82" s="113"/>
      <c r="C82" s="14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</row>
    <row r="83" spans="2:14" ht="12.75" customHeight="1">
      <c r="B83" s="113"/>
      <c r="C83" s="14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</row>
    <row r="84" spans="2:14" ht="12.75" customHeight="1">
      <c r="B84" s="113"/>
      <c r="C84" s="14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</row>
    <row r="85" spans="2:14" ht="12.75" customHeight="1">
      <c r="B85" s="113"/>
      <c r="C85" s="14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</row>
    <row r="86" spans="2:14" ht="12.75" customHeight="1">
      <c r="B86" s="117"/>
      <c r="C86" s="14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</row>
    <row r="87" spans="2:14" ht="12.75" customHeight="1">
      <c r="B87" s="117"/>
      <c r="C87" s="14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</row>
    <row r="88" spans="2:14" ht="12.75" customHeight="1">
      <c r="B88" s="113"/>
      <c r="C88" s="14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</row>
    <row r="89" spans="2:14" ht="12.75" customHeight="1">
      <c r="B89" s="117"/>
      <c r="C89" s="14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</row>
    <row r="90" spans="2:14" ht="12.75" customHeight="1">
      <c r="B90" s="117"/>
      <c r="C90" s="14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</row>
    <row r="91" spans="2:14" ht="12.75" customHeight="1">
      <c r="B91" s="113"/>
      <c r="C91" s="14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</row>
    <row r="92" spans="2:14" ht="12.75" customHeight="1">
      <c r="B92" s="117"/>
      <c r="C92" s="14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</row>
    <row r="93" spans="2:14" ht="12.75" customHeight="1">
      <c r="B93" s="117"/>
      <c r="C93" s="14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</row>
    <row r="94" spans="2:14" ht="12.75" customHeight="1">
      <c r="B94" s="113"/>
      <c r="C94" s="14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</row>
    <row r="95" spans="2:14" ht="12.75" customHeight="1">
      <c r="B95" s="117"/>
      <c r="C95" s="14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</row>
    <row r="96" spans="2:14" ht="12.75" customHeight="1">
      <c r="B96" s="117"/>
      <c r="C96" s="14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</row>
    <row r="97" spans="2:14" ht="12.75" customHeight="1">
      <c r="B97" s="113"/>
      <c r="C97" s="14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</row>
    <row r="98" spans="2:14" ht="12.75" customHeight="1">
      <c r="B98" s="117"/>
      <c r="C98" s="14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</row>
    <row r="99" spans="2:14" ht="12.75" customHeight="1">
      <c r="B99" s="117"/>
      <c r="C99" s="14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</row>
    <row r="100" spans="2:14" ht="12.75" customHeight="1">
      <c r="B100" s="113"/>
      <c r="C100" s="14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</row>
    <row r="101" spans="2:14" ht="12.75" customHeight="1">
      <c r="B101" s="117"/>
      <c r="C101" s="14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</row>
    <row r="102" spans="2:14" ht="12.75" customHeight="1">
      <c r="B102" s="117"/>
      <c r="C102" s="14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</row>
    <row r="103" spans="2:14" ht="12.75" customHeight="1">
      <c r="B103" s="113"/>
      <c r="C103" s="14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</row>
    <row r="104" spans="2:14" ht="12.75" customHeight="1">
      <c r="B104" s="117"/>
      <c r="C104" s="14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</row>
    <row r="105" spans="2:14" ht="12.75" customHeight="1">
      <c r="B105" s="117"/>
      <c r="C105" s="14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</row>
    <row r="106" spans="2:14" ht="12.75" customHeight="1">
      <c r="B106" s="113"/>
      <c r="C106" s="14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</row>
    <row r="107" spans="2:14" ht="12.75" customHeight="1">
      <c r="B107" s="113"/>
      <c r="C107" s="14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</row>
    <row r="108" spans="2:14" ht="12.75" customHeight="1">
      <c r="B108" s="113"/>
      <c r="C108" s="14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</row>
    <row r="109" spans="2:14" ht="12.75" customHeight="1">
      <c r="B109" s="113"/>
      <c r="C109" s="14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</row>
    <row r="110" spans="2:14" ht="12.75" customHeight="1">
      <c r="B110" s="117"/>
      <c r="C110" s="14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</row>
    <row r="111" spans="2:14" ht="12.75" customHeight="1">
      <c r="B111" s="117"/>
      <c r="C111" s="14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</row>
    <row r="112" spans="2:14" ht="12.75" customHeight="1">
      <c r="B112" s="113"/>
      <c r="C112" s="14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</row>
    <row r="113" spans="2:14" ht="12.75" customHeight="1">
      <c r="B113" s="113"/>
      <c r="C113" s="14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</row>
    <row r="114" spans="2:14" ht="12.75" customHeight="1">
      <c r="B114" s="113"/>
      <c r="C114" s="14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</row>
    <row r="115" spans="2:14" ht="12.75" customHeight="1">
      <c r="B115" s="113"/>
      <c r="C115" s="14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</row>
    <row r="116" spans="2:14" ht="12.75" customHeight="1">
      <c r="B116" s="117"/>
      <c r="C116" s="149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</row>
    <row r="117" spans="2:14" ht="12.75" customHeight="1">
      <c r="B117" s="117"/>
      <c r="C117" s="149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</row>
    <row r="118" spans="2:14" ht="12.75" customHeight="1">
      <c r="B118" s="113"/>
      <c r="C118" s="149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</row>
    <row r="119" spans="2:14" ht="12.75" customHeight="1">
      <c r="B119" s="117"/>
      <c r="C119" s="14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</row>
    <row r="120" spans="2:14" ht="12.75" customHeight="1">
      <c r="B120" s="117"/>
      <c r="C120" s="14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</row>
    <row r="121" spans="2:14" ht="12.75" customHeight="1">
      <c r="B121" s="113"/>
      <c r="C121" s="14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</row>
    <row r="122" spans="2:14" ht="12.75" customHeight="1">
      <c r="B122" s="117"/>
      <c r="C122" s="14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</row>
    <row r="123" spans="2:14" ht="12.75" customHeight="1">
      <c r="B123" s="117"/>
      <c r="C123" s="14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</row>
    <row r="124" spans="2:14" ht="12.75" customHeight="1">
      <c r="B124" s="113"/>
      <c r="C124" s="14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</row>
    <row r="125" spans="2:14" ht="12.75" customHeight="1">
      <c r="B125" s="117"/>
      <c r="C125" s="14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</row>
    <row r="126" spans="2:14" ht="12.75" customHeight="1">
      <c r="B126" s="117"/>
      <c r="C126" s="14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</row>
    <row r="127" spans="2:14" ht="12.75" customHeight="1">
      <c r="B127" s="113"/>
      <c r="C127" s="14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</row>
    <row r="128" spans="2:14" ht="12.75" customHeight="1">
      <c r="B128" s="113"/>
      <c r="C128" s="14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</row>
    <row r="129" spans="2:14" ht="12.75" customHeight="1">
      <c r="B129" s="113"/>
      <c r="C129" s="14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</row>
    <row r="130" spans="2:14" ht="12.75" customHeight="1">
      <c r="B130" s="113"/>
      <c r="C130" s="14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</row>
    <row r="131" spans="2:14" ht="12.75" customHeight="1">
      <c r="B131" s="117"/>
      <c r="C131" s="149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</row>
    <row r="132" spans="2:14" ht="12.75" customHeight="1">
      <c r="B132" s="117"/>
      <c r="C132" s="149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</row>
    <row r="133" spans="2:14" ht="12.75" customHeight="1">
      <c r="B133" s="113"/>
      <c r="C133" s="149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</row>
    <row r="134" spans="2:14" ht="12.75" customHeight="1">
      <c r="B134" s="117"/>
      <c r="C134" s="149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</row>
    <row r="135" spans="2:14" ht="12.75" customHeight="1">
      <c r="B135" s="117"/>
      <c r="C135" s="14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</row>
    <row r="136" spans="2:14" ht="12.75" customHeight="1">
      <c r="B136" s="113"/>
      <c r="C136" s="149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</row>
    <row r="137" spans="3:14" ht="12.75" customHeight="1">
      <c r="C137" s="14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</row>
    <row r="138" spans="3:14" ht="12.75" customHeight="1">
      <c r="C138" s="14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</row>
  </sheetData>
  <mergeCells count="1">
    <mergeCell ref="A2:C2"/>
  </mergeCells>
  <printOptions horizontalCentered="1"/>
  <pageMargins left="0.7874015748031497" right="0.7874015748031497" top="0.7874015748031497" bottom="0.7874015748031497" header="0.5905511811023623" footer="0.5118110236220472"/>
  <pageSetup blackAndWhite="1" horizontalDpi="360" verticalDpi="360" orientation="portrait" paperSize="9" scale="77" r:id="rId1"/>
  <headerFooter alignWithMargins="0">
    <oddHeader>&amp;L&amp;12表2-1　出生数，性・母の年齢（５歳階級）・圏域・保健所・市町村別&amp;R&amp;11 6/6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sdouser</cp:lastModifiedBy>
  <cp:lastPrinted>2007-01-29T07:39:48Z</cp:lastPrinted>
  <dcterms:created xsi:type="dcterms:W3CDTF">1997-11-12T00:56:00Z</dcterms:created>
  <dcterms:modified xsi:type="dcterms:W3CDTF">2007-01-29T07:43:51Z</dcterms:modified>
  <cp:category/>
  <cp:version/>
  <cp:contentType/>
  <cp:contentStatus/>
</cp:coreProperties>
</file>