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<sst xmlns="http://schemas.openxmlformats.org/spreadsheetml/2006/main" count="522" uniqueCount="111">
  <si>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</si>
  <si>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</si>
  <si>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</si>
  <si>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</si>
  <si>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</si>
  <si>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</si>
  <si>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</si>
  <si>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</si>
  <si>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</si>
  <si>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</si>
  <si>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</si>
  <si>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</si>
  <si>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</si>
  <si>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</si>
  <si>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</si>
  <si>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</si>
  <si>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</si>
  <si>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</si>
  <si>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</si>
  <si>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</si>
  <si>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</si>
  <si>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</si>
  <si>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</si>
  <si>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</si>
  <si>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</si>
  <si>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</si>
  <si>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</si>
  <si>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</si>
  <si>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</si>
  <si>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</si>
  <si>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</si>
  <si>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</si>
  <si>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</si>
  <si>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</si>
  <si>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</si>
  <si>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</si>
  <si>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</si>
  <si>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</si>
  <si>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</si>
  <si>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</si>
  <si>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</si>
  <si>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</si>
  <si>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</si>
  <si>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</si>
  <si>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</si>
  <si>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</si>
  <si>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</si>
  <si>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</si>
  <si>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</si>
  <si>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</si>
  <si>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</si>
  <si>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</si>
  <si>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</si>
  <si>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</si>
  <si>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</si>
  <si>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</si>
  <si>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</si>
  <si>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</si>
  <si>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</si>
  <si>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</si>
  <si>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</si>
  <si>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</si>
  <si>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</si>
  <si>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</si>
  <si>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</si>
  <si>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</si>
  <si>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</si>
  <si>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</si>
  <si>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</si>
  <si>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</si>
  <si>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</si>
  <si>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</si>
  <si>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</si>
  <si>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</si>
  <si>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</si>
  <si>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</si>
  <si>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</si>
  <si>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</si>
  <si>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</si>
  <si>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</si>
  <si>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</si>
  <si>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</si>
  <si>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</si>
  <si>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</si>
  <si>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</si>
  <si>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</si>
  <si>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</si>
  <si>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</si>
  <si>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</si>
  <si>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</si>
  <si>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</si>
  <si>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</si>
  <si>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</si>
  <si>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</si>
  <si>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</si>
  <si>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</si>
  <si>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</si>
  <si>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</si>
  <si>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</si>
  <si>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</si>
  <si>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</si>
  <si>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</si>
  <si>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</si>
  <si>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</si>
  <si>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</si>
  <si>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</si>
  <si>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</si>
  <si>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</si>
  <si>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</si>
  <si>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全国（1７年）</t>
  </si>
  <si>
    <t>0.0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</si>
</sst>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\&quot;#,##0.00000_);[Red]\(&quot;\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yyyy&quot;年&quot;m&quot;月&quot;d&quot;日&quot;"/>
  </numFmts>
  <fonts count="18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20">
    <xf numFmtId="0" fontId="0" fillId="0" borderId="0" xfId="0" applyAlignment="1">
      <alignment/>
    </xf>
    <xf numFmtId="0" fontId="4" fillId="0" borderId="0" xfId="34" applyFont="1" applyAlignment="1">
      <alignment vertical="center"/>
      <protection/>
    </xf>
    <xf numFmtId="0" fontId="4" fillId="0" borderId="0" xfId="34" applyFont="1" applyBorder="1" applyAlignment="1" applyProtection="1">
      <alignment vertical="center"/>
      <protection/>
    </xf>
    <xf numFmtId="0" fontId="4" fillId="0" borderId="5" xfId="34" applyFont="1" applyBorder="1" applyAlignment="1" applyProtection="1">
      <alignment vertical="center"/>
      <protection/>
    </xf>
    <xf numFmtId="0" fontId="4" fillId="0" borderId="6" xfId="34" applyFont="1" applyBorder="1" applyAlignment="1" applyProtection="1">
      <alignment horizontal="distributed" vertical="center"/>
      <protection/>
    </xf>
    <xf numFmtId="0" fontId="4" fillId="0" borderId="7" xfId="34" applyFont="1" applyBorder="1" applyAlignment="1" applyProtection="1">
      <alignment horizontal="distributed" vertical="center"/>
      <protection/>
    </xf>
    <xf numFmtId="0" fontId="4" fillId="0" borderId="8" xfId="34" applyFont="1" applyBorder="1" applyAlignment="1" applyProtection="1">
      <alignment horizontal="distributed" vertical="center"/>
      <protection/>
    </xf>
    <xf numFmtId="0" fontId="4" fillId="0" borderId="9" xfId="34" applyFont="1" applyBorder="1" applyAlignment="1" applyProtection="1">
      <alignment horizontal="distributed" vertical="center"/>
      <protection/>
    </xf>
    <xf numFmtId="0" fontId="4" fillId="0" borderId="10" xfId="34" applyFont="1" applyBorder="1" applyAlignment="1" applyProtection="1">
      <alignment horizontal="distributed" vertical="center"/>
      <protection/>
    </xf>
    <xf numFmtId="0" fontId="6" fillId="0" borderId="7" xfId="34" applyFont="1" applyBorder="1" applyAlignment="1" quotePrefix="1">
      <alignment horizontal="center" vertical="center" shrinkToFit="1"/>
      <protection/>
    </xf>
    <xf numFmtId="0" fontId="4" fillId="0" borderId="11" xfId="34" applyFont="1" applyBorder="1" applyAlignment="1" applyProtection="1">
      <alignment horizontal="center" vertical="center"/>
      <protection/>
    </xf>
    <xf numFmtId="0" fontId="4" fillId="0" borderId="5" xfId="34" applyFont="1" applyBorder="1" applyAlignment="1" applyProtection="1">
      <alignment horizontal="right" vertical="center"/>
      <protection/>
    </xf>
    <xf numFmtId="38" fontId="4" fillId="0" borderId="0" xfId="30" applyFont="1" applyBorder="1" applyAlignment="1" applyProtection="1">
      <alignment horizontal="right" vertical="center" shrinkToFit="1"/>
      <protection/>
    </xf>
    <xf numFmtId="0" fontId="4" fillId="0" borderId="12" xfId="34" applyFont="1" applyBorder="1" applyAlignment="1" applyProtection="1" quotePrefix="1">
      <alignment horizontal="right" vertical="center"/>
      <protection/>
    </xf>
    <xf numFmtId="0" fontId="4" fillId="0" borderId="13" xfId="34" applyFont="1" applyBorder="1" applyAlignment="1" applyProtection="1">
      <alignment horizontal="right" vertical="center"/>
      <protection/>
    </xf>
    <xf numFmtId="0" fontId="4" fillId="0" borderId="14" xfId="34" applyFont="1" applyBorder="1" applyAlignment="1" applyProtection="1" quotePrefix="1">
      <alignment horizontal="right" vertical="center"/>
      <protection/>
    </xf>
    <xf numFmtId="0" fontId="4" fillId="0" borderId="11" xfId="34" applyFont="1" applyBorder="1" applyAlignment="1" applyProtection="1" quotePrefix="1">
      <alignment horizontal="right" vertical="center"/>
      <protection/>
    </xf>
    <xf numFmtId="0" fontId="4" fillId="0" borderId="0" xfId="34" applyFont="1" applyBorder="1" applyAlignment="1" applyProtection="1" quotePrefix="1">
      <alignment horizontal="right" vertical="center"/>
      <protection/>
    </xf>
    <xf numFmtId="38" fontId="4" fillId="0" borderId="0" xfId="30" applyFont="1" applyBorder="1" applyAlignment="1" applyProtection="1">
      <alignment vertical="center" shrinkToFit="1"/>
      <protection/>
    </xf>
    <xf numFmtId="0" fontId="4" fillId="0" borderId="0" xfId="34" applyFont="1" applyBorder="1" applyAlignment="1">
      <alignment vertical="center" shrinkToFit="1"/>
      <protection/>
    </xf>
    <xf numFmtId="0" fontId="4" fillId="0" borderId="0" xfId="34" applyFont="1" applyBorder="1" applyAlignment="1" applyProtection="1">
      <alignment horizontal="right" vertical="center" shrinkToFit="1"/>
      <protection/>
    </xf>
    <xf numFmtId="38" fontId="4" fillId="0" borderId="0" xfId="30" applyFont="1" applyBorder="1" applyAlignment="1">
      <alignment vertical="center" shrinkToFit="1"/>
    </xf>
    <xf numFmtId="0" fontId="4" fillId="0" borderId="0" xfId="34" applyFont="1" applyBorder="1" applyAlignment="1" applyProtection="1">
      <alignment vertical="center" shrinkToFit="1"/>
      <protection/>
    </xf>
    <xf numFmtId="0" fontId="4" fillId="0" borderId="0" xfId="34" applyFont="1" applyAlignment="1" quotePrefix="1">
      <alignment vertical="center"/>
      <protection/>
    </xf>
    <xf numFmtId="0" fontId="4" fillId="0" borderId="0" xfId="34" applyFont="1" applyBorder="1" applyAlignment="1">
      <alignment vertical="center"/>
      <protection/>
    </xf>
    <xf numFmtId="38" fontId="4" fillId="0" borderId="11" xfId="3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5" xfId="34" applyFont="1" applyBorder="1" applyAlignment="1">
      <alignment horizontal="distributed" vertical="center"/>
      <protection/>
    </xf>
    <xf numFmtId="0" fontId="4" fillId="0" borderId="16" xfId="34" applyFont="1" applyBorder="1" applyAlignment="1">
      <alignment horizontal="distributed" vertical="center"/>
      <protection/>
    </xf>
    <xf numFmtId="0" fontId="4" fillId="0" borderId="16" xfId="34" applyFont="1" applyBorder="1" applyAlignment="1">
      <alignment horizontal="distributed" vertical="center" wrapText="1"/>
      <protection/>
    </xf>
    <xf numFmtId="0" fontId="4" fillId="0" borderId="17" xfId="34" applyFont="1" applyBorder="1" applyAlignment="1">
      <alignment horizontal="distributed" vertical="center"/>
      <protection/>
    </xf>
    <xf numFmtId="0" fontId="4" fillId="0" borderId="18" xfId="34" applyFont="1" applyBorder="1" applyAlignment="1">
      <alignment horizontal="distributed" vertical="center" shrinkToFit="1"/>
      <protection/>
    </xf>
    <xf numFmtId="0" fontId="4" fillId="0" borderId="19" xfId="34" applyFont="1" applyBorder="1" applyAlignment="1">
      <alignment horizontal="distributed" vertical="center" shrinkToFit="1"/>
      <protection/>
    </xf>
    <xf numFmtId="176" fontId="4" fillId="0" borderId="20" xfId="30" applyNumberFormat="1" applyFont="1" applyBorder="1" applyAlignment="1" applyProtection="1">
      <alignment vertical="center" shrinkToFit="1"/>
      <protection/>
    </xf>
    <xf numFmtId="177" fontId="4" fillId="0" borderId="20" xfId="30" applyNumberFormat="1" applyFont="1" applyBorder="1" applyAlignment="1" applyProtection="1">
      <alignment vertical="center" shrinkToFit="1"/>
      <protection/>
    </xf>
    <xf numFmtId="176" fontId="4" fillId="0" borderId="16" xfId="30" applyNumberFormat="1" applyFont="1" applyBorder="1" applyAlignment="1" applyProtection="1">
      <alignment horizontal="right" vertical="center" shrinkToFit="1"/>
      <protection/>
    </xf>
    <xf numFmtId="176" fontId="4" fillId="0" borderId="21" xfId="30" applyNumberFormat="1" applyFont="1" applyBorder="1" applyAlignment="1" applyProtection="1">
      <alignment vertical="center" shrinkToFit="1"/>
      <protection/>
    </xf>
    <xf numFmtId="176" fontId="4" fillId="0" borderId="17" xfId="30" applyNumberFormat="1" applyFont="1" applyBorder="1" applyAlignment="1" applyProtection="1">
      <alignment horizontal="right" vertical="center" shrinkToFit="1"/>
      <protection/>
    </xf>
    <xf numFmtId="176" fontId="4" fillId="0" borderId="15" xfId="30" applyNumberFormat="1" applyFont="1" applyBorder="1" applyAlignment="1" applyProtection="1">
      <alignment vertical="center" shrinkToFit="1"/>
      <protection/>
    </xf>
    <xf numFmtId="176" fontId="4" fillId="0" borderId="22" xfId="30" applyNumberFormat="1" applyFont="1" applyBorder="1" applyAlignment="1" applyProtection="1">
      <alignment horizontal="right" vertical="center" shrinkToFit="1"/>
      <protection/>
    </xf>
    <xf numFmtId="176" fontId="4" fillId="0" borderId="21" xfId="34" applyNumberFormat="1" applyFont="1" applyBorder="1" applyAlignment="1">
      <alignment vertical="center" shrinkToFit="1"/>
      <protection/>
    </xf>
    <xf numFmtId="176" fontId="4" fillId="0" borderId="16" xfId="34" applyNumberFormat="1" applyFont="1" applyBorder="1" applyAlignment="1" applyProtection="1">
      <alignment horizontal="right" vertical="center" shrinkToFit="1"/>
      <protection/>
    </xf>
    <xf numFmtId="176" fontId="4" fillId="0" borderId="17" xfId="34" applyNumberFormat="1" applyFont="1" applyBorder="1" applyAlignment="1" applyProtection="1">
      <alignment horizontal="right" vertical="center" shrinkToFit="1"/>
      <protection/>
    </xf>
    <xf numFmtId="176" fontId="4" fillId="0" borderId="23" xfId="30" applyNumberFormat="1" applyFont="1" applyBorder="1" applyAlignment="1" applyProtection="1">
      <alignment vertical="center" shrinkToFit="1"/>
      <protection/>
    </xf>
    <xf numFmtId="176" fontId="4" fillId="0" borderId="24" xfId="30" applyNumberFormat="1" applyFont="1" applyBorder="1" applyAlignment="1" applyProtection="1">
      <alignment horizontal="right" vertical="center" shrinkToFit="1"/>
      <protection/>
    </xf>
    <xf numFmtId="176" fontId="4" fillId="0" borderId="5" xfId="30" applyNumberFormat="1" applyFont="1" applyBorder="1" applyAlignment="1">
      <alignment vertical="center" shrinkToFit="1"/>
    </xf>
    <xf numFmtId="176" fontId="4" fillId="0" borderId="25" xfId="30" applyNumberFormat="1" applyFont="1" applyBorder="1" applyAlignment="1">
      <alignment vertical="center" shrinkToFit="1"/>
    </xf>
    <xf numFmtId="176" fontId="4" fillId="0" borderId="26" xfId="30" applyNumberFormat="1" applyFont="1" applyBorder="1" applyAlignment="1" applyProtection="1">
      <alignment vertical="center" shrinkToFit="1"/>
      <protection/>
    </xf>
    <xf numFmtId="176" fontId="4" fillId="0" borderId="27" xfId="30" applyNumberFormat="1" applyFont="1" applyBorder="1" applyAlignment="1" applyProtection="1">
      <alignment horizontal="right" vertical="center" shrinkToFit="1"/>
      <protection/>
    </xf>
    <xf numFmtId="176" fontId="4" fillId="0" borderId="28" xfId="30" applyNumberFormat="1" applyFont="1" applyBorder="1" applyAlignment="1" applyProtection="1">
      <alignment horizontal="right" vertical="center" shrinkToFit="1"/>
      <protection/>
    </xf>
    <xf numFmtId="176" fontId="4" fillId="0" borderId="29" xfId="30" applyNumberFormat="1" applyFont="1" applyBorder="1" applyAlignment="1" applyProtection="1">
      <alignment horizontal="right" vertical="center" shrinkToFit="1"/>
      <protection/>
    </xf>
    <xf numFmtId="176" fontId="4" fillId="0" borderId="26" xfId="34" applyNumberFormat="1" applyFont="1" applyBorder="1" applyAlignment="1">
      <alignment vertical="center" shrinkToFit="1"/>
      <protection/>
    </xf>
    <xf numFmtId="176" fontId="4" fillId="0" borderId="27" xfId="34" applyNumberFormat="1" applyFont="1" applyBorder="1" applyAlignment="1" applyProtection="1">
      <alignment horizontal="right" vertical="center" shrinkToFit="1"/>
      <protection/>
    </xf>
    <xf numFmtId="176" fontId="4" fillId="0" borderId="28" xfId="34" applyNumberFormat="1" applyFont="1" applyBorder="1" applyAlignment="1" applyProtection="1">
      <alignment horizontal="right" vertical="center" shrinkToFit="1"/>
      <protection/>
    </xf>
    <xf numFmtId="176" fontId="4" fillId="0" borderId="30" xfId="30" applyNumberFormat="1" applyFont="1" applyBorder="1" applyAlignment="1" applyProtection="1">
      <alignment vertical="center" shrinkToFit="1"/>
      <protection/>
    </xf>
    <xf numFmtId="176" fontId="4" fillId="0" borderId="0" xfId="30" applyNumberFormat="1" applyFont="1" applyBorder="1" applyAlignment="1" applyProtection="1">
      <alignment horizontal="right" vertical="center" shrinkToFit="1"/>
      <protection/>
    </xf>
    <xf numFmtId="176" fontId="4" fillId="0" borderId="12" xfId="30" applyNumberFormat="1" applyFont="1" applyBorder="1" applyAlignment="1">
      <alignment vertical="center" shrinkToFit="1"/>
    </xf>
    <xf numFmtId="176" fontId="4" fillId="0" borderId="31" xfId="30" applyNumberFormat="1" applyFont="1" applyBorder="1" applyAlignment="1">
      <alignment vertical="center" shrinkToFit="1"/>
    </xf>
    <xf numFmtId="176" fontId="4" fillId="0" borderId="32" xfId="30" applyNumberFormat="1" applyFont="1" applyBorder="1" applyAlignment="1" applyProtection="1">
      <alignment vertical="center" shrinkToFit="1"/>
      <protection/>
    </xf>
    <xf numFmtId="176" fontId="4" fillId="0" borderId="33" xfId="30" applyNumberFormat="1" applyFont="1" applyBorder="1" applyAlignment="1" applyProtection="1">
      <alignment horizontal="right" vertical="center" shrinkToFit="1"/>
      <protection/>
    </xf>
    <xf numFmtId="176" fontId="4" fillId="0" borderId="34" xfId="30" applyNumberFormat="1" applyFont="1" applyBorder="1" applyAlignment="1" applyProtection="1">
      <alignment horizontal="right" vertical="center" shrinkToFit="1"/>
      <protection/>
    </xf>
    <xf numFmtId="176" fontId="4" fillId="0" borderId="35" xfId="30" applyNumberFormat="1" applyFont="1" applyBorder="1" applyAlignment="1" applyProtection="1">
      <alignment vertical="center" shrinkToFit="1"/>
      <protection/>
    </xf>
    <xf numFmtId="176" fontId="4" fillId="0" borderId="36" xfId="30" applyNumberFormat="1" applyFont="1" applyBorder="1" applyAlignment="1" applyProtection="1">
      <alignment horizontal="right" vertical="center" shrinkToFit="1"/>
      <protection/>
    </xf>
    <xf numFmtId="176" fontId="4" fillId="0" borderId="32" xfId="34" applyNumberFormat="1" applyFont="1" applyBorder="1" applyAlignment="1">
      <alignment vertical="center" shrinkToFit="1"/>
      <protection/>
    </xf>
    <xf numFmtId="176" fontId="4" fillId="0" borderId="33" xfId="34" applyNumberFormat="1" applyFont="1" applyBorder="1" applyAlignment="1" applyProtection="1">
      <alignment horizontal="right" vertical="center" shrinkToFit="1"/>
      <protection/>
    </xf>
    <xf numFmtId="176" fontId="4" fillId="0" borderId="34" xfId="34" applyNumberFormat="1" applyFont="1" applyBorder="1" applyAlignment="1" applyProtection="1">
      <alignment horizontal="right" vertical="center" shrinkToFit="1"/>
      <protection/>
    </xf>
    <xf numFmtId="176" fontId="4" fillId="0" borderId="37" xfId="30" applyNumberFormat="1" applyFont="1" applyBorder="1" applyAlignment="1" applyProtection="1">
      <alignment vertical="center" shrinkToFit="1"/>
      <protection/>
    </xf>
    <xf numFmtId="176" fontId="4" fillId="0" borderId="38" xfId="30" applyNumberFormat="1" applyFont="1" applyBorder="1" applyAlignment="1" applyProtection="1">
      <alignment horizontal="right" vertical="center" shrinkToFit="1"/>
      <protection/>
    </xf>
    <xf numFmtId="176" fontId="4" fillId="0" borderId="13" xfId="30" applyNumberFormat="1" applyFont="1" applyBorder="1" applyAlignment="1">
      <alignment vertical="center" shrinkToFit="1"/>
    </xf>
    <xf numFmtId="176" fontId="4" fillId="0" borderId="39" xfId="30" applyNumberFormat="1" applyFont="1" applyBorder="1" applyAlignment="1">
      <alignment vertical="center" shrinkToFit="1"/>
    </xf>
    <xf numFmtId="176" fontId="4" fillId="0" borderId="40" xfId="30" applyNumberFormat="1" applyFont="1" applyBorder="1" applyAlignment="1" applyProtection="1">
      <alignment vertical="center" shrinkToFit="1"/>
      <protection/>
    </xf>
    <xf numFmtId="176" fontId="4" fillId="0" borderId="41" xfId="30" applyNumberFormat="1" applyFont="1" applyBorder="1" applyAlignment="1" applyProtection="1">
      <alignment horizontal="right" vertical="center" shrinkToFit="1"/>
      <protection/>
    </xf>
    <xf numFmtId="176" fontId="4" fillId="0" borderId="42" xfId="30" applyNumberFormat="1" applyFont="1" applyBorder="1" applyAlignment="1" applyProtection="1">
      <alignment horizontal="right" vertical="center" shrinkToFit="1"/>
      <protection/>
    </xf>
    <xf numFmtId="176" fontId="4" fillId="0" borderId="43" xfId="30" applyNumberFormat="1" applyFont="1" applyBorder="1" applyAlignment="1" applyProtection="1">
      <alignment vertical="center" shrinkToFit="1"/>
      <protection/>
    </xf>
    <xf numFmtId="176" fontId="4" fillId="0" borderId="44" xfId="30" applyNumberFormat="1" applyFont="1" applyBorder="1" applyAlignment="1" applyProtection="1">
      <alignment horizontal="right" vertical="center" shrinkToFit="1"/>
      <protection/>
    </xf>
    <xf numFmtId="176" fontId="4" fillId="0" borderId="40" xfId="34" applyNumberFormat="1" applyFont="1" applyBorder="1" applyAlignment="1">
      <alignment vertical="center" shrinkToFit="1"/>
      <protection/>
    </xf>
    <xf numFmtId="176" fontId="4" fillId="0" borderId="41" xfId="34" applyNumberFormat="1" applyFont="1" applyBorder="1" applyAlignment="1" applyProtection="1">
      <alignment horizontal="right" vertical="center" shrinkToFit="1"/>
      <protection/>
    </xf>
    <xf numFmtId="176" fontId="4" fillId="0" borderId="42" xfId="34" applyNumberFormat="1" applyFont="1" applyBorder="1" applyAlignment="1" applyProtection="1">
      <alignment horizontal="right" vertical="center" shrinkToFit="1"/>
      <protection/>
    </xf>
    <xf numFmtId="176" fontId="4" fillId="0" borderId="45" xfId="30" applyNumberFormat="1" applyFont="1" applyBorder="1" applyAlignment="1" applyProtection="1">
      <alignment vertical="center" shrinkToFit="1"/>
      <protection/>
    </xf>
    <xf numFmtId="176" fontId="4" fillId="0" borderId="46" xfId="30" applyNumberFormat="1" applyFont="1" applyBorder="1" applyAlignment="1" applyProtection="1">
      <alignment horizontal="right" vertical="center" shrinkToFit="1"/>
      <protection/>
    </xf>
    <xf numFmtId="176" fontId="4" fillId="0" borderId="14" xfId="30" applyNumberFormat="1" applyFont="1" applyBorder="1" applyAlignment="1">
      <alignment vertical="center" shrinkToFit="1"/>
    </xf>
    <xf numFmtId="176" fontId="4" fillId="0" borderId="47" xfId="30" applyNumberFormat="1" applyFont="1" applyBorder="1" applyAlignment="1">
      <alignment vertical="center" shrinkToFit="1"/>
    </xf>
    <xf numFmtId="176" fontId="4" fillId="0" borderId="6" xfId="30" applyNumberFormat="1" applyFont="1" applyBorder="1" applyAlignment="1" applyProtection="1">
      <alignment vertical="center" shrinkToFit="1"/>
      <protection/>
    </xf>
    <xf numFmtId="176" fontId="4" fillId="0" borderId="7" xfId="30" applyNumberFormat="1" applyFont="1" applyBorder="1" applyAlignment="1" applyProtection="1">
      <alignment horizontal="right" vertical="center" shrinkToFit="1"/>
      <protection/>
    </xf>
    <xf numFmtId="176" fontId="4" fillId="0" borderId="8" xfId="30" applyNumberFormat="1" applyFont="1" applyBorder="1" applyAlignment="1" applyProtection="1">
      <alignment horizontal="right" vertical="center" shrinkToFit="1"/>
      <protection/>
    </xf>
    <xf numFmtId="176" fontId="4" fillId="0" borderId="9" xfId="30" applyNumberFormat="1" applyFont="1" applyBorder="1" applyAlignment="1" applyProtection="1">
      <alignment vertical="center" shrinkToFit="1"/>
      <protection/>
    </xf>
    <xf numFmtId="176" fontId="4" fillId="0" borderId="10" xfId="30" applyNumberFormat="1" applyFont="1" applyBorder="1" applyAlignment="1" applyProtection="1">
      <alignment horizontal="right" vertical="center" shrinkToFit="1"/>
      <protection/>
    </xf>
    <xf numFmtId="176" fontId="4" fillId="0" borderId="6" xfId="34" applyNumberFormat="1" applyFont="1" applyBorder="1" applyAlignment="1">
      <alignment vertical="center" shrinkToFit="1"/>
      <protection/>
    </xf>
    <xf numFmtId="176" fontId="4" fillId="0" borderId="7" xfId="34" applyNumberFormat="1" applyFont="1" applyBorder="1" applyAlignment="1" applyProtection="1">
      <alignment horizontal="right" vertical="center" shrinkToFit="1"/>
      <protection/>
    </xf>
    <xf numFmtId="176" fontId="4" fillId="0" borderId="8" xfId="34" applyNumberFormat="1" applyFont="1" applyBorder="1" applyAlignment="1" applyProtection="1">
      <alignment horizontal="right" vertical="center" shrinkToFit="1"/>
      <protection/>
    </xf>
    <xf numFmtId="176" fontId="4" fillId="0" borderId="18" xfId="30" applyNumberFormat="1" applyFont="1" applyBorder="1" applyAlignment="1" applyProtection="1">
      <alignment vertical="center" shrinkToFit="1"/>
      <protection/>
    </xf>
    <xf numFmtId="176" fontId="4" fillId="0" borderId="19" xfId="30" applyNumberFormat="1" applyFont="1" applyBorder="1" applyAlignment="1" applyProtection="1">
      <alignment horizontal="right" vertical="center" shrinkToFit="1"/>
      <protection/>
    </xf>
    <xf numFmtId="176" fontId="4" fillId="0" borderId="11" xfId="30" applyNumberFormat="1" applyFont="1" applyBorder="1" applyAlignment="1">
      <alignment vertical="center" shrinkToFit="1"/>
    </xf>
    <xf numFmtId="176" fontId="4" fillId="0" borderId="48" xfId="30" applyNumberFormat="1" applyFont="1" applyBorder="1" applyAlignment="1">
      <alignment vertical="center" shrinkToFit="1"/>
    </xf>
    <xf numFmtId="176" fontId="4" fillId="0" borderId="27" xfId="30" applyNumberFormat="1" applyFont="1" applyBorder="1" applyAlignment="1" applyProtection="1">
      <alignment vertical="center" shrinkToFit="1"/>
      <protection/>
    </xf>
    <xf numFmtId="176" fontId="4" fillId="0" borderId="28" xfId="30" applyNumberFormat="1" applyFont="1" applyBorder="1" applyAlignment="1" applyProtection="1">
      <alignment vertical="center" shrinkToFit="1"/>
      <protection/>
    </xf>
    <xf numFmtId="176" fontId="4" fillId="0" borderId="29" xfId="30" applyNumberFormat="1" applyFont="1" applyBorder="1" applyAlignment="1" applyProtection="1">
      <alignment vertical="center" shrinkToFit="1"/>
      <protection/>
    </xf>
    <xf numFmtId="176" fontId="4" fillId="0" borderId="27" xfId="34" applyNumberFormat="1" applyFont="1" applyBorder="1" applyAlignment="1">
      <alignment vertical="center" shrinkToFit="1"/>
      <protection/>
    </xf>
    <xf numFmtId="176" fontId="4" fillId="0" borderId="28" xfId="34" applyNumberFormat="1" applyFont="1" applyBorder="1" applyAlignment="1">
      <alignment vertical="center" shrinkToFit="1"/>
      <protection/>
    </xf>
    <xf numFmtId="176" fontId="4" fillId="0" borderId="49" xfId="30" applyNumberFormat="1" applyFont="1" applyBorder="1" applyAlignment="1" applyProtection="1">
      <alignment vertical="center" shrinkToFit="1"/>
      <protection/>
    </xf>
    <xf numFmtId="176" fontId="4" fillId="0" borderId="31" xfId="30" applyNumberFormat="1" applyFont="1" applyBorder="1" applyAlignment="1" applyProtection="1">
      <alignment vertical="center" shrinkToFit="1"/>
      <protection/>
    </xf>
    <xf numFmtId="178" fontId="4" fillId="0" borderId="15" xfId="34" applyNumberFormat="1" applyFont="1" applyBorder="1" applyAlignment="1" applyProtection="1">
      <alignment horizontal="right" vertical="center" shrinkToFit="1"/>
      <protection/>
    </xf>
    <xf numFmtId="178" fontId="4" fillId="0" borderId="16" xfId="34" applyNumberFormat="1" applyFont="1" applyBorder="1" applyAlignment="1">
      <alignment horizontal="right" vertical="center" shrinkToFit="1"/>
      <protection/>
    </xf>
    <xf numFmtId="178" fontId="4" fillId="0" borderId="20" xfId="34" applyNumberFormat="1" applyFont="1" applyBorder="1" applyAlignment="1" applyProtection="1">
      <alignment horizontal="right" vertical="center" shrinkToFit="1"/>
      <protection/>
    </xf>
    <xf numFmtId="178" fontId="4" fillId="0" borderId="27" xfId="34" applyNumberFormat="1" applyFont="1" applyBorder="1" applyAlignment="1">
      <alignment horizontal="right" vertical="center" shrinkToFit="1"/>
      <protection/>
    </xf>
    <xf numFmtId="178" fontId="4" fillId="0" borderId="35" xfId="34" applyNumberFormat="1" applyFont="1" applyBorder="1" applyAlignment="1" applyProtection="1">
      <alignment horizontal="right" vertical="center" shrinkToFit="1"/>
      <protection/>
    </xf>
    <xf numFmtId="178" fontId="4" fillId="0" borderId="33" xfId="34" applyNumberFormat="1" applyFont="1" applyBorder="1" applyAlignment="1">
      <alignment horizontal="right" vertical="center" shrinkToFit="1"/>
      <protection/>
    </xf>
    <xf numFmtId="178" fontId="4" fillId="0" borderId="20" xfId="34" applyNumberFormat="1" applyFont="1" applyBorder="1" applyAlignment="1" applyProtection="1">
      <alignment vertical="center" shrinkToFit="1"/>
      <protection/>
    </xf>
    <xf numFmtId="178" fontId="4" fillId="0" borderId="27" xfId="34" applyNumberFormat="1" applyFont="1" applyBorder="1" applyAlignment="1">
      <alignment vertical="center" shrinkToFit="1"/>
      <protection/>
    </xf>
    <xf numFmtId="178" fontId="4" fillId="0" borderId="43" xfId="34" applyNumberFormat="1" applyFont="1" applyBorder="1" applyAlignment="1" applyProtection="1">
      <alignment vertical="center" shrinkToFit="1"/>
      <protection/>
    </xf>
    <xf numFmtId="178" fontId="4" fillId="0" borderId="41" xfId="34" applyNumberFormat="1" applyFont="1" applyBorder="1" applyAlignment="1">
      <alignment vertical="center" shrinkToFit="1"/>
      <protection/>
    </xf>
    <xf numFmtId="178" fontId="4" fillId="0" borderId="41" xfId="34" applyNumberFormat="1" applyFont="1" applyBorder="1" applyAlignment="1">
      <alignment horizontal="right" vertical="center" shrinkToFit="1"/>
      <protection/>
    </xf>
    <xf numFmtId="178" fontId="4" fillId="0" borderId="35" xfId="34" applyNumberFormat="1" applyFont="1" applyBorder="1" applyAlignment="1" applyProtection="1">
      <alignment vertical="center" shrinkToFit="1"/>
      <protection/>
    </xf>
    <xf numFmtId="178" fontId="4" fillId="0" borderId="33" xfId="34" applyNumberFormat="1" applyFont="1" applyBorder="1" applyAlignment="1">
      <alignment vertical="center" shrinkToFit="1"/>
      <protection/>
    </xf>
    <xf numFmtId="178" fontId="4" fillId="0" borderId="43" xfId="34" applyNumberFormat="1" applyFont="1" applyBorder="1" applyAlignment="1" applyProtection="1">
      <alignment horizontal="right" vertical="center" shrinkToFit="1"/>
      <protection/>
    </xf>
    <xf numFmtId="178" fontId="4" fillId="0" borderId="9" xfId="34" applyNumberFormat="1" applyFont="1" applyBorder="1" applyAlignment="1" applyProtection="1">
      <alignment vertical="center" shrinkToFit="1"/>
      <protection/>
    </xf>
    <xf numFmtId="178" fontId="4" fillId="0" borderId="7" xfId="34" applyNumberFormat="1" applyFont="1" applyBorder="1" applyAlignment="1">
      <alignment vertical="center" shrinkToFit="1"/>
      <protection/>
    </xf>
    <xf numFmtId="178" fontId="4" fillId="0" borderId="27" xfId="34" applyNumberFormat="1" applyFont="1" applyBorder="1" applyAlignment="1" applyProtection="1">
      <alignment vertical="center" shrinkToFit="1"/>
      <protection/>
    </xf>
    <xf numFmtId="179" fontId="4" fillId="0" borderId="29" xfId="34" applyNumberFormat="1" applyFont="1" applyBorder="1" applyAlignment="1">
      <alignment vertical="center" shrinkToFit="1"/>
      <protection/>
    </xf>
    <xf numFmtId="179" fontId="4" fillId="0" borderId="44" xfId="34" applyNumberFormat="1" applyFont="1" applyBorder="1" applyAlignment="1">
      <alignment vertical="center" shrinkToFit="1"/>
      <protection/>
    </xf>
    <xf numFmtId="179" fontId="4" fillId="0" borderId="36" xfId="34" applyNumberFormat="1" applyFont="1" applyBorder="1" applyAlignment="1">
      <alignment vertical="center" shrinkToFit="1"/>
      <protection/>
    </xf>
    <xf numFmtId="180" fontId="4" fillId="0" borderId="5" xfId="34" applyNumberFormat="1" applyFont="1" applyBorder="1" applyAlignment="1">
      <alignment horizontal="right" vertical="center" shrinkToFit="1"/>
      <protection/>
    </xf>
    <xf numFmtId="180" fontId="4" fillId="0" borderId="29" xfId="34" applyNumberFormat="1" applyFont="1" applyBorder="1" applyAlignment="1">
      <alignment vertical="center" shrinkToFit="1"/>
      <protection/>
    </xf>
    <xf numFmtId="180" fontId="4" fillId="0" borderId="12" xfId="34" applyNumberFormat="1" applyFont="1" applyBorder="1" applyAlignment="1">
      <alignment horizontal="right" vertical="center" shrinkToFit="1"/>
      <protection/>
    </xf>
    <xf numFmtId="180" fontId="4" fillId="0" borderId="44" xfId="34" applyNumberFormat="1" applyFont="1" applyBorder="1" applyAlignment="1">
      <alignment vertical="center" shrinkToFit="1"/>
      <protection/>
    </xf>
    <xf numFmtId="180" fontId="4" fillId="0" borderId="14" xfId="34" applyNumberFormat="1" applyFont="1" applyBorder="1" applyAlignment="1">
      <alignment horizontal="right" vertical="center" shrinkToFit="1"/>
      <protection/>
    </xf>
    <xf numFmtId="180" fontId="4" fillId="0" borderId="13" xfId="34" applyNumberFormat="1" applyFont="1" applyBorder="1" applyAlignment="1">
      <alignment horizontal="right" vertical="center" shrinkToFit="1"/>
      <protection/>
    </xf>
    <xf numFmtId="180" fontId="4" fillId="0" borderId="12" xfId="34" applyNumberFormat="1" applyFont="1" applyBorder="1" applyAlignment="1">
      <alignment vertical="center" shrinkToFit="1"/>
      <protection/>
    </xf>
    <xf numFmtId="180" fontId="4" fillId="0" borderId="14" xfId="34" applyNumberFormat="1" applyFont="1" applyBorder="1" applyAlignment="1">
      <alignment vertical="center" shrinkToFit="1"/>
      <protection/>
    </xf>
    <xf numFmtId="180" fontId="4" fillId="0" borderId="10" xfId="34" applyNumberFormat="1" applyFont="1" applyBorder="1" applyAlignment="1">
      <alignment vertical="center" shrinkToFit="1"/>
      <protection/>
    </xf>
    <xf numFmtId="180" fontId="4" fillId="0" borderId="44" xfId="34" applyNumberFormat="1" applyFont="1" applyBorder="1" applyAlignment="1">
      <alignment horizontal="right" vertical="center" shrinkToFit="1"/>
      <protection/>
    </xf>
    <xf numFmtId="180" fontId="4" fillId="0" borderId="11" xfId="34" applyNumberFormat="1" applyFont="1" applyBorder="1" applyAlignment="1">
      <alignment horizontal="right" vertical="center" shrinkToFit="1"/>
      <protection/>
    </xf>
    <xf numFmtId="180" fontId="4" fillId="0" borderId="22" xfId="34" applyNumberFormat="1" applyFont="1" applyBorder="1" applyAlignment="1">
      <alignment horizontal="right" vertical="center" shrinkToFit="1"/>
      <protection/>
    </xf>
    <xf numFmtId="180" fontId="4" fillId="0" borderId="29" xfId="34" applyNumberFormat="1" applyFont="1" applyBorder="1" applyAlignment="1">
      <alignment horizontal="right" vertical="center" shrinkToFit="1"/>
      <protection/>
    </xf>
    <xf numFmtId="180" fontId="4" fillId="0" borderId="36" xfId="34" applyNumberFormat="1" applyFont="1" applyBorder="1" applyAlignment="1">
      <alignment horizontal="right" vertical="center" shrinkToFit="1"/>
      <protection/>
    </xf>
    <xf numFmtId="38" fontId="4" fillId="0" borderId="6" xfId="30" applyFont="1" applyBorder="1" applyAlignment="1" applyProtection="1">
      <alignment vertical="center" shrinkToFit="1"/>
      <protection/>
    </xf>
    <xf numFmtId="38" fontId="4" fillId="0" borderId="7" xfId="30" applyFont="1" applyBorder="1" applyAlignment="1" applyProtection="1">
      <alignment vertical="center" shrinkToFit="1"/>
      <protection/>
    </xf>
    <xf numFmtId="38" fontId="4" fillId="0" borderId="8" xfId="30" applyFont="1" applyBorder="1" applyAlignment="1" applyProtection="1">
      <alignment vertical="center" shrinkToFit="1"/>
      <protection/>
    </xf>
    <xf numFmtId="38" fontId="4" fillId="0" borderId="9" xfId="30" applyFont="1" applyBorder="1" applyAlignment="1" applyProtection="1">
      <alignment vertical="center" shrinkToFit="1"/>
      <protection/>
    </xf>
    <xf numFmtId="38" fontId="4" fillId="0" borderId="10" xfId="30" applyFont="1" applyBorder="1" applyAlignment="1" applyProtection="1">
      <alignment vertical="center" shrinkToFit="1"/>
      <protection/>
    </xf>
    <xf numFmtId="38" fontId="4" fillId="0" borderId="6" xfId="30" applyFont="1" applyBorder="1" applyAlignment="1">
      <alignment vertical="center" shrinkToFit="1"/>
    </xf>
    <xf numFmtId="38" fontId="4" fillId="0" borderId="7" xfId="30" applyFont="1" applyBorder="1" applyAlignment="1">
      <alignment vertical="center" shrinkToFit="1"/>
    </xf>
    <xf numFmtId="38" fontId="4" fillId="0" borderId="8" xfId="30" applyFont="1" applyBorder="1" applyAlignment="1">
      <alignment vertical="center" shrinkToFit="1"/>
    </xf>
    <xf numFmtId="38" fontId="4" fillId="0" borderId="50" xfId="30" applyFont="1" applyBorder="1" applyAlignment="1" applyProtection="1">
      <alignment vertical="center" shrinkToFit="1"/>
      <protection/>
    </xf>
    <xf numFmtId="38" fontId="4" fillId="0" borderId="48" xfId="30" applyFont="1" applyBorder="1" applyAlignment="1" applyProtection="1">
      <alignment vertical="center" shrinkToFit="1"/>
      <protection/>
    </xf>
    <xf numFmtId="38" fontId="4" fillId="0" borderId="18" xfId="30" applyFont="1" applyBorder="1" applyAlignment="1" applyProtection="1">
      <alignment vertical="center" shrinkToFit="1"/>
      <protection/>
    </xf>
    <xf numFmtId="38" fontId="4" fillId="0" borderId="50" xfId="30" applyFont="1" applyBorder="1" applyAlignment="1">
      <alignment vertical="center" shrinkToFit="1"/>
    </xf>
    <xf numFmtId="38" fontId="4" fillId="0" borderId="48" xfId="30" applyFont="1" applyBorder="1" applyAlignment="1">
      <alignment vertical="center" shrinkToFit="1"/>
    </xf>
    <xf numFmtId="0" fontId="4" fillId="0" borderId="12" xfId="34" applyFont="1" applyBorder="1" applyAlignment="1" applyProtection="1">
      <alignment horizontal="right" vertical="center"/>
      <protection/>
    </xf>
    <xf numFmtId="177" fontId="4" fillId="0" borderId="40" xfId="30" applyNumberFormat="1" applyFont="1" applyBorder="1" applyAlignment="1" applyProtection="1">
      <alignment vertical="center" shrinkToFit="1"/>
      <protection/>
    </xf>
    <xf numFmtId="177" fontId="4" fillId="0" borderId="43" xfId="30" applyNumberFormat="1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176" fontId="4" fillId="0" borderId="41" xfId="30" applyNumberFormat="1" applyFont="1" applyBorder="1" applyAlignment="1" applyProtection="1">
      <alignment vertical="center" shrinkToFit="1"/>
      <protection/>
    </xf>
    <xf numFmtId="176" fontId="4" fillId="0" borderId="42" xfId="30" applyNumberFormat="1" applyFont="1" applyBorder="1" applyAlignment="1" applyProtection="1">
      <alignment vertical="center" shrinkToFit="1"/>
      <protection/>
    </xf>
    <xf numFmtId="176" fontId="4" fillId="0" borderId="44" xfId="30" applyNumberFormat="1" applyFont="1" applyBorder="1" applyAlignment="1" applyProtection="1">
      <alignment vertical="center" shrinkToFit="1"/>
      <protection/>
    </xf>
    <xf numFmtId="176" fontId="4" fillId="0" borderId="41" xfId="34" applyNumberFormat="1" applyFont="1" applyBorder="1" applyAlignment="1">
      <alignment vertical="center" shrinkToFit="1"/>
      <protection/>
    </xf>
    <xf numFmtId="176" fontId="4" fillId="0" borderId="42" xfId="34" applyNumberFormat="1" applyFont="1" applyBorder="1" applyAlignment="1">
      <alignment vertical="center" shrinkToFit="1"/>
      <protection/>
    </xf>
    <xf numFmtId="176" fontId="4" fillId="0" borderId="51" xfId="30" applyNumberFormat="1" applyFont="1" applyBorder="1" applyAlignment="1" applyProtection="1">
      <alignment vertical="center" shrinkToFit="1"/>
      <protection/>
    </xf>
    <xf numFmtId="176" fontId="4" fillId="0" borderId="47" xfId="30" applyNumberFormat="1" applyFont="1" applyBorder="1" applyAlignment="1" applyProtection="1">
      <alignment vertical="center" shrinkToFit="1"/>
      <protection/>
    </xf>
    <xf numFmtId="178" fontId="4" fillId="0" borderId="41" xfId="34" applyNumberFormat="1" applyFont="1" applyBorder="1" applyAlignment="1" applyProtection="1">
      <alignment vertical="center" shrinkToFit="1"/>
      <protection/>
    </xf>
    <xf numFmtId="0" fontId="4" fillId="0" borderId="52" xfId="34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178" fontId="4" fillId="0" borderId="53" xfId="34" applyNumberFormat="1" applyFont="1" applyBorder="1" applyAlignment="1" applyProtection="1">
      <alignment vertical="center" shrinkToFit="1"/>
      <protection/>
    </xf>
    <xf numFmtId="178" fontId="4" fillId="0" borderId="54" xfId="34" applyNumberFormat="1" applyFont="1" applyBorder="1" applyAlignment="1">
      <alignment vertical="center" shrinkToFit="1"/>
      <protection/>
    </xf>
    <xf numFmtId="178" fontId="4" fillId="0" borderId="54" xfId="34" applyNumberFormat="1" applyFont="1" applyBorder="1" applyAlignment="1" applyProtection="1">
      <alignment vertical="center" shrinkToFit="1"/>
      <protection/>
    </xf>
    <xf numFmtId="180" fontId="4" fillId="0" borderId="55" xfId="34" applyNumberFormat="1" applyFont="1" applyBorder="1" applyAlignment="1">
      <alignment vertical="center" shrinkToFit="1"/>
      <protection/>
    </xf>
    <xf numFmtId="180" fontId="4" fillId="0" borderId="56" xfId="34" applyNumberFormat="1" applyFont="1" applyBorder="1" applyAlignment="1">
      <alignment vertical="center" shrinkToFit="1"/>
      <protection/>
    </xf>
    <xf numFmtId="38" fontId="4" fillId="0" borderId="26" xfId="30" applyFont="1" applyBorder="1" applyAlignment="1" applyProtection="1">
      <alignment vertical="center" shrinkToFit="1"/>
      <protection/>
    </xf>
    <xf numFmtId="38" fontId="4" fillId="0" borderId="27" xfId="30" applyFont="1" applyBorder="1" applyAlignment="1" applyProtection="1">
      <alignment vertical="center" shrinkToFit="1"/>
      <protection/>
    </xf>
    <xf numFmtId="38" fontId="4" fillId="0" borderId="28" xfId="30" applyFont="1" applyBorder="1" applyAlignment="1" applyProtection="1">
      <alignment vertical="center" shrinkToFit="1"/>
      <protection/>
    </xf>
    <xf numFmtId="38" fontId="4" fillId="0" borderId="20" xfId="30" applyFont="1" applyBorder="1" applyAlignment="1" applyProtection="1">
      <alignment vertical="center" shrinkToFit="1"/>
      <protection/>
    </xf>
    <xf numFmtId="38" fontId="4" fillId="0" borderId="29" xfId="30" applyFont="1" applyBorder="1" applyAlignment="1" applyProtection="1">
      <alignment vertical="center" shrinkToFit="1"/>
      <protection/>
    </xf>
    <xf numFmtId="38" fontId="4" fillId="0" borderId="26" xfId="30" applyFont="1" applyBorder="1" applyAlignment="1">
      <alignment vertical="center" shrinkToFit="1"/>
    </xf>
    <xf numFmtId="38" fontId="4" fillId="0" borderId="27" xfId="30" applyFont="1" applyBorder="1" applyAlignment="1">
      <alignment vertical="center" shrinkToFit="1"/>
    </xf>
    <xf numFmtId="38" fontId="4" fillId="0" borderId="28" xfId="30" applyFont="1" applyBorder="1" applyAlignment="1">
      <alignment vertical="center" shrinkToFit="1"/>
    </xf>
    <xf numFmtId="38" fontId="4" fillId="0" borderId="49" xfId="30" applyFont="1" applyBorder="1" applyAlignment="1" applyProtection="1">
      <alignment vertical="center" shrinkToFit="1"/>
      <protection/>
    </xf>
    <xf numFmtId="38" fontId="4" fillId="0" borderId="31" xfId="30" applyFont="1" applyBorder="1" applyAlignment="1" applyProtection="1">
      <alignment vertical="center" shrinkToFit="1"/>
      <protection/>
    </xf>
    <xf numFmtId="0" fontId="4" fillId="0" borderId="11" xfId="34" applyFont="1" applyBorder="1" applyAlignment="1" applyProtection="1">
      <alignment horizontal="right" vertical="center"/>
      <protection/>
    </xf>
    <xf numFmtId="0" fontId="4" fillId="0" borderId="5" xfId="34" applyFont="1" applyBorder="1" applyAlignment="1" applyProtection="1">
      <alignment horizontal="center" vertical="center"/>
      <protection/>
    </xf>
    <xf numFmtId="0" fontId="4" fillId="0" borderId="11" xfId="34" applyFont="1" applyBorder="1" applyAlignment="1" applyProtection="1">
      <alignment horizontal="center" vertical="center"/>
      <protection/>
    </xf>
    <xf numFmtId="0" fontId="4" fillId="0" borderId="57" xfId="34" applyFont="1" applyBorder="1" applyAlignment="1" applyProtection="1">
      <alignment horizontal="distributed" vertical="center"/>
      <protection/>
    </xf>
    <xf numFmtId="0" fontId="4" fillId="0" borderId="58" xfId="34" applyFont="1" applyBorder="1" applyAlignment="1" applyProtection="1">
      <alignment horizontal="distributed" vertical="center"/>
      <protection/>
    </xf>
    <xf numFmtId="0" fontId="4" fillId="0" borderId="59" xfId="34" applyFont="1" applyBorder="1" applyAlignment="1" applyProtection="1">
      <alignment horizontal="distributed" vertical="center"/>
      <protection/>
    </xf>
    <xf numFmtId="0" fontId="4" fillId="0" borderId="60" xfId="34" applyFont="1" applyBorder="1" applyAlignment="1">
      <alignment horizontal="distributed" vertical="center"/>
      <protection/>
    </xf>
    <xf numFmtId="0" fontId="4" fillId="0" borderId="58" xfId="34" applyFont="1" applyBorder="1" applyAlignment="1">
      <alignment horizontal="distributed" vertical="center"/>
      <protection/>
    </xf>
    <xf numFmtId="0" fontId="4" fillId="0" borderId="61" xfId="34" applyFont="1" applyBorder="1" applyAlignment="1">
      <alignment horizontal="distributed" vertical="center"/>
      <protection/>
    </xf>
    <xf numFmtId="0" fontId="4" fillId="0" borderId="57" xfId="34" applyFont="1" applyBorder="1" applyAlignment="1">
      <alignment horizontal="distributed" vertical="center"/>
      <protection/>
    </xf>
    <xf numFmtId="0" fontId="4" fillId="0" borderId="59" xfId="34" applyFont="1" applyBorder="1" applyAlignment="1">
      <alignment horizontal="distributed" vertical="center"/>
      <protection/>
    </xf>
    <xf numFmtId="0" fontId="4" fillId="0" borderId="5" xfId="34" applyFont="1" applyBorder="1" applyAlignment="1">
      <alignment horizontal="distributed" vertical="center" shrinkToFit="1"/>
      <protection/>
    </xf>
    <xf numFmtId="0" fontId="4" fillId="0" borderId="11" xfId="34" applyFont="1" applyBorder="1" applyAlignment="1">
      <alignment horizontal="distributed" vertical="center" shrinkToFit="1"/>
      <protection/>
    </xf>
    <xf numFmtId="0" fontId="4" fillId="0" borderId="62" xfId="34" applyFont="1" applyBorder="1" applyAlignment="1">
      <alignment horizontal="distributed" vertical="center" shrinkToFit="1"/>
      <protection/>
    </xf>
    <xf numFmtId="0" fontId="4" fillId="0" borderId="63" xfId="34" applyFont="1" applyBorder="1" applyAlignment="1">
      <alignment horizontal="distributed" vertical="center" shrinkToFit="1"/>
      <protection/>
    </xf>
    <xf numFmtId="0" fontId="5" fillId="0" borderId="5" xfId="34" applyFont="1" applyBorder="1" applyAlignment="1">
      <alignment horizontal="distributed" vertical="center" wrapText="1"/>
      <protection/>
    </xf>
    <xf numFmtId="0" fontId="5" fillId="0" borderId="11" xfId="34" applyFont="1" applyBorder="1" applyAlignment="1">
      <alignment horizontal="distributed" vertical="center" wrapText="1"/>
      <protection/>
    </xf>
    <xf numFmtId="0" fontId="6" fillId="0" borderId="19" xfId="34" applyFont="1" applyBorder="1" applyAlignment="1" quotePrefix="1">
      <alignment horizontal="distributed" vertical="center" shrinkToFit="1"/>
      <protection/>
    </xf>
    <xf numFmtId="0" fontId="6" fillId="0" borderId="19" xfId="34" applyFont="1" applyBorder="1" applyAlignment="1">
      <alignment horizontal="distributed" vertical="center" shrinkToFit="1"/>
      <protection/>
    </xf>
    <xf numFmtId="0" fontId="6" fillId="0" borderId="9" xfId="34" applyFont="1" applyBorder="1" applyAlignment="1">
      <alignment horizontal="distributed" vertical="center" shrinkToFit="1"/>
      <protection/>
    </xf>
    <xf numFmtId="0" fontId="6" fillId="0" borderId="10" xfId="34" applyFont="1" applyBorder="1" applyAlignment="1" quotePrefix="1">
      <alignment horizontal="distributed" vertical="center" shrinkToFit="1"/>
      <protection/>
    </xf>
    <xf numFmtId="0" fontId="6" fillId="0" borderId="50" xfId="34" applyFont="1" applyBorder="1" applyAlignment="1">
      <alignment horizontal="distributed" vertical="center" shrinkToFit="1"/>
      <protection/>
    </xf>
    <xf numFmtId="184" fontId="4" fillId="0" borderId="7" xfId="30" applyNumberFormat="1" applyFont="1" applyBorder="1" applyAlignment="1">
      <alignment vertical="center" shrinkToFit="1"/>
    </xf>
    <xf numFmtId="184" fontId="4" fillId="0" borderId="6" xfId="30" applyNumberFormat="1" applyFont="1" applyBorder="1" applyAlignment="1">
      <alignment vertical="center" shrinkToFit="1"/>
    </xf>
    <xf numFmtId="0" fontId="4" fillId="0" borderId="5" xfId="34" applyFont="1" applyBorder="1" applyAlignment="1" applyProtection="1" quotePrefix="1">
      <alignment horizontal="right" vertical="center"/>
      <protection/>
    </xf>
    <xf numFmtId="178" fontId="4" fillId="0" borderId="15" xfId="34" applyNumberFormat="1" applyFont="1" applyBorder="1" applyAlignment="1" applyProtection="1">
      <alignment vertical="center" shrinkToFit="1"/>
      <protection/>
    </xf>
    <xf numFmtId="178" fontId="4" fillId="0" borderId="16" xfId="34" applyNumberFormat="1" applyFont="1" applyBorder="1" applyAlignment="1">
      <alignment vertical="center" shrinkToFit="1"/>
      <protection/>
    </xf>
    <xf numFmtId="180" fontId="4" fillId="0" borderId="22" xfId="34" applyNumberFormat="1" applyFont="1" applyBorder="1" applyAlignment="1">
      <alignment vertical="center" shrinkToFit="1"/>
      <protection/>
    </xf>
    <xf numFmtId="49" fontId="4" fillId="0" borderId="27" xfId="34" applyNumberFormat="1" applyFont="1" applyBorder="1" applyAlignment="1">
      <alignment horizontal="right" vertical="center" shrinkToFit="1"/>
      <protection/>
    </xf>
    <xf numFmtId="38" fontId="4" fillId="0" borderId="32" xfId="30" applyFont="1" applyBorder="1" applyAlignment="1" applyProtection="1">
      <alignment vertical="center" shrinkToFit="1"/>
      <protection/>
    </xf>
    <xf numFmtId="38" fontId="4" fillId="0" borderId="33" xfId="30" applyFont="1" applyBorder="1" applyAlignment="1" applyProtection="1">
      <alignment vertical="center" shrinkToFit="1"/>
      <protection/>
    </xf>
    <xf numFmtId="38" fontId="4" fillId="0" borderId="34" xfId="30" applyFont="1" applyBorder="1" applyAlignment="1" applyProtection="1">
      <alignment vertical="center" shrinkToFit="1"/>
      <protection/>
    </xf>
    <xf numFmtId="38" fontId="4" fillId="0" borderId="35" xfId="30" applyFont="1" applyBorder="1" applyAlignment="1" applyProtection="1">
      <alignment vertical="center" shrinkToFit="1"/>
      <protection/>
    </xf>
    <xf numFmtId="38" fontId="4" fillId="0" borderId="36" xfId="30" applyFont="1" applyBorder="1" applyAlignment="1" applyProtection="1">
      <alignment vertical="center" shrinkToFit="1"/>
      <protection/>
    </xf>
    <xf numFmtId="38" fontId="4" fillId="0" borderId="32" xfId="30" applyFont="1" applyBorder="1" applyAlignment="1">
      <alignment vertical="center" shrinkToFit="1"/>
    </xf>
    <xf numFmtId="38" fontId="4" fillId="0" borderId="33" xfId="30" applyFont="1" applyBorder="1" applyAlignment="1">
      <alignment vertical="center" shrinkToFit="1"/>
    </xf>
    <xf numFmtId="38" fontId="4" fillId="0" borderId="34" xfId="30" applyFont="1" applyBorder="1" applyAlignment="1">
      <alignment vertical="center" shrinkToFit="1"/>
    </xf>
    <xf numFmtId="38" fontId="4" fillId="0" borderId="37" xfId="30" applyFont="1" applyBorder="1" applyAlignment="1" applyProtection="1">
      <alignment vertical="center" shrinkToFit="1"/>
      <protection/>
    </xf>
    <xf numFmtId="38" fontId="4" fillId="0" borderId="64" xfId="30" applyFont="1" applyBorder="1" applyAlignment="1" applyProtection="1">
      <alignment vertical="center" shrinkToFit="1"/>
      <protection/>
    </xf>
    <xf numFmtId="38" fontId="4" fillId="0" borderId="39" xfId="30" applyFont="1" applyBorder="1" applyAlignment="1" applyProtection="1">
      <alignment vertical="center" shrinkToFit="1"/>
      <protection/>
    </xf>
    <xf numFmtId="178" fontId="4" fillId="0" borderId="33" xfId="34" applyNumberFormat="1" applyFont="1" applyBorder="1" applyAlignment="1" applyProtection="1">
      <alignment vertical="center" shrinkToFit="1"/>
      <protection/>
    </xf>
    <xf numFmtId="180" fontId="4" fillId="0" borderId="36" xfId="34" applyNumberFormat="1" applyFont="1" applyBorder="1" applyAlignment="1">
      <alignment vertical="center" shrinkToFit="1"/>
      <protection/>
    </xf>
    <xf numFmtId="180" fontId="4" fillId="0" borderId="13" xfId="34" applyNumberFormat="1" applyFont="1" applyBorder="1" applyAlignment="1">
      <alignment vertical="center" shrinkToFit="1"/>
      <protection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2統計表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53" sqref="AE53"/>
    </sheetView>
  </sheetViews>
  <sheetFormatPr defaultColWidth="8.796875" defaultRowHeight="18" customHeight="1"/>
  <cols>
    <col min="1" max="1" width="9.59765625" style="26" customWidth="1"/>
    <col min="2" max="2" width="9.09765625" style="26" customWidth="1"/>
    <col min="3" max="18" width="8.59765625" style="26" customWidth="1"/>
    <col min="19" max="26" width="7.59765625" style="26" customWidth="1"/>
    <col min="27" max="27" width="9.59765625" style="26" customWidth="1"/>
    <col min="28" max="16384" width="9" style="26" customWidth="1"/>
  </cols>
  <sheetData>
    <row r="1" spans="1:27" ht="18" customHeight="1">
      <c r="A1" s="1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178"/>
      <c r="B2" s="180" t="s">
        <v>0</v>
      </c>
      <c r="C2" s="181"/>
      <c r="D2" s="182"/>
      <c r="E2" s="183" t="s">
        <v>1</v>
      </c>
      <c r="F2" s="184"/>
      <c r="G2" s="185"/>
      <c r="H2" s="186" t="s">
        <v>2</v>
      </c>
      <c r="I2" s="184"/>
      <c r="J2" s="187"/>
      <c r="K2" s="183" t="s">
        <v>3</v>
      </c>
      <c r="L2" s="184"/>
      <c r="M2" s="187"/>
      <c r="N2" s="186" t="s">
        <v>4</v>
      </c>
      <c r="O2" s="184"/>
      <c r="P2" s="187"/>
      <c r="Q2" s="188" t="s">
        <v>5</v>
      </c>
      <c r="R2" s="190" t="s">
        <v>6</v>
      </c>
      <c r="S2" s="27" t="s">
        <v>7</v>
      </c>
      <c r="T2" s="28" t="s">
        <v>8</v>
      </c>
      <c r="U2" s="29" t="s">
        <v>9</v>
      </c>
      <c r="V2" s="29" t="s">
        <v>10</v>
      </c>
      <c r="W2" s="28" t="s">
        <v>11</v>
      </c>
      <c r="X2" s="28" t="s">
        <v>12</v>
      </c>
      <c r="Y2" s="30" t="s">
        <v>13</v>
      </c>
      <c r="Z2" s="192" t="s">
        <v>14</v>
      </c>
      <c r="AA2" s="3"/>
    </row>
    <row r="3" spans="1:27" ht="25.5" customHeight="1">
      <c r="A3" s="179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31" t="s">
        <v>15</v>
      </c>
      <c r="O3" s="160" t="s">
        <v>18</v>
      </c>
      <c r="P3" s="32" t="s">
        <v>19</v>
      </c>
      <c r="Q3" s="189"/>
      <c r="R3" s="191"/>
      <c r="S3" s="194" t="s">
        <v>20</v>
      </c>
      <c r="T3" s="195"/>
      <c r="U3" s="196"/>
      <c r="V3" s="9" t="s">
        <v>21</v>
      </c>
      <c r="W3" s="9" t="s">
        <v>22</v>
      </c>
      <c r="X3" s="197" t="s">
        <v>20</v>
      </c>
      <c r="Y3" s="198"/>
      <c r="Z3" s="193"/>
      <c r="AA3" s="10"/>
    </row>
    <row r="4" spans="1:27" ht="18.75" customHeight="1">
      <c r="A4" s="11" t="s">
        <v>23</v>
      </c>
      <c r="B4" s="36">
        <f>SUM(C4:D4)</f>
        <v>40740</v>
      </c>
      <c r="C4" s="35">
        <v>21026</v>
      </c>
      <c r="D4" s="37">
        <v>19714</v>
      </c>
      <c r="E4" s="38">
        <f>SUM(F4:G4)</f>
        <v>23902</v>
      </c>
      <c r="F4" s="35">
        <v>12333</v>
      </c>
      <c r="G4" s="39">
        <v>11569</v>
      </c>
      <c r="H4" s="40">
        <f>B4-E4</f>
        <v>16838</v>
      </c>
      <c r="I4" s="41">
        <f>C4-F4</f>
        <v>8693</v>
      </c>
      <c r="J4" s="42">
        <f>D4-G4</f>
        <v>8145</v>
      </c>
      <c r="K4" s="38">
        <f>SUM(L4:M4)</f>
        <v>5755</v>
      </c>
      <c r="L4" s="35">
        <v>3074</v>
      </c>
      <c r="M4" s="37">
        <v>2681</v>
      </c>
      <c r="N4" s="43">
        <v>4501</v>
      </c>
      <c r="O4" s="35" t="s">
        <v>51</v>
      </c>
      <c r="P4" s="44" t="s">
        <v>51</v>
      </c>
      <c r="Q4" s="45">
        <v>9190</v>
      </c>
      <c r="R4" s="46">
        <v>2769</v>
      </c>
      <c r="S4" s="101" t="s">
        <v>51</v>
      </c>
      <c r="T4" s="102" t="s">
        <v>51</v>
      </c>
      <c r="U4" s="102" t="s">
        <v>51</v>
      </c>
      <c r="V4" s="102">
        <f aca="true" t="shared" si="0" ref="V4:V39">K4/B4*1000</f>
        <v>141.26165930289642</v>
      </c>
      <c r="W4" s="102">
        <f aca="true" t="shared" si="1" ref="W4:W29">N4/(B4+N4)*1000</f>
        <v>99.48940120686987</v>
      </c>
      <c r="X4" s="102" t="s">
        <v>51</v>
      </c>
      <c r="Y4" s="132" t="s">
        <v>51</v>
      </c>
      <c r="Z4" s="121" t="s">
        <v>51</v>
      </c>
      <c r="AA4" s="11" t="s">
        <v>23</v>
      </c>
    </row>
    <row r="5" spans="1:27" ht="18.75" customHeight="1">
      <c r="A5" s="13" t="s">
        <v>24</v>
      </c>
      <c r="B5" s="47">
        <f aca="true" t="shared" si="2" ref="B5:B30">SUM(C5:D5)</f>
        <v>42429</v>
      </c>
      <c r="C5" s="48">
        <v>21780</v>
      </c>
      <c r="D5" s="49">
        <v>20649</v>
      </c>
      <c r="E5" s="33">
        <f aca="true" t="shared" si="3" ref="E5:E30">SUM(F5:G5)</f>
        <v>23923</v>
      </c>
      <c r="F5" s="48">
        <v>12216</v>
      </c>
      <c r="G5" s="50">
        <v>11707</v>
      </c>
      <c r="H5" s="51">
        <f aca="true" t="shared" si="4" ref="H5:J30">B5-E5</f>
        <v>18506</v>
      </c>
      <c r="I5" s="52">
        <f t="shared" si="4"/>
        <v>9564</v>
      </c>
      <c r="J5" s="53">
        <f t="shared" si="4"/>
        <v>8942</v>
      </c>
      <c r="K5" s="33">
        <f aca="true" t="shared" si="5" ref="K5:K31">SUM(L5:M5)</f>
        <v>6140</v>
      </c>
      <c r="L5" s="48">
        <v>3292</v>
      </c>
      <c r="M5" s="49">
        <v>2848</v>
      </c>
      <c r="N5" s="54">
        <v>4768</v>
      </c>
      <c r="O5" s="48" t="s">
        <v>51</v>
      </c>
      <c r="P5" s="55" t="s">
        <v>51</v>
      </c>
      <c r="Q5" s="56">
        <v>11154</v>
      </c>
      <c r="R5" s="57">
        <v>2406</v>
      </c>
      <c r="S5" s="103" t="s">
        <v>51</v>
      </c>
      <c r="T5" s="104" t="s">
        <v>51</v>
      </c>
      <c r="U5" s="104" t="s">
        <v>51</v>
      </c>
      <c r="V5" s="104">
        <f t="shared" si="0"/>
        <v>144.71234297296658</v>
      </c>
      <c r="W5" s="104">
        <f t="shared" si="1"/>
        <v>101.02337012945738</v>
      </c>
      <c r="X5" s="104" t="s">
        <v>51</v>
      </c>
      <c r="Y5" s="133" t="s">
        <v>51</v>
      </c>
      <c r="Z5" s="123" t="s">
        <v>51</v>
      </c>
      <c r="AA5" s="13" t="s">
        <v>24</v>
      </c>
    </row>
    <row r="6" spans="1:27" ht="18.75" customHeight="1">
      <c r="A6" s="13" t="s">
        <v>25</v>
      </c>
      <c r="B6" s="47">
        <f t="shared" si="2"/>
        <v>42645</v>
      </c>
      <c r="C6" s="48">
        <v>21839</v>
      </c>
      <c r="D6" s="49">
        <v>20806</v>
      </c>
      <c r="E6" s="33">
        <f t="shared" si="3"/>
        <v>24018</v>
      </c>
      <c r="F6" s="48">
        <v>12139</v>
      </c>
      <c r="G6" s="50">
        <v>11879</v>
      </c>
      <c r="H6" s="51">
        <f t="shared" si="4"/>
        <v>18627</v>
      </c>
      <c r="I6" s="52">
        <f t="shared" si="4"/>
        <v>9700</v>
      </c>
      <c r="J6" s="53">
        <f t="shared" si="4"/>
        <v>8927</v>
      </c>
      <c r="K6" s="33">
        <f t="shared" si="5"/>
        <v>6218</v>
      </c>
      <c r="L6" s="48">
        <v>3317</v>
      </c>
      <c r="M6" s="49">
        <v>2901</v>
      </c>
      <c r="N6" s="54">
        <v>5007</v>
      </c>
      <c r="O6" s="48" t="s">
        <v>51</v>
      </c>
      <c r="P6" s="55" t="s">
        <v>51</v>
      </c>
      <c r="Q6" s="56">
        <v>11600</v>
      </c>
      <c r="R6" s="57">
        <v>2350</v>
      </c>
      <c r="S6" s="103" t="s">
        <v>51</v>
      </c>
      <c r="T6" s="104" t="s">
        <v>51</v>
      </c>
      <c r="U6" s="104" t="s">
        <v>51</v>
      </c>
      <c r="V6" s="104">
        <f t="shared" si="0"/>
        <v>145.808418337437</v>
      </c>
      <c r="W6" s="104">
        <f t="shared" si="1"/>
        <v>105.07428859229414</v>
      </c>
      <c r="X6" s="104" t="s">
        <v>51</v>
      </c>
      <c r="Y6" s="133" t="s">
        <v>51</v>
      </c>
      <c r="Z6" s="123" t="s">
        <v>51</v>
      </c>
      <c r="AA6" s="13" t="s">
        <v>25</v>
      </c>
    </row>
    <row r="7" spans="1:27" ht="18.75" customHeight="1">
      <c r="A7" s="13" t="s">
        <v>26</v>
      </c>
      <c r="B7" s="47">
        <f t="shared" si="2"/>
        <v>43342</v>
      </c>
      <c r="C7" s="48">
        <v>22214</v>
      </c>
      <c r="D7" s="49">
        <v>21128</v>
      </c>
      <c r="E7" s="33">
        <f t="shared" si="3"/>
        <v>24921</v>
      </c>
      <c r="F7" s="48">
        <v>12700</v>
      </c>
      <c r="G7" s="50">
        <v>12221</v>
      </c>
      <c r="H7" s="51">
        <f t="shared" si="4"/>
        <v>18421</v>
      </c>
      <c r="I7" s="52">
        <f t="shared" si="4"/>
        <v>9514</v>
      </c>
      <c r="J7" s="53">
        <f t="shared" si="4"/>
        <v>8907</v>
      </c>
      <c r="K7" s="33">
        <f t="shared" si="5"/>
        <v>6294</v>
      </c>
      <c r="L7" s="48">
        <v>3424</v>
      </c>
      <c r="M7" s="49">
        <v>2870</v>
      </c>
      <c r="N7" s="54">
        <v>4888</v>
      </c>
      <c r="O7" s="48" t="s">
        <v>51</v>
      </c>
      <c r="P7" s="55" t="s">
        <v>51</v>
      </c>
      <c r="Q7" s="56">
        <v>12197</v>
      </c>
      <c r="R7" s="57">
        <v>2519</v>
      </c>
      <c r="S7" s="103" t="s">
        <v>51</v>
      </c>
      <c r="T7" s="104" t="s">
        <v>51</v>
      </c>
      <c r="U7" s="104" t="s">
        <v>51</v>
      </c>
      <c r="V7" s="104">
        <f t="shared" si="0"/>
        <v>145.21711042406903</v>
      </c>
      <c r="W7" s="104">
        <f t="shared" si="1"/>
        <v>101.3477088948787</v>
      </c>
      <c r="X7" s="104" t="s">
        <v>51</v>
      </c>
      <c r="Y7" s="133" t="s">
        <v>51</v>
      </c>
      <c r="Z7" s="123" t="s">
        <v>51</v>
      </c>
      <c r="AA7" s="13" t="s">
        <v>26</v>
      </c>
    </row>
    <row r="8" spans="1:27" ht="18.75" customHeight="1">
      <c r="A8" s="13" t="s">
        <v>27</v>
      </c>
      <c r="B8" s="47">
        <f t="shared" si="2"/>
        <v>44098</v>
      </c>
      <c r="C8" s="48">
        <v>22570</v>
      </c>
      <c r="D8" s="49">
        <v>21528</v>
      </c>
      <c r="E8" s="33">
        <f t="shared" si="3"/>
        <v>24731</v>
      </c>
      <c r="F8" s="48">
        <v>12594</v>
      </c>
      <c r="G8" s="50">
        <v>12137</v>
      </c>
      <c r="H8" s="51">
        <f t="shared" si="4"/>
        <v>19367</v>
      </c>
      <c r="I8" s="52">
        <f t="shared" si="4"/>
        <v>9976</v>
      </c>
      <c r="J8" s="53">
        <f t="shared" si="4"/>
        <v>9391</v>
      </c>
      <c r="K8" s="33">
        <f t="shared" si="5"/>
        <v>6380</v>
      </c>
      <c r="L8" s="48">
        <v>3435</v>
      </c>
      <c r="M8" s="49">
        <v>2945</v>
      </c>
      <c r="N8" s="54">
        <v>4789</v>
      </c>
      <c r="O8" s="48" t="s">
        <v>51</v>
      </c>
      <c r="P8" s="55" t="s">
        <v>51</v>
      </c>
      <c r="Q8" s="56">
        <v>11541</v>
      </c>
      <c r="R8" s="57">
        <v>2407</v>
      </c>
      <c r="S8" s="103" t="s">
        <v>51</v>
      </c>
      <c r="T8" s="104" t="s">
        <v>51</v>
      </c>
      <c r="U8" s="104" t="s">
        <v>51</v>
      </c>
      <c r="V8" s="104">
        <f t="shared" si="0"/>
        <v>144.6777631638623</v>
      </c>
      <c r="W8" s="104">
        <f t="shared" si="1"/>
        <v>97.96060302329863</v>
      </c>
      <c r="X8" s="104" t="s">
        <v>51</v>
      </c>
      <c r="Y8" s="133" t="s">
        <v>51</v>
      </c>
      <c r="Z8" s="123" t="s">
        <v>51</v>
      </c>
      <c r="AA8" s="13" t="s">
        <v>27</v>
      </c>
    </row>
    <row r="9" spans="1:27" ht="18.75" customHeight="1">
      <c r="A9" s="14" t="s">
        <v>28</v>
      </c>
      <c r="B9" s="58">
        <f t="shared" si="2"/>
        <v>41611</v>
      </c>
      <c r="C9" s="59">
        <v>21218</v>
      </c>
      <c r="D9" s="60">
        <v>20393</v>
      </c>
      <c r="E9" s="61">
        <f t="shared" si="3"/>
        <v>24308</v>
      </c>
      <c r="F9" s="59">
        <v>12288</v>
      </c>
      <c r="G9" s="62">
        <v>12020</v>
      </c>
      <c r="H9" s="63">
        <f t="shared" si="4"/>
        <v>17303</v>
      </c>
      <c r="I9" s="64">
        <f t="shared" si="4"/>
        <v>8930</v>
      </c>
      <c r="J9" s="65">
        <f t="shared" si="4"/>
        <v>8373</v>
      </c>
      <c r="K9" s="61">
        <f t="shared" si="5"/>
        <v>5767</v>
      </c>
      <c r="L9" s="59">
        <v>3080</v>
      </c>
      <c r="M9" s="60">
        <v>2687</v>
      </c>
      <c r="N9" s="66">
        <v>4548</v>
      </c>
      <c r="O9" s="59" t="s">
        <v>51</v>
      </c>
      <c r="P9" s="67" t="s">
        <v>51</v>
      </c>
      <c r="Q9" s="68">
        <v>11595</v>
      </c>
      <c r="R9" s="69">
        <v>2345</v>
      </c>
      <c r="S9" s="105" t="s">
        <v>51</v>
      </c>
      <c r="T9" s="106" t="s">
        <v>51</v>
      </c>
      <c r="U9" s="106" t="s">
        <v>51</v>
      </c>
      <c r="V9" s="106">
        <f t="shared" si="0"/>
        <v>138.59316046237774</v>
      </c>
      <c r="W9" s="106">
        <f t="shared" si="1"/>
        <v>98.52899759526852</v>
      </c>
      <c r="X9" s="106" t="s">
        <v>51</v>
      </c>
      <c r="Y9" s="134" t="s">
        <v>51</v>
      </c>
      <c r="Z9" s="126" t="s">
        <v>51</v>
      </c>
      <c r="AA9" s="14" t="s">
        <v>28</v>
      </c>
    </row>
    <row r="10" spans="1:27" ht="18.75" customHeight="1">
      <c r="A10" s="13" t="s">
        <v>29</v>
      </c>
      <c r="B10" s="47">
        <f t="shared" si="2"/>
        <v>43774</v>
      </c>
      <c r="C10" s="48">
        <v>21948</v>
      </c>
      <c r="D10" s="49">
        <v>21826</v>
      </c>
      <c r="E10" s="33">
        <f t="shared" si="3"/>
        <v>25417</v>
      </c>
      <c r="F10" s="48">
        <v>12795</v>
      </c>
      <c r="G10" s="50">
        <v>12622</v>
      </c>
      <c r="H10" s="51">
        <f t="shared" si="4"/>
        <v>18357</v>
      </c>
      <c r="I10" s="52">
        <f t="shared" si="4"/>
        <v>9153</v>
      </c>
      <c r="J10" s="53">
        <f t="shared" si="4"/>
        <v>9204</v>
      </c>
      <c r="K10" s="33">
        <f t="shared" si="5"/>
        <v>5629</v>
      </c>
      <c r="L10" s="48">
        <v>3030</v>
      </c>
      <c r="M10" s="49">
        <v>2599</v>
      </c>
      <c r="N10" s="54">
        <v>4288</v>
      </c>
      <c r="O10" s="48" t="s">
        <v>51</v>
      </c>
      <c r="P10" s="55" t="s">
        <v>51</v>
      </c>
      <c r="Q10" s="56">
        <v>10312</v>
      </c>
      <c r="R10" s="57">
        <v>2144</v>
      </c>
      <c r="S10" s="107">
        <v>34</v>
      </c>
      <c r="T10" s="108">
        <v>19.7</v>
      </c>
      <c r="U10" s="104" t="s">
        <v>51</v>
      </c>
      <c r="V10" s="104">
        <f t="shared" si="0"/>
        <v>128.5923150728743</v>
      </c>
      <c r="W10" s="108">
        <f t="shared" si="1"/>
        <v>89.21809329615913</v>
      </c>
      <c r="X10" s="108">
        <v>8</v>
      </c>
      <c r="Y10" s="118">
        <v>1.7</v>
      </c>
      <c r="Z10" s="123" t="s">
        <v>51</v>
      </c>
      <c r="AA10" s="13" t="s">
        <v>29</v>
      </c>
    </row>
    <row r="11" spans="1:27" ht="18.75" customHeight="1">
      <c r="A11" s="13" t="s">
        <v>30</v>
      </c>
      <c r="B11" s="47">
        <f t="shared" si="2"/>
        <v>37862</v>
      </c>
      <c r="C11" s="48">
        <v>20443</v>
      </c>
      <c r="D11" s="49">
        <v>17419</v>
      </c>
      <c r="E11" s="33">
        <f t="shared" si="3"/>
        <v>25487</v>
      </c>
      <c r="F11" s="48">
        <v>12860</v>
      </c>
      <c r="G11" s="50">
        <v>12627</v>
      </c>
      <c r="H11" s="51">
        <f t="shared" si="4"/>
        <v>12375</v>
      </c>
      <c r="I11" s="52">
        <f t="shared" si="4"/>
        <v>7583</v>
      </c>
      <c r="J11" s="53">
        <f t="shared" si="4"/>
        <v>4792</v>
      </c>
      <c r="K11" s="33">
        <f t="shared" si="5"/>
        <v>6079</v>
      </c>
      <c r="L11" s="48">
        <v>3156</v>
      </c>
      <c r="M11" s="49">
        <v>2923</v>
      </c>
      <c r="N11" s="54">
        <v>4621</v>
      </c>
      <c r="O11" s="48" t="s">
        <v>51</v>
      </c>
      <c r="P11" s="55" t="s">
        <v>51</v>
      </c>
      <c r="Q11" s="56">
        <v>10773</v>
      </c>
      <c r="R11" s="57">
        <v>2465</v>
      </c>
      <c r="S11" s="107">
        <v>29</v>
      </c>
      <c r="T11" s="108">
        <v>19.5</v>
      </c>
      <c r="U11" s="104" t="s">
        <v>51</v>
      </c>
      <c r="V11" s="104">
        <f t="shared" si="0"/>
        <v>160.55675875548042</v>
      </c>
      <c r="W11" s="108">
        <f t="shared" si="1"/>
        <v>108.7729209330791</v>
      </c>
      <c r="X11" s="108">
        <v>8.3</v>
      </c>
      <c r="Y11" s="118">
        <v>1.9</v>
      </c>
      <c r="Z11" s="123" t="s">
        <v>51</v>
      </c>
      <c r="AA11" s="13" t="s">
        <v>30</v>
      </c>
    </row>
    <row r="12" spans="1:27" ht="18.75" customHeight="1">
      <c r="A12" s="13" t="s">
        <v>31</v>
      </c>
      <c r="B12" s="47">
        <f t="shared" si="2"/>
        <v>47130</v>
      </c>
      <c r="C12" s="48">
        <v>23401</v>
      </c>
      <c r="D12" s="49">
        <v>23729</v>
      </c>
      <c r="E12" s="33">
        <f t="shared" si="3"/>
        <v>26667</v>
      </c>
      <c r="F12" s="48">
        <v>13465</v>
      </c>
      <c r="G12" s="50">
        <v>13202</v>
      </c>
      <c r="H12" s="51">
        <f t="shared" si="4"/>
        <v>20463</v>
      </c>
      <c r="I12" s="52">
        <f t="shared" si="4"/>
        <v>9936</v>
      </c>
      <c r="J12" s="53">
        <f t="shared" si="4"/>
        <v>10527</v>
      </c>
      <c r="K12" s="33">
        <f t="shared" si="5"/>
        <v>6538</v>
      </c>
      <c r="L12" s="48">
        <v>3547</v>
      </c>
      <c r="M12" s="49">
        <v>2991</v>
      </c>
      <c r="N12" s="54">
        <v>4778</v>
      </c>
      <c r="O12" s="48" t="s">
        <v>51</v>
      </c>
      <c r="P12" s="55" t="s">
        <v>51</v>
      </c>
      <c r="Q12" s="56">
        <v>13514</v>
      </c>
      <c r="R12" s="57">
        <v>2309</v>
      </c>
      <c r="S12" s="107">
        <v>35.6</v>
      </c>
      <c r="T12" s="108">
        <v>20.1</v>
      </c>
      <c r="U12" s="104" t="s">
        <v>51</v>
      </c>
      <c r="V12" s="104">
        <f t="shared" si="0"/>
        <v>138.72268194356036</v>
      </c>
      <c r="W12" s="108">
        <f t="shared" si="1"/>
        <v>92.04746859828929</v>
      </c>
      <c r="X12" s="108">
        <v>10.2</v>
      </c>
      <c r="Y12" s="118">
        <v>1.7</v>
      </c>
      <c r="Z12" s="123" t="s">
        <v>51</v>
      </c>
      <c r="AA12" s="13" t="s">
        <v>31</v>
      </c>
    </row>
    <row r="13" spans="1:27" ht="18.75" customHeight="1">
      <c r="A13" s="15" t="s">
        <v>32</v>
      </c>
      <c r="B13" s="70">
        <f t="shared" si="2"/>
        <v>47025</v>
      </c>
      <c r="C13" s="71">
        <v>23893</v>
      </c>
      <c r="D13" s="72">
        <v>23132</v>
      </c>
      <c r="E13" s="73">
        <f t="shared" si="3"/>
        <v>26100</v>
      </c>
      <c r="F13" s="71">
        <v>13162</v>
      </c>
      <c r="G13" s="74">
        <v>12938</v>
      </c>
      <c r="H13" s="75">
        <f t="shared" si="4"/>
        <v>20925</v>
      </c>
      <c r="I13" s="76">
        <f t="shared" si="4"/>
        <v>10731</v>
      </c>
      <c r="J13" s="77">
        <f t="shared" si="4"/>
        <v>10194</v>
      </c>
      <c r="K13" s="73">
        <f t="shared" si="5"/>
        <v>6741</v>
      </c>
      <c r="L13" s="71">
        <v>3637</v>
      </c>
      <c r="M13" s="72">
        <v>3104</v>
      </c>
      <c r="N13" s="78">
        <v>4949</v>
      </c>
      <c r="O13" s="71" t="s">
        <v>51</v>
      </c>
      <c r="P13" s="79" t="s">
        <v>51</v>
      </c>
      <c r="Q13" s="80">
        <v>13708</v>
      </c>
      <c r="R13" s="81">
        <v>2250</v>
      </c>
      <c r="S13" s="109">
        <v>35.5</v>
      </c>
      <c r="T13" s="110">
        <v>19.7</v>
      </c>
      <c r="U13" s="111" t="s">
        <v>51</v>
      </c>
      <c r="V13" s="111">
        <f t="shared" si="0"/>
        <v>143.34928229665073</v>
      </c>
      <c r="W13" s="110">
        <f t="shared" si="1"/>
        <v>95.22068726671027</v>
      </c>
      <c r="X13" s="110">
        <v>10.4</v>
      </c>
      <c r="Y13" s="119">
        <v>1.7</v>
      </c>
      <c r="Z13" s="125" t="s">
        <v>51</v>
      </c>
      <c r="AA13" s="15" t="s">
        <v>32</v>
      </c>
    </row>
    <row r="14" spans="1:27" ht="18.75" customHeight="1">
      <c r="A14" s="14" t="s">
        <v>33</v>
      </c>
      <c r="B14" s="58">
        <f t="shared" si="2"/>
        <v>49988</v>
      </c>
      <c r="C14" s="59">
        <v>25539</v>
      </c>
      <c r="D14" s="60">
        <v>24449</v>
      </c>
      <c r="E14" s="61">
        <f t="shared" si="3"/>
        <v>27662</v>
      </c>
      <c r="F14" s="59">
        <v>14174</v>
      </c>
      <c r="G14" s="62">
        <v>13488</v>
      </c>
      <c r="H14" s="63">
        <f t="shared" si="4"/>
        <v>22326</v>
      </c>
      <c r="I14" s="64">
        <f t="shared" si="4"/>
        <v>11365</v>
      </c>
      <c r="J14" s="65">
        <f t="shared" si="4"/>
        <v>10961</v>
      </c>
      <c r="K14" s="61">
        <f t="shared" si="5"/>
        <v>7521</v>
      </c>
      <c r="L14" s="59">
        <v>4005</v>
      </c>
      <c r="M14" s="60">
        <v>3516</v>
      </c>
      <c r="N14" s="66">
        <v>5021</v>
      </c>
      <c r="O14" s="59" t="s">
        <v>51</v>
      </c>
      <c r="P14" s="67" t="s">
        <v>51</v>
      </c>
      <c r="Q14" s="68">
        <v>13076</v>
      </c>
      <c r="R14" s="69">
        <v>2200</v>
      </c>
      <c r="S14" s="112">
        <v>37.3</v>
      </c>
      <c r="T14" s="113">
        <v>20.7</v>
      </c>
      <c r="U14" s="106" t="s">
        <v>51</v>
      </c>
      <c r="V14" s="106">
        <f t="shared" si="0"/>
        <v>150.45610946627193</v>
      </c>
      <c r="W14" s="113">
        <f t="shared" si="1"/>
        <v>91.27597302259629</v>
      </c>
      <c r="X14" s="113">
        <v>9.8</v>
      </c>
      <c r="Y14" s="120">
        <v>1.6</v>
      </c>
      <c r="Z14" s="126" t="s">
        <v>51</v>
      </c>
      <c r="AA14" s="14" t="s">
        <v>33</v>
      </c>
    </row>
    <row r="15" spans="1:27" ht="18.75" customHeight="1">
      <c r="A15" s="13" t="s">
        <v>34</v>
      </c>
      <c r="B15" s="47">
        <f t="shared" si="2"/>
        <v>50337</v>
      </c>
      <c r="C15" s="48">
        <v>25688</v>
      </c>
      <c r="D15" s="49">
        <v>24649</v>
      </c>
      <c r="E15" s="33">
        <f t="shared" si="3"/>
        <v>28063</v>
      </c>
      <c r="F15" s="48">
        <v>14126</v>
      </c>
      <c r="G15" s="50">
        <v>13937</v>
      </c>
      <c r="H15" s="51">
        <f t="shared" si="4"/>
        <v>22274</v>
      </c>
      <c r="I15" s="52">
        <f t="shared" si="4"/>
        <v>11562</v>
      </c>
      <c r="J15" s="53">
        <f t="shared" si="4"/>
        <v>10712</v>
      </c>
      <c r="K15" s="33">
        <f t="shared" si="5"/>
        <v>7611</v>
      </c>
      <c r="L15" s="48">
        <v>4029</v>
      </c>
      <c r="M15" s="49">
        <v>3582</v>
      </c>
      <c r="N15" s="54">
        <v>4788</v>
      </c>
      <c r="O15" s="48" t="s">
        <v>51</v>
      </c>
      <c r="P15" s="55" t="s">
        <v>51</v>
      </c>
      <c r="Q15" s="56">
        <v>13633</v>
      </c>
      <c r="R15" s="57">
        <v>2144</v>
      </c>
      <c r="S15" s="107">
        <v>37.2</v>
      </c>
      <c r="T15" s="108">
        <v>20.7</v>
      </c>
      <c r="U15" s="104" t="s">
        <v>51</v>
      </c>
      <c r="V15" s="104">
        <f t="shared" si="0"/>
        <v>151.2009058942726</v>
      </c>
      <c r="W15" s="108">
        <f t="shared" si="1"/>
        <v>86.85714285714286</v>
      </c>
      <c r="X15" s="108">
        <v>10.07</v>
      </c>
      <c r="Y15" s="122">
        <v>1.58</v>
      </c>
      <c r="Z15" s="123" t="s">
        <v>51</v>
      </c>
      <c r="AA15" s="13" t="s">
        <v>34</v>
      </c>
    </row>
    <row r="16" spans="1:27" ht="18.75" customHeight="1">
      <c r="A16" s="15" t="s">
        <v>35</v>
      </c>
      <c r="B16" s="70">
        <f t="shared" si="2"/>
        <v>51613</v>
      </c>
      <c r="C16" s="71">
        <v>26176</v>
      </c>
      <c r="D16" s="72">
        <v>25437</v>
      </c>
      <c r="E16" s="73">
        <f t="shared" si="3"/>
        <v>27090</v>
      </c>
      <c r="F16" s="71">
        <v>13858</v>
      </c>
      <c r="G16" s="74">
        <v>13232</v>
      </c>
      <c r="H16" s="75">
        <f t="shared" si="4"/>
        <v>24523</v>
      </c>
      <c r="I16" s="76">
        <f t="shared" si="4"/>
        <v>12318</v>
      </c>
      <c r="J16" s="77">
        <f t="shared" si="4"/>
        <v>12205</v>
      </c>
      <c r="K16" s="73">
        <f t="shared" si="5"/>
        <v>7113</v>
      </c>
      <c r="L16" s="71">
        <v>3736</v>
      </c>
      <c r="M16" s="72">
        <v>3377</v>
      </c>
      <c r="N16" s="78">
        <v>5028</v>
      </c>
      <c r="O16" s="71" t="s">
        <v>51</v>
      </c>
      <c r="P16" s="79" t="s">
        <v>51</v>
      </c>
      <c r="Q16" s="80">
        <v>13198</v>
      </c>
      <c r="R16" s="81">
        <v>2097</v>
      </c>
      <c r="S16" s="109">
        <v>36.75</v>
      </c>
      <c r="T16" s="110">
        <v>19.3</v>
      </c>
      <c r="U16" s="111" t="s">
        <v>51</v>
      </c>
      <c r="V16" s="111">
        <f t="shared" si="0"/>
        <v>137.81411659853137</v>
      </c>
      <c r="W16" s="110">
        <f t="shared" si="1"/>
        <v>88.76961918045232</v>
      </c>
      <c r="X16" s="110">
        <v>9.39</v>
      </c>
      <c r="Y16" s="124">
        <v>1.49</v>
      </c>
      <c r="Z16" s="125" t="s">
        <v>51</v>
      </c>
      <c r="AA16" s="15" t="s">
        <v>35</v>
      </c>
    </row>
    <row r="17" spans="1:27" ht="18.75" customHeight="1">
      <c r="A17" s="13" t="s">
        <v>36</v>
      </c>
      <c r="B17" s="47">
        <f t="shared" si="2"/>
        <v>50281</v>
      </c>
      <c r="C17" s="48">
        <v>25553</v>
      </c>
      <c r="D17" s="49">
        <v>24728</v>
      </c>
      <c r="E17" s="33">
        <f t="shared" si="3"/>
        <v>26084</v>
      </c>
      <c r="F17" s="48">
        <v>13124</v>
      </c>
      <c r="G17" s="50">
        <v>12960</v>
      </c>
      <c r="H17" s="51">
        <f t="shared" si="4"/>
        <v>24197</v>
      </c>
      <c r="I17" s="52">
        <f t="shared" si="4"/>
        <v>12429</v>
      </c>
      <c r="J17" s="53">
        <f t="shared" si="4"/>
        <v>11768</v>
      </c>
      <c r="K17" s="33">
        <f t="shared" si="5"/>
        <v>6848</v>
      </c>
      <c r="L17" s="48">
        <v>3641</v>
      </c>
      <c r="M17" s="49">
        <v>3207</v>
      </c>
      <c r="N17" s="54">
        <v>4644</v>
      </c>
      <c r="O17" s="48" t="s">
        <v>51</v>
      </c>
      <c r="P17" s="55" t="s">
        <v>51</v>
      </c>
      <c r="Q17" s="56">
        <v>13205</v>
      </c>
      <c r="R17" s="57">
        <v>2150</v>
      </c>
      <c r="S17" s="107">
        <v>35.09</v>
      </c>
      <c r="T17" s="108">
        <v>18.2</v>
      </c>
      <c r="U17" s="104" t="s">
        <v>51</v>
      </c>
      <c r="V17" s="104">
        <f t="shared" si="0"/>
        <v>136.19458642429547</v>
      </c>
      <c r="W17" s="108">
        <f t="shared" si="1"/>
        <v>84.55166135639509</v>
      </c>
      <c r="X17" s="108">
        <v>9.22</v>
      </c>
      <c r="Y17" s="122">
        <v>1.5</v>
      </c>
      <c r="Z17" s="123" t="s">
        <v>51</v>
      </c>
      <c r="AA17" s="13" t="s">
        <v>36</v>
      </c>
    </row>
    <row r="18" spans="1:27" ht="18.75" customHeight="1">
      <c r="A18" s="13" t="s">
        <v>37</v>
      </c>
      <c r="B18" s="47">
        <f t="shared" si="2"/>
        <v>53884</v>
      </c>
      <c r="C18" s="48">
        <v>27786</v>
      </c>
      <c r="D18" s="49">
        <v>26098</v>
      </c>
      <c r="E18" s="33">
        <f t="shared" si="3"/>
        <v>28142</v>
      </c>
      <c r="F18" s="48">
        <v>14373</v>
      </c>
      <c r="G18" s="50">
        <v>13769</v>
      </c>
      <c r="H18" s="51">
        <f t="shared" si="4"/>
        <v>25742</v>
      </c>
      <c r="I18" s="52">
        <f t="shared" si="4"/>
        <v>13413</v>
      </c>
      <c r="J18" s="53">
        <f t="shared" si="4"/>
        <v>12329</v>
      </c>
      <c r="K18" s="33">
        <f t="shared" si="5"/>
        <v>7725</v>
      </c>
      <c r="L18" s="48">
        <v>4181</v>
      </c>
      <c r="M18" s="49">
        <v>3544</v>
      </c>
      <c r="N18" s="54">
        <v>4818</v>
      </c>
      <c r="O18" s="48" t="s">
        <v>51</v>
      </c>
      <c r="P18" s="55" t="s">
        <v>51</v>
      </c>
      <c r="Q18" s="56">
        <v>13287</v>
      </c>
      <c r="R18" s="57">
        <v>2180</v>
      </c>
      <c r="S18" s="107">
        <v>36.86</v>
      </c>
      <c r="T18" s="108">
        <v>19.25</v>
      </c>
      <c r="U18" s="104" t="s">
        <v>51</v>
      </c>
      <c r="V18" s="104">
        <f t="shared" si="0"/>
        <v>143.36352163907654</v>
      </c>
      <c r="W18" s="108">
        <f t="shared" si="1"/>
        <v>82.07556812374365</v>
      </c>
      <c r="X18" s="108">
        <v>9.09</v>
      </c>
      <c r="Y18" s="122">
        <v>1.49</v>
      </c>
      <c r="Z18" s="123" t="s">
        <v>51</v>
      </c>
      <c r="AA18" s="13" t="s">
        <v>37</v>
      </c>
    </row>
    <row r="19" spans="1:27" ht="18.75" customHeight="1">
      <c r="A19" s="148" t="s">
        <v>38</v>
      </c>
      <c r="B19" s="47">
        <f t="shared" si="2"/>
        <v>53804</v>
      </c>
      <c r="C19" s="48">
        <v>27544</v>
      </c>
      <c r="D19" s="49">
        <v>26260</v>
      </c>
      <c r="E19" s="33">
        <f t="shared" si="3"/>
        <v>28459</v>
      </c>
      <c r="F19" s="48">
        <v>14405</v>
      </c>
      <c r="G19" s="50">
        <v>14054</v>
      </c>
      <c r="H19" s="51">
        <f t="shared" si="4"/>
        <v>25345</v>
      </c>
      <c r="I19" s="52">
        <f t="shared" si="4"/>
        <v>13139</v>
      </c>
      <c r="J19" s="53">
        <f t="shared" si="4"/>
        <v>12206</v>
      </c>
      <c r="K19" s="33">
        <f t="shared" si="5"/>
        <v>7777</v>
      </c>
      <c r="L19" s="48">
        <v>4121</v>
      </c>
      <c r="M19" s="49">
        <v>3656</v>
      </c>
      <c r="N19" s="54">
        <v>4638</v>
      </c>
      <c r="O19" s="48" t="s">
        <v>51</v>
      </c>
      <c r="P19" s="55" t="s">
        <v>51</v>
      </c>
      <c r="Q19" s="56">
        <v>13646</v>
      </c>
      <c r="R19" s="57">
        <v>2156</v>
      </c>
      <c r="S19" s="107">
        <v>36.08</v>
      </c>
      <c r="T19" s="108">
        <v>19.08</v>
      </c>
      <c r="U19" s="104" t="s">
        <v>51</v>
      </c>
      <c r="V19" s="104">
        <f t="shared" si="0"/>
        <v>144.5431566426288</v>
      </c>
      <c r="W19" s="108">
        <f t="shared" si="1"/>
        <v>79.36073371890079</v>
      </c>
      <c r="X19" s="108">
        <v>9.15</v>
      </c>
      <c r="Y19" s="122">
        <v>1.45</v>
      </c>
      <c r="Z19" s="123" t="s">
        <v>51</v>
      </c>
      <c r="AA19" s="148" t="s">
        <v>38</v>
      </c>
    </row>
    <row r="20" spans="1:27" ht="18.75" customHeight="1">
      <c r="A20" s="13" t="s">
        <v>39</v>
      </c>
      <c r="B20" s="47">
        <f t="shared" si="2"/>
        <v>53518</v>
      </c>
      <c r="C20" s="48">
        <v>27336</v>
      </c>
      <c r="D20" s="49">
        <v>26182</v>
      </c>
      <c r="E20" s="33">
        <f t="shared" si="3"/>
        <v>28819</v>
      </c>
      <c r="F20" s="48">
        <v>14853</v>
      </c>
      <c r="G20" s="50">
        <v>13966</v>
      </c>
      <c r="H20" s="51">
        <f t="shared" si="4"/>
        <v>24699</v>
      </c>
      <c r="I20" s="52">
        <f t="shared" si="4"/>
        <v>12483</v>
      </c>
      <c r="J20" s="53">
        <f t="shared" si="4"/>
        <v>12216</v>
      </c>
      <c r="K20" s="33">
        <f t="shared" si="5"/>
        <v>7806</v>
      </c>
      <c r="L20" s="48">
        <v>4267</v>
      </c>
      <c r="M20" s="49">
        <v>3539</v>
      </c>
      <c r="N20" s="54">
        <v>4555</v>
      </c>
      <c r="O20" s="48" t="s">
        <v>51</v>
      </c>
      <c r="P20" s="55" t="s">
        <v>51</v>
      </c>
      <c r="Q20" s="56">
        <v>12239</v>
      </c>
      <c r="R20" s="57">
        <v>2074</v>
      </c>
      <c r="S20" s="107">
        <v>35.18</v>
      </c>
      <c r="T20" s="108">
        <v>18.94</v>
      </c>
      <c r="U20" s="104" t="s">
        <v>51</v>
      </c>
      <c r="V20" s="104">
        <f t="shared" si="0"/>
        <v>145.8574685152659</v>
      </c>
      <c r="W20" s="108">
        <f t="shared" si="1"/>
        <v>78.43576188590224</v>
      </c>
      <c r="X20" s="108">
        <v>8.05</v>
      </c>
      <c r="Y20" s="122">
        <v>1.36</v>
      </c>
      <c r="Z20" s="123" t="s">
        <v>51</v>
      </c>
      <c r="AA20" s="13" t="s">
        <v>39</v>
      </c>
    </row>
    <row r="21" spans="1:27" ht="18.75" customHeight="1">
      <c r="A21" s="15" t="s">
        <v>40</v>
      </c>
      <c r="B21" s="70">
        <f t="shared" si="2"/>
        <v>54258</v>
      </c>
      <c r="C21" s="71">
        <v>27790</v>
      </c>
      <c r="D21" s="72">
        <v>26468</v>
      </c>
      <c r="E21" s="73">
        <f t="shared" si="3"/>
        <v>30228</v>
      </c>
      <c r="F21" s="71">
        <v>15447</v>
      </c>
      <c r="G21" s="74">
        <v>14781</v>
      </c>
      <c r="H21" s="75">
        <f t="shared" si="4"/>
        <v>24030</v>
      </c>
      <c r="I21" s="76">
        <f t="shared" si="4"/>
        <v>12343</v>
      </c>
      <c r="J21" s="77">
        <f t="shared" si="4"/>
        <v>11687</v>
      </c>
      <c r="K21" s="73">
        <f t="shared" si="5"/>
        <v>8231</v>
      </c>
      <c r="L21" s="71">
        <v>4483</v>
      </c>
      <c r="M21" s="72">
        <v>3748</v>
      </c>
      <c r="N21" s="78">
        <v>4538</v>
      </c>
      <c r="O21" s="71" t="s">
        <v>51</v>
      </c>
      <c r="P21" s="79" t="s">
        <v>51</v>
      </c>
      <c r="Q21" s="80">
        <v>13211</v>
      </c>
      <c r="R21" s="81">
        <v>2085</v>
      </c>
      <c r="S21" s="109">
        <v>34.96</v>
      </c>
      <c r="T21" s="110">
        <v>19.48</v>
      </c>
      <c r="U21" s="111" t="s">
        <v>51</v>
      </c>
      <c r="V21" s="111">
        <f t="shared" si="0"/>
        <v>151.70113163035865</v>
      </c>
      <c r="W21" s="110">
        <f t="shared" si="1"/>
        <v>77.18212123273692</v>
      </c>
      <c r="X21" s="110">
        <v>8.51</v>
      </c>
      <c r="Y21" s="124">
        <v>1.34</v>
      </c>
      <c r="Z21" s="125" t="s">
        <v>51</v>
      </c>
      <c r="AA21" s="15" t="s">
        <v>40</v>
      </c>
    </row>
    <row r="22" spans="1:27" ht="18.75" customHeight="1">
      <c r="A22" s="13" t="s">
        <v>41</v>
      </c>
      <c r="B22" s="47">
        <f t="shared" si="2"/>
        <v>55682</v>
      </c>
      <c r="C22" s="48">
        <v>28372</v>
      </c>
      <c r="D22" s="49">
        <v>27310</v>
      </c>
      <c r="E22" s="33">
        <f t="shared" si="3"/>
        <v>32594</v>
      </c>
      <c r="F22" s="48">
        <v>16629</v>
      </c>
      <c r="G22" s="50">
        <v>15965</v>
      </c>
      <c r="H22" s="51">
        <f t="shared" si="4"/>
        <v>23088</v>
      </c>
      <c r="I22" s="52">
        <f t="shared" si="4"/>
        <v>11743</v>
      </c>
      <c r="J22" s="53">
        <f t="shared" si="4"/>
        <v>11345</v>
      </c>
      <c r="K22" s="33">
        <f t="shared" si="5"/>
        <v>8995</v>
      </c>
      <c r="L22" s="48">
        <v>4778</v>
      </c>
      <c r="M22" s="49">
        <v>4217</v>
      </c>
      <c r="N22" s="54">
        <v>4699</v>
      </c>
      <c r="O22" s="48" t="s">
        <v>51</v>
      </c>
      <c r="P22" s="55" t="s">
        <v>51</v>
      </c>
      <c r="Q22" s="56">
        <v>13752</v>
      </c>
      <c r="R22" s="57">
        <v>1957</v>
      </c>
      <c r="S22" s="107">
        <v>35.17</v>
      </c>
      <c r="T22" s="108">
        <v>20.59</v>
      </c>
      <c r="U22" s="104" t="s">
        <v>51</v>
      </c>
      <c r="V22" s="104">
        <f t="shared" si="0"/>
        <v>161.54232965769907</v>
      </c>
      <c r="W22" s="108">
        <f t="shared" si="1"/>
        <v>77.82249383084083</v>
      </c>
      <c r="X22" s="108">
        <v>8.69</v>
      </c>
      <c r="Y22" s="122">
        <v>1.24</v>
      </c>
      <c r="Z22" s="123" t="s">
        <v>51</v>
      </c>
      <c r="AA22" s="13" t="s">
        <v>41</v>
      </c>
    </row>
    <row r="23" spans="1:27" ht="18.75" customHeight="1">
      <c r="A23" s="13" t="s">
        <v>42</v>
      </c>
      <c r="B23" s="47">
        <f t="shared" si="2"/>
        <v>52592</v>
      </c>
      <c r="C23" s="48">
        <v>27238</v>
      </c>
      <c r="D23" s="49">
        <v>25354</v>
      </c>
      <c r="E23" s="33">
        <f t="shared" si="3"/>
        <v>33499</v>
      </c>
      <c r="F23" s="48">
        <v>17142</v>
      </c>
      <c r="G23" s="50">
        <v>16357</v>
      </c>
      <c r="H23" s="51">
        <f t="shared" si="4"/>
        <v>19093</v>
      </c>
      <c r="I23" s="52">
        <f t="shared" si="4"/>
        <v>10096</v>
      </c>
      <c r="J23" s="53">
        <f t="shared" si="4"/>
        <v>8997</v>
      </c>
      <c r="K23" s="33">
        <f t="shared" si="5"/>
        <v>8497</v>
      </c>
      <c r="L23" s="48">
        <v>4600</v>
      </c>
      <c r="M23" s="49">
        <v>3897</v>
      </c>
      <c r="N23" s="54">
        <v>4394</v>
      </c>
      <c r="O23" s="48" t="s">
        <v>51</v>
      </c>
      <c r="P23" s="55" t="s">
        <v>51</v>
      </c>
      <c r="Q23" s="56">
        <v>14425</v>
      </c>
      <c r="R23" s="57">
        <v>2026</v>
      </c>
      <c r="S23" s="107">
        <v>33.85</v>
      </c>
      <c r="T23" s="108">
        <v>21.56</v>
      </c>
      <c r="U23" s="104" t="s">
        <v>51</v>
      </c>
      <c r="V23" s="104">
        <f t="shared" si="0"/>
        <v>161.56449650136904</v>
      </c>
      <c r="W23" s="108">
        <f t="shared" si="1"/>
        <v>77.106657775594</v>
      </c>
      <c r="X23" s="108">
        <v>9.29</v>
      </c>
      <c r="Y23" s="122">
        <v>1.3</v>
      </c>
      <c r="Z23" s="123" t="s">
        <v>51</v>
      </c>
      <c r="AA23" s="13" t="s">
        <v>42</v>
      </c>
    </row>
    <row r="24" spans="1:27" ht="18.75" customHeight="1">
      <c r="A24" s="148" t="s">
        <v>43</v>
      </c>
      <c r="B24" s="47">
        <f t="shared" si="2"/>
        <v>54897</v>
      </c>
      <c r="C24" s="48">
        <v>27729</v>
      </c>
      <c r="D24" s="49">
        <v>27168</v>
      </c>
      <c r="E24" s="33">
        <f t="shared" si="3"/>
        <v>33574</v>
      </c>
      <c r="F24" s="48">
        <v>17113</v>
      </c>
      <c r="G24" s="50">
        <v>16461</v>
      </c>
      <c r="H24" s="51">
        <f t="shared" si="4"/>
        <v>21323</v>
      </c>
      <c r="I24" s="52">
        <f t="shared" si="4"/>
        <v>10616</v>
      </c>
      <c r="J24" s="53">
        <f t="shared" si="4"/>
        <v>10707</v>
      </c>
      <c r="K24" s="33">
        <f t="shared" si="5"/>
        <v>8353</v>
      </c>
      <c r="L24" s="48">
        <v>4512</v>
      </c>
      <c r="M24" s="49">
        <v>3841</v>
      </c>
      <c r="N24" s="54">
        <v>4435</v>
      </c>
      <c r="O24" s="48" t="s">
        <v>51</v>
      </c>
      <c r="P24" s="55" t="s">
        <v>51</v>
      </c>
      <c r="Q24" s="56">
        <v>14086</v>
      </c>
      <c r="R24" s="57">
        <v>1967</v>
      </c>
      <c r="S24" s="107">
        <v>34.91</v>
      </c>
      <c r="T24" s="108">
        <v>21.35</v>
      </c>
      <c r="U24" s="104" t="s">
        <v>51</v>
      </c>
      <c r="V24" s="104">
        <f t="shared" si="0"/>
        <v>152.1576771043955</v>
      </c>
      <c r="W24" s="108">
        <f t="shared" si="1"/>
        <v>74.74887076114071</v>
      </c>
      <c r="X24" s="108">
        <v>8.96</v>
      </c>
      <c r="Y24" s="122">
        <v>1.25</v>
      </c>
      <c r="Z24" s="123" t="s">
        <v>51</v>
      </c>
      <c r="AA24" s="148" t="s">
        <v>43</v>
      </c>
    </row>
    <row r="25" spans="1:27" ht="18.75" customHeight="1">
      <c r="A25" s="13" t="s">
        <v>44</v>
      </c>
      <c r="B25" s="47">
        <f t="shared" si="2"/>
        <v>59318</v>
      </c>
      <c r="C25" s="48">
        <v>30142</v>
      </c>
      <c r="D25" s="49">
        <v>29176</v>
      </c>
      <c r="E25" s="33">
        <f t="shared" si="3"/>
        <v>37943</v>
      </c>
      <c r="F25" s="48">
        <v>19095</v>
      </c>
      <c r="G25" s="50">
        <v>18848</v>
      </c>
      <c r="H25" s="51">
        <f t="shared" si="4"/>
        <v>21375</v>
      </c>
      <c r="I25" s="52">
        <f t="shared" si="4"/>
        <v>11047</v>
      </c>
      <c r="J25" s="53">
        <f t="shared" si="4"/>
        <v>10328</v>
      </c>
      <c r="K25" s="33">
        <f t="shared" si="5"/>
        <v>8843</v>
      </c>
      <c r="L25" s="48">
        <v>4722</v>
      </c>
      <c r="M25" s="49">
        <v>4121</v>
      </c>
      <c r="N25" s="54">
        <v>4540</v>
      </c>
      <c r="O25" s="48" t="s">
        <v>51</v>
      </c>
      <c r="P25" s="55" t="s">
        <v>51</v>
      </c>
      <c r="Q25" s="56">
        <v>15637</v>
      </c>
      <c r="R25" s="57">
        <v>1855</v>
      </c>
      <c r="S25" s="107">
        <v>38.26</v>
      </c>
      <c r="T25" s="108">
        <v>24.47</v>
      </c>
      <c r="U25" s="104" t="s">
        <v>51</v>
      </c>
      <c r="V25" s="104">
        <f t="shared" si="0"/>
        <v>149.0778515796217</v>
      </c>
      <c r="W25" s="108">
        <f t="shared" si="1"/>
        <v>71.09524256945097</v>
      </c>
      <c r="X25" s="108">
        <v>10.09</v>
      </c>
      <c r="Y25" s="122">
        <v>1.2</v>
      </c>
      <c r="Z25" s="123" t="s">
        <v>51</v>
      </c>
      <c r="AA25" s="13" t="s">
        <v>44</v>
      </c>
    </row>
    <row r="26" spans="1:27" ht="18.75" customHeight="1">
      <c r="A26" s="15" t="s">
        <v>45</v>
      </c>
      <c r="B26" s="70">
        <f t="shared" si="2"/>
        <v>60289</v>
      </c>
      <c r="C26" s="71">
        <v>30629</v>
      </c>
      <c r="D26" s="72">
        <v>29660</v>
      </c>
      <c r="E26" s="73">
        <f t="shared" si="3"/>
        <v>34523</v>
      </c>
      <c r="F26" s="71">
        <v>17598</v>
      </c>
      <c r="G26" s="74">
        <v>16925</v>
      </c>
      <c r="H26" s="75">
        <f t="shared" si="4"/>
        <v>25766</v>
      </c>
      <c r="I26" s="76">
        <f t="shared" si="4"/>
        <v>13031</v>
      </c>
      <c r="J26" s="77">
        <f t="shared" si="4"/>
        <v>12735</v>
      </c>
      <c r="K26" s="73">
        <f t="shared" si="5"/>
        <v>9201</v>
      </c>
      <c r="L26" s="71">
        <v>4911</v>
      </c>
      <c r="M26" s="72">
        <v>4290</v>
      </c>
      <c r="N26" s="78">
        <v>4268</v>
      </c>
      <c r="O26" s="71" t="s">
        <v>51</v>
      </c>
      <c r="P26" s="79" t="s">
        <v>51</v>
      </c>
      <c r="Q26" s="80">
        <v>15378</v>
      </c>
      <c r="R26" s="81">
        <v>1858</v>
      </c>
      <c r="S26" s="109">
        <v>38.26</v>
      </c>
      <c r="T26" s="110">
        <v>21.91</v>
      </c>
      <c r="U26" s="111" t="s">
        <v>51</v>
      </c>
      <c r="V26" s="111">
        <f t="shared" si="0"/>
        <v>152.61490487485278</v>
      </c>
      <c r="W26" s="110">
        <f t="shared" si="1"/>
        <v>66.11211797326393</v>
      </c>
      <c r="X26" s="110">
        <v>9.76</v>
      </c>
      <c r="Y26" s="124">
        <v>1.18</v>
      </c>
      <c r="Z26" s="125" t="s">
        <v>51</v>
      </c>
      <c r="AA26" s="15" t="s">
        <v>45</v>
      </c>
    </row>
    <row r="27" spans="1:27" ht="18.75" customHeight="1">
      <c r="A27" s="13" t="s">
        <v>46</v>
      </c>
      <c r="B27" s="47">
        <f t="shared" si="2"/>
        <v>58395</v>
      </c>
      <c r="C27" s="48">
        <v>29839</v>
      </c>
      <c r="D27" s="49">
        <v>28556</v>
      </c>
      <c r="E27" s="33">
        <f t="shared" si="3"/>
        <v>33196</v>
      </c>
      <c r="F27" s="48">
        <v>16992</v>
      </c>
      <c r="G27" s="50">
        <v>16204</v>
      </c>
      <c r="H27" s="51">
        <f t="shared" si="4"/>
        <v>25199</v>
      </c>
      <c r="I27" s="52">
        <f t="shared" si="4"/>
        <v>12847</v>
      </c>
      <c r="J27" s="53">
        <f t="shared" si="4"/>
        <v>12352</v>
      </c>
      <c r="K27" s="33">
        <f t="shared" si="5"/>
        <v>8601</v>
      </c>
      <c r="L27" s="48">
        <v>4688</v>
      </c>
      <c r="M27" s="49">
        <v>3913</v>
      </c>
      <c r="N27" s="54">
        <v>4026</v>
      </c>
      <c r="O27" s="48" t="s">
        <v>51</v>
      </c>
      <c r="P27" s="55" t="s">
        <v>51</v>
      </c>
      <c r="Q27" s="56">
        <v>15165</v>
      </c>
      <c r="R27" s="57">
        <v>1828</v>
      </c>
      <c r="S27" s="107">
        <v>36.45</v>
      </c>
      <c r="T27" s="108">
        <v>20.72</v>
      </c>
      <c r="U27" s="104" t="s">
        <v>51</v>
      </c>
      <c r="V27" s="104">
        <f t="shared" si="0"/>
        <v>147.29000770613922</v>
      </c>
      <c r="W27" s="108">
        <f t="shared" si="1"/>
        <v>64.49752487143749</v>
      </c>
      <c r="X27" s="108">
        <v>9.47</v>
      </c>
      <c r="Y27" s="122">
        <v>1.14</v>
      </c>
      <c r="Z27" s="123" t="s">
        <v>51</v>
      </c>
      <c r="AA27" s="13" t="s">
        <v>46</v>
      </c>
    </row>
    <row r="28" spans="1:27" ht="18.75" customHeight="1">
      <c r="A28" s="13" t="s">
        <v>47</v>
      </c>
      <c r="B28" s="47">
        <f t="shared" si="2"/>
        <v>62887</v>
      </c>
      <c r="C28" s="48">
        <v>32029</v>
      </c>
      <c r="D28" s="49">
        <v>30858</v>
      </c>
      <c r="E28" s="33">
        <f t="shared" si="3"/>
        <v>35368</v>
      </c>
      <c r="F28" s="48">
        <v>18055</v>
      </c>
      <c r="G28" s="50">
        <v>17313</v>
      </c>
      <c r="H28" s="51">
        <f t="shared" si="4"/>
        <v>27519</v>
      </c>
      <c r="I28" s="52">
        <f t="shared" si="4"/>
        <v>13974</v>
      </c>
      <c r="J28" s="53">
        <f t="shared" si="4"/>
        <v>13545</v>
      </c>
      <c r="K28" s="33">
        <f t="shared" si="5"/>
        <v>8793</v>
      </c>
      <c r="L28" s="48">
        <v>4796</v>
      </c>
      <c r="M28" s="49">
        <v>3997</v>
      </c>
      <c r="N28" s="54">
        <v>4203</v>
      </c>
      <c r="O28" s="48" t="s">
        <v>51</v>
      </c>
      <c r="P28" s="55" t="s">
        <v>51</v>
      </c>
      <c r="Q28" s="56">
        <v>15500</v>
      </c>
      <c r="R28" s="57">
        <v>1721</v>
      </c>
      <c r="S28" s="107">
        <v>38.67</v>
      </c>
      <c r="T28" s="108">
        <v>21.75</v>
      </c>
      <c r="U28" s="104" t="s">
        <v>51</v>
      </c>
      <c r="V28" s="104">
        <f t="shared" si="0"/>
        <v>139.8222208087522</v>
      </c>
      <c r="W28" s="108">
        <f t="shared" si="1"/>
        <v>62.64719034133254</v>
      </c>
      <c r="X28" s="108">
        <v>9.53</v>
      </c>
      <c r="Y28" s="122">
        <v>1.06</v>
      </c>
      <c r="Z28" s="123" t="s">
        <v>51</v>
      </c>
      <c r="AA28" s="13" t="s">
        <v>47</v>
      </c>
    </row>
    <row r="29" spans="1:27" ht="18.75" customHeight="1">
      <c r="A29" s="148" t="s">
        <v>48</v>
      </c>
      <c r="B29" s="47">
        <f t="shared" si="2"/>
        <v>61061</v>
      </c>
      <c r="C29" s="48">
        <v>31376</v>
      </c>
      <c r="D29" s="49">
        <v>29685</v>
      </c>
      <c r="E29" s="33">
        <f t="shared" si="3"/>
        <v>32510</v>
      </c>
      <c r="F29" s="48">
        <v>16620</v>
      </c>
      <c r="G29" s="50">
        <v>15890</v>
      </c>
      <c r="H29" s="51">
        <f t="shared" si="4"/>
        <v>28551</v>
      </c>
      <c r="I29" s="52">
        <f t="shared" si="4"/>
        <v>14756</v>
      </c>
      <c r="J29" s="53">
        <f t="shared" si="4"/>
        <v>13795</v>
      </c>
      <c r="K29" s="33">
        <f t="shared" si="5"/>
        <v>8451</v>
      </c>
      <c r="L29" s="48">
        <v>4490</v>
      </c>
      <c r="M29" s="49">
        <v>3961</v>
      </c>
      <c r="N29" s="54">
        <v>3799</v>
      </c>
      <c r="O29" s="48" t="s">
        <v>51</v>
      </c>
      <c r="P29" s="55" t="s">
        <v>51</v>
      </c>
      <c r="Q29" s="56">
        <v>15350</v>
      </c>
      <c r="R29" s="57">
        <v>1722</v>
      </c>
      <c r="S29" s="107">
        <v>36.87</v>
      </c>
      <c r="T29" s="108">
        <v>19.63</v>
      </c>
      <c r="U29" s="104" t="s">
        <v>51</v>
      </c>
      <c r="V29" s="104">
        <f t="shared" si="0"/>
        <v>138.40258102553184</v>
      </c>
      <c r="W29" s="108">
        <f t="shared" si="1"/>
        <v>58.572309589885904</v>
      </c>
      <c r="X29" s="108">
        <v>9.27</v>
      </c>
      <c r="Y29" s="122">
        <v>1.04</v>
      </c>
      <c r="Z29" s="123" t="s">
        <v>51</v>
      </c>
      <c r="AA29" s="148" t="s">
        <v>48</v>
      </c>
    </row>
    <row r="30" spans="1:27" ht="18.75" customHeight="1">
      <c r="A30" s="15" t="s">
        <v>49</v>
      </c>
      <c r="B30" s="70">
        <f t="shared" si="2"/>
        <v>64976</v>
      </c>
      <c r="C30" s="71">
        <v>33126</v>
      </c>
      <c r="D30" s="72">
        <v>31850</v>
      </c>
      <c r="E30" s="73">
        <f t="shared" si="3"/>
        <v>33667</v>
      </c>
      <c r="F30" s="71">
        <v>17499</v>
      </c>
      <c r="G30" s="74">
        <v>16168</v>
      </c>
      <c r="H30" s="75">
        <f t="shared" si="4"/>
        <v>31309</v>
      </c>
      <c r="I30" s="76">
        <f t="shared" si="4"/>
        <v>15627</v>
      </c>
      <c r="J30" s="77">
        <f t="shared" si="4"/>
        <v>15682</v>
      </c>
      <c r="K30" s="73">
        <f t="shared" si="5"/>
        <v>8770</v>
      </c>
      <c r="L30" s="71">
        <v>4810</v>
      </c>
      <c r="M30" s="72">
        <v>3960</v>
      </c>
      <c r="N30" s="78">
        <v>3887</v>
      </c>
      <c r="O30" s="71" t="s">
        <v>51</v>
      </c>
      <c r="P30" s="79" t="s">
        <v>51</v>
      </c>
      <c r="Q30" s="80">
        <v>15474</v>
      </c>
      <c r="R30" s="81">
        <v>1655</v>
      </c>
      <c r="S30" s="109">
        <v>38.88</v>
      </c>
      <c r="T30" s="110">
        <v>20.15</v>
      </c>
      <c r="U30" s="111" t="s">
        <v>51</v>
      </c>
      <c r="V30" s="111">
        <f t="shared" si="0"/>
        <v>134.97291307559715</v>
      </c>
      <c r="W30" s="110">
        <f>N30/(B30+N30)*1000</f>
        <v>56.445406096161946</v>
      </c>
      <c r="X30" s="110">
        <v>9.26</v>
      </c>
      <c r="Y30" s="124">
        <v>0.99</v>
      </c>
      <c r="Z30" s="125" t="s">
        <v>51</v>
      </c>
      <c r="AA30" s="15" t="s">
        <v>49</v>
      </c>
    </row>
    <row r="31" spans="1:27" ht="18.75" customHeight="1">
      <c r="A31" s="13" t="s">
        <v>50</v>
      </c>
      <c r="B31" s="47">
        <f aca="true" t="shared" si="6" ref="B31:B49">SUM(C31:D31)</f>
        <v>64655</v>
      </c>
      <c r="C31" s="48">
        <v>33074</v>
      </c>
      <c r="D31" s="49">
        <v>31581</v>
      </c>
      <c r="E31" s="34">
        <v>30659</v>
      </c>
      <c r="F31" s="48">
        <v>15854</v>
      </c>
      <c r="G31" s="50">
        <v>14804</v>
      </c>
      <c r="H31" s="51">
        <f>B31-E31</f>
        <v>33996</v>
      </c>
      <c r="I31" s="52">
        <f>C31-F31</f>
        <v>17220</v>
      </c>
      <c r="J31" s="53">
        <f>D31-G31</f>
        <v>16777</v>
      </c>
      <c r="K31" s="33">
        <f t="shared" si="5"/>
        <v>7834</v>
      </c>
      <c r="L31" s="48">
        <v>4332</v>
      </c>
      <c r="M31" s="49">
        <v>3502</v>
      </c>
      <c r="N31" s="54">
        <v>3874</v>
      </c>
      <c r="O31" s="48" t="s">
        <v>51</v>
      </c>
      <c r="P31" s="55" t="s">
        <v>51</v>
      </c>
      <c r="Q31" s="56">
        <v>14948</v>
      </c>
      <c r="R31" s="57">
        <v>1565</v>
      </c>
      <c r="S31" s="107">
        <v>38.12</v>
      </c>
      <c r="T31" s="108">
        <v>18.07</v>
      </c>
      <c r="U31" s="104" t="s">
        <v>51</v>
      </c>
      <c r="V31" s="108">
        <f t="shared" si="0"/>
        <v>121.16618977650607</v>
      </c>
      <c r="W31" s="108">
        <f aca="true" t="shared" si="7" ref="W31:W52">N31/(B31+N31)*1000</f>
        <v>56.530811773117954</v>
      </c>
      <c r="X31" s="108">
        <v>8.81</v>
      </c>
      <c r="Y31" s="122">
        <v>0.92</v>
      </c>
      <c r="Z31" s="123" t="s">
        <v>51</v>
      </c>
      <c r="AA31" s="13" t="s">
        <v>50</v>
      </c>
    </row>
    <row r="32" spans="1:27" ht="18.75" customHeight="1">
      <c r="A32" s="13" t="s">
        <v>37</v>
      </c>
      <c r="B32" s="47">
        <f t="shared" si="6"/>
        <v>62082</v>
      </c>
      <c r="C32" s="48">
        <v>31890</v>
      </c>
      <c r="D32" s="49">
        <v>30192</v>
      </c>
      <c r="E32" s="33">
        <f aca="true" t="shared" si="8" ref="E32:E48">SUM(F32:G32)</f>
        <v>31069</v>
      </c>
      <c r="F32" s="48">
        <v>15914</v>
      </c>
      <c r="G32" s="50">
        <v>15155</v>
      </c>
      <c r="H32" s="51">
        <f aca="true" t="shared" si="9" ref="H32:J84">B32-E32</f>
        <v>31013</v>
      </c>
      <c r="I32" s="52">
        <f t="shared" si="9"/>
        <v>15976</v>
      </c>
      <c r="J32" s="53">
        <f t="shared" si="9"/>
        <v>15037</v>
      </c>
      <c r="K32" s="33">
        <f aca="true" t="shared" si="10" ref="K32:K39">SUM(L32:M32)</f>
        <v>7756</v>
      </c>
      <c r="L32" s="48">
        <v>4224</v>
      </c>
      <c r="M32" s="49">
        <v>3532</v>
      </c>
      <c r="N32" s="54">
        <v>3439</v>
      </c>
      <c r="O32" s="48" t="s">
        <v>51</v>
      </c>
      <c r="P32" s="55" t="s">
        <v>51</v>
      </c>
      <c r="Q32" s="56">
        <v>14276</v>
      </c>
      <c r="R32" s="57">
        <v>1588</v>
      </c>
      <c r="S32" s="107">
        <v>36.06</v>
      </c>
      <c r="T32" s="108">
        <v>18.04</v>
      </c>
      <c r="U32" s="104" t="s">
        <v>51</v>
      </c>
      <c r="V32" s="108">
        <f t="shared" si="0"/>
        <v>124.93154215392545</v>
      </c>
      <c r="W32" s="108">
        <f t="shared" si="7"/>
        <v>52.486988904320754</v>
      </c>
      <c r="X32" s="108">
        <v>8.29</v>
      </c>
      <c r="Y32" s="122">
        <v>0.92</v>
      </c>
      <c r="Z32" s="123" t="s">
        <v>51</v>
      </c>
      <c r="AA32" s="13" t="s">
        <v>37</v>
      </c>
    </row>
    <row r="33" spans="1:27" ht="18.75" customHeight="1">
      <c r="A33" s="13" t="s">
        <v>38</v>
      </c>
      <c r="B33" s="47">
        <f t="shared" si="6"/>
        <v>66374</v>
      </c>
      <c r="C33" s="48">
        <v>33785</v>
      </c>
      <c r="D33" s="49">
        <v>32589</v>
      </c>
      <c r="E33" s="33">
        <f t="shared" si="8"/>
        <v>34175</v>
      </c>
      <c r="F33" s="48">
        <v>17961</v>
      </c>
      <c r="G33" s="50">
        <v>16214</v>
      </c>
      <c r="H33" s="51">
        <f t="shared" si="9"/>
        <v>32199</v>
      </c>
      <c r="I33" s="52">
        <f t="shared" si="9"/>
        <v>15824</v>
      </c>
      <c r="J33" s="53">
        <f t="shared" si="9"/>
        <v>16375</v>
      </c>
      <c r="K33" s="33">
        <f t="shared" si="10"/>
        <v>8486</v>
      </c>
      <c r="L33" s="48">
        <v>4692</v>
      </c>
      <c r="M33" s="49">
        <v>3794</v>
      </c>
      <c r="N33" s="54">
        <v>3681</v>
      </c>
      <c r="O33" s="48" t="s">
        <v>51</v>
      </c>
      <c r="P33" s="55" t="s">
        <v>51</v>
      </c>
      <c r="Q33" s="56">
        <v>14615</v>
      </c>
      <c r="R33" s="57">
        <v>1560</v>
      </c>
      <c r="S33" s="107">
        <v>37.98</v>
      </c>
      <c r="T33" s="108">
        <v>19.56</v>
      </c>
      <c r="U33" s="104" t="s">
        <v>51</v>
      </c>
      <c r="V33" s="108">
        <f t="shared" si="0"/>
        <v>127.85126706240396</v>
      </c>
      <c r="W33" s="108">
        <f t="shared" si="7"/>
        <v>52.54442937691814</v>
      </c>
      <c r="X33" s="108">
        <v>8.36</v>
      </c>
      <c r="Y33" s="122">
        <v>0.89</v>
      </c>
      <c r="Z33" s="123" t="s">
        <v>51</v>
      </c>
      <c r="AA33" s="13" t="s">
        <v>38</v>
      </c>
    </row>
    <row r="34" spans="1:27" ht="18.75" customHeight="1">
      <c r="A34" s="148" t="s">
        <v>39</v>
      </c>
      <c r="B34" s="47">
        <f t="shared" si="6"/>
        <v>63173</v>
      </c>
      <c r="C34" s="48">
        <v>32224</v>
      </c>
      <c r="D34" s="49">
        <v>30949</v>
      </c>
      <c r="E34" s="33">
        <f t="shared" si="8"/>
        <v>33239</v>
      </c>
      <c r="F34" s="48">
        <v>17111</v>
      </c>
      <c r="G34" s="50">
        <v>16128</v>
      </c>
      <c r="H34" s="51">
        <f t="shared" si="9"/>
        <v>29934</v>
      </c>
      <c r="I34" s="52">
        <f t="shared" si="9"/>
        <v>15113</v>
      </c>
      <c r="J34" s="53">
        <f t="shared" si="9"/>
        <v>14821</v>
      </c>
      <c r="K34" s="33">
        <f t="shared" si="10"/>
        <v>8066</v>
      </c>
      <c r="L34" s="48">
        <v>4424</v>
      </c>
      <c r="M34" s="49">
        <v>3642</v>
      </c>
      <c r="N34" s="54">
        <v>3628</v>
      </c>
      <c r="O34" s="48" t="s">
        <v>51</v>
      </c>
      <c r="P34" s="55" t="s">
        <v>51</v>
      </c>
      <c r="Q34" s="56">
        <v>14385</v>
      </c>
      <c r="R34" s="57">
        <v>1535</v>
      </c>
      <c r="S34" s="107">
        <v>35.62</v>
      </c>
      <c r="T34" s="108">
        <v>18.74</v>
      </c>
      <c r="U34" s="104" t="s">
        <v>51</v>
      </c>
      <c r="V34" s="108">
        <f t="shared" si="0"/>
        <v>127.68112959650482</v>
      </c>
      <c r="W34" s="108">
        <f t="shared" si="7"/>
        <v>54.31056421311058</v>
      </c>
      <c r="X34" s="108">
        <v>8.11</v>
      </c>
      <c r="Y34" s="122">
        <v>0.87</v>
      </c>
      <c r="Z34" s="123" t="s">
        <v>51</v>
      </c>
      <c r="AA34" s="148" t="s">
        <v>39</v>
      </c>
    </row>
    <row r="35" spans="1:27" ht="18.75" customHeight="1">
      <c r="A35" s="15" t="s">
        <v>40</v>
      </c>
      <c r="B35" s="70">
        <f t="shared" si="6"/>
        <v>62301</v>
      </c>
      <c r="C35" s="71">
        <v>32211</v>
      </c>
      <c r="D35" s="72">
        <v>30090</v>
      </c>
      <c r="E35" s="73">
        <f t="shared" si="8"/>
        <v>32056</v>
      </c>
      <c r="F35" s="71">
        <v>16559</v>
      </c>
      <c r="G35" s="74">
        <v>15497</v>
      </c>
      <c r="H35" s="75">
        <f>B35-E35</f>
        <v>30245</v>
      </c>
      <c r="I35" s="76">
        <f>C35-F35</f>
        <v>15652</v>
      </c>
      <c r="J35" s="77">
        <f>D35-G35</f>
        <v>14593</v>
      </c>
      <c r="K35" s="73">
        <f t="shared" si="10"/>
        <v>7660</v>
      </c>
      <c r="L35" s="71">
        <v>4155</v>
      </c>
      <c r="M35" s="72">
        <v>3505</v>
      </c>
      <c r="N35" s="78">
        <v>3627</v>
      </c>
      <c r="O35" s="71" t="s">
        <v>51</v>
      </c>
      <c r="P35" s="79" t="s">
        <v>51</v>
      </c>
      <c r="Q35" s="80">
        <v>14959</v>
      </c>
      <c r="R35" s="81">
        <v>1529</v>
      </c>
      <c r="S35" s="109">
        <v>34.65</v>
      </c>
      <c r="T35" s="110">
        <v>17.83</v>
      </c>
      <c r="U35" s="111" t="s">
        <v>51</v>
      </c>
      <c r="V35" s="110">
        <f t="shared" si="0"/>
        <v>122.95147750437393</v>
      </c>
      <c r="W35" s="110">
        <f t="shared" si="7"/>
        <v>55.01456133964325</v>
      </c>
      <c r="X35" s="110">
        <v>8.32</v>
      </c>
      <c r="Y35" s="124">
        <v>0.85</v>
      </c>
      <c r="Z35" s="125" t="s">
        <v>51</v>
      </c>
      <c r="AA35" s="15" t="s">
        <v>40</v>
      </c>
    </row>
    <row r="36" spans="1:27" ht="18.75" customHeight="1">
      <c r="A36" s="13" t="s">
        <v>41</v>
      </c>
      <c r="B36" s="47">
        <f t="shared" si="6"/>
        <v>65023</v>
      </c>
      <c r="C36" s="48">
        <v>33019</v>
      </c>
      <c r="D36" s="49">
        <v>32004</v>
      </c>
      <c r="E36" s="33">
        <f t="shared" si="8"/>
        <v>32307</v>
      </c>
      <c r="F36" s="48">
        <v>16979</v>
      </c>
      <c r="G36" s="50">
        <v>15328</v>
      </c>
      <c r="H36" s="51">
        <f t="shared" si="9"/>
        <v>32716</v>
      </c>
      <c r="I36" s="52">
        <f t="shared" si="9"/>
        <v>16040</v>
      </c>
      <c r="J36" s="53">
        <f t="shared" si="9"/>
        <v>16676</v>
      </c>
      <c r="K36" s="33">
        <f t="shared" si="10"/>
        <v>7480</v>
      </c>
      <c r="L36" s="48">
        <v>4119</v>
      </c>
      <c r="M36" s="49">
        <v>3361</v>
      </c>
      <c r="N36" s="54">
        <v>3743</v>
      </c>
      <c r="O36" s="48" t="s">
        <v>51</v>
      </c>
      <c r="P36" s="55" t="s">
        <v>51</v>
      </c>
      <c r="Q36" s="56">
        <v>14667</v>
      </c>
      <c r="R36" s="57">
        <v>1525</v>
      </c>
      <c r="S36" s="107">
        <v>35.68</v>
      </c>
      <c r="T36" s="108">
        <v>17.73</v>
      </c>
      <c r="U36" s="104" t="s">
        <v>51</v>
      </c>
      <c r="V36" s="108">
        <f t="shared" si="0"/>
        <v>115.03621795364717</v>
      </c>
      <c r="W36" s="108">
        <f t="shared" si="7"/>
        <v>54.43096879271733</v>
      </c>
      <c r="X36" s="108">
        <v>8.05</v>
      </c>
      <c r="Y36" s="122">
        <v>0.84</v>
      </c>
      <c r="Z36" s="123" t="s">
        <v>51</v>
      </c>
      <c r="AA36" s="13" t="s">
        <v>41</v>
      </c>
    </row>
    <row r="37" spans="1:27" ht="18.75" customHeight="1">
      <c r="A37" s="13" t="s">
        <v>42</v>
      </c>
      <c r="B37" s="47">
        <f t="shared" si="6"/>
        <v>65150</v>
      </c>
      <c r="C37" s="48">
        <v>33406</v>
      </c>
      <c r="D37" s="49">
        <v>31744</v>
      </c>
      <c r="E37" s="33">
        <f t="shared" si="8"/>
        <v>31918</v>
      </c>
      <c r="F37" s="48">
        <v>16698</v>
      </c>
      <c r="G37" s="50">
        <v>15220</v>
      </c>
      <c r="H37" s="51">
        <f t="shared" si="9"/>
        <v>33232</v>
      </c>
      <c r="I37" s="52">
        <f t="shared" si="9"/>
        <v>16708</v>
      </c>
      <c r="J37" s="53">
        <f t="shared" si="9"/>
        <v>16524</v>
      </c>
      <c r="K37" s="33">
        <f t="shared" si="10"/>
        <v>7406</v>
      </c>
      <c r="L37" s="48">
        <v>4032</v>
      </c>
      <c r="M37" s="49">
        <v>3374</v>
      </c>
      <c r="N37" s="54">
        <v>3852</v>
      </c>
      <c r="O37" s="48" t="s">
        <v>51</v>
      </c>
      <c r="P37" s="55" t="s">
        <v>51</v>
      </c>
      <c r="Q37" s="56">
        <v>14786</v>
      </c>
      <c r="R37" s="57">
        <v>1455</v>
      </c>
      <c r="S37" s="107">
        <v>35.27</v>
      </c>
      <c r="T37" s="108">
        <v>17.28</v>
      </c>
      <c r="U37" s="104" t="s">
        <v>51</v>
      </c>
      <c r="V37" s="108">
        <f t="shared" si="0"/>
        <v>113.67613200306984</v>
      </c>
      <c r="W37" s="108">
        <f t="shared" si="7"/>
        <v>55.82446885597519</v>
      </c>
      <c r="X37" s="108">
        <v>8</v>
      </c>
      <c r="Y37" s="122">
        <v>0.79</v>
      </c>
      <c r="Z37" s="123" t="s">
        <v>51</v>
      </c>
      <c r="AA37" s="13" t="s">
        <v>42</v>
      </c>
    </row>
    <row r="38" spans="1:27" ht="18.75" customHeight="1">
      <c r="A38" s="13" t="s">
        <v>43</v>
      </c>
      <c r="B38" s="47">
        <f t="shared" si="6"/>
        <v>63043</v>
      </c>
      <c r="C38" s="48">
        <v>32314</v>
      </c>
      <c r="D38" s="49">
        <v>30729</v>
      </c>
      <c r="E38" s="33">
        <f t="shared" si="8"/>
        <v>32733</v>
      </c>
      <c r="F38" s="48">
        <v>17039</v>
      </c>
      <c r="G38" s="50">
        <v>15694</v>
      </c>
      <c r="H38" s="51">
        <f t="shared" si="9"/>
        <v>30310</v>
      </c>
      <c r="I38" s="52">
        <f t="shared" si="9"/>
        <v>15275</v>
      </c>
      <c r="J38" s="53">
        <f t="shared" si="9"/>
        <v>15035</v>
      </c>
      <c r="K38" s="33">
        <f t="shared" si="10"/>
        <v>7645</v>
      </c>
      <c r="L38" s="48">
        <v>4117</v>
      </c>
      <c r="M38" s="49">
        <v>3528</v>
      </c>
      <c r="N38" s="54">
        <v>3670</v>
      </c>
      <c r="O38" s="48" t="s">
        <v>51</v>
      </c>
      <c r="P38" s="55" t="s">
        <v>51</v>
      </c>
      <c r="Q38" s="56">
        <v>13907</v>
      </c>
      <c r="R38" s="57">
        <v>1539</v>
      </c>
      <c r="S38" s="107">
        <v>33.66</v>
      </c>
      <c r="T38" s="108">
        <v>17.48</v>
      </c>
      <c r="U38" s="104" t="s">
        <v>51</v>
      </c>
      <c r="V38" s="108">
        <f t="shared" si="0"/>
        <v>121.26643719366146</v>
      </c>
      <c r="W38" s="108">
        <f t="shared" si="7"/>
        <v>55.01176682205867</v>
      </c>
      <c r="X38" s="108">
        <v>7.43</v>
      </c>
      <c r="Y38" s="122">
        <v>0.82</v>
      </c>
      <c r="Z38" s="123" t="s">
        <v>51</v>
      </c>
      <c r="AA38" s="13" t="s">
        <v>43</v>
      </c>
    </row>
    <row r="39" spans="1:27" ht="18.75" customHeight="1">
      <c r="A39" s="148" t="s">
        <v>44</v>
      </c>
      <c r="B39" s="47">
        <f t="shared" si="6"/>
        <v>63624</v>
      </c>
      <c r="C39" s="48">
        <v>32604</v>
      </c>
      <c r="D39" s="49">
        <v>31020</v>
      </c>
      <c r="E39" s="33">
        <f t="shared" si="8"/>
        <v>33223</v>
      </c>
      <c r="F39" s="48">
        <v>17422</v>
      </c>
      <c r="G39" s="50">
        <v>15801</v>
      </c>
      <c r="H39" s="51">
        <f t="shared" si="9"/>
        <v>30401</v>
      </c>
      <c r="I39" s="52">
        <f t="shared" si="9"/>
        <v>15182</v>
      </c>
      <c r="J39" s="53">
        <f t="shared" si="9"/>
        <v>15219</v>
      </c>
      <c r="K39" s="33">
        <f t="shared" si="10"/>
        <v>7426</v>
      </c>
      <c r="L39" s="48">
        <v>4019</v>
      </c>
      <c r="M39" s="49">
        <v>3407</v>
      </c>
      <c r="N39" s="54">
        <v>3746</v>
      </c>
      <c r="O39" s="48" t="s">
        <v>51</v>
      </c>
      <c r="P39" s="55" t="s">
        <v>51</v>
      </c>
      <c r="Q39" s="56">
        <v>15385</v>
      </c>
      <c r="R39" s="57">
        <v>1476</v>
      </c>
      <c r="S39" s="107">
        <v>33.51</v>
      </c>
      <c r="T39" s="108">
        <v>17.5</v>
      </c>
      <c r="U39" s="104" t="s">
        <v>51</v>
      </c>
      <c r="V39" s="108">
        <f t="shared" si="0"/>
        <v>116.7169621526468</v>
      </c>
      <c r="W39" s="108">
        <f t="shared" si="7"/>
        <v>55.60338429568057</v>
      </c>
      <c r="X39" s="108">
        <v>8.1</v>
      </c>
      <c r="Y39" s="122">
        <v>0.78</v>
      </c>
      <c r="Z39" s="123" t="s">
        <v>51</v>
      </c>
      <c r="AA39" s="148" t="s">
        <v>44</v>
      </c>
    </row>
    <row r="40" spans="1:27" ht="18.75" customHeight="1">
      <c r="A40" s="15" t="s">
        <v>52</v>
      </c>
      <c r="B40" s="149">
        <v>65427</v>
      </c>
      <c r="C40" s="71">
        <v>33516</v>
      </c>
      <c r="D40" s="72">
        <v>31910</v>
      </c>
      <c r="E40" s="150">
        <v>31984</v>
      </c>
      <c r="F40" s="71">
        <v>16759</v>
      </c>
      <c r="G40" s="74">
        <v>15224</v>
      </c>
      <c r="H40" s="75">
        <f>B40-E40</f>
        <v>33443</v>
      </c>
      <c r="I40" s="76">
        <f>C40-F40</f>
        <v>16757</v>
      </c>
      <c r="J40" s="77">
        <f>D40-G40</f>
        <v>16686</v>
      </c>
      <c r="K40" s="150">
        <v>7299</v>
      </c>
      <c r="L40" s="71">
        <v>3985</v>
      </c>
      <c r="M40" s="72">
        <v>3313</v>
      </c>
      <c r="N40" s="78">
        <v>3615</v>
      </c>
      <c r="O40" s="71" t="s">
        <v>51</v>
      </c>
      <c r="P40" s="79" t="s">
        <v>51</v>
      </c>
      <c r="Q40" s="80">
        <v>16337</v>
      </c>
      <c r="R40" s="81">
        <v>1417</v>
      </c>
      <c r="S40" s="109">
        <v>33.73</v>
      </c>
      <c r="T40" s="110">
        <v>16.49</v>
      </c>
      <c r="U40" s="110">
        <v>17.238659793814435</v>
      </c>
      <c r="V40" s="110">
        <f>K40/B40*1000</f>
        <v>111.55944793433903</v>
      </c>
      <c r="W40" s="110">
        <f t="shared" si="7"/>
        <v>52.359433388372295</v>
      </c>
      <c r="X40" s="110">
        <v>8.42</v>
      </c>
      <c r="Y40" s="124">
        <v>0.73</v>
      </c>
      <c r="Z40" s="125" t="s">
        <v>51</v>
      </c>
      <c r="AA40" s="15" t="s">
        <v>52</v>
      </c>
    </row>
    <row r="41" spans="1:27" ht="18.75" customHeight="1">
      <c r="A41" s="13" t="s">
        <v>53</v>
      </c>
      <c r="B41" s="47">
        <f t="shared" si="6"/>
        <v>63244</v>
      </c>
      <c r="C41" s="48">
        <v>32516</v>
      </c>
      <c r="D41" s="49">
        <v>30728</v>
      </c>
      <c r="E41" s="33">
        <f t="shared" si="8"/>
        <v>33847</v>
      </c>
      <c r="F41" s="48">
        <v>17615</v>
      </c>
      <c r="G41" s="50">
        <v>16232</v>
      </c>
      <c r="H41" s="51">
        <f t="shared" si="9"/>
        <v>29397</v>
      </c>
      <c r="I41" s="52">
        <f t="shared" si="9"/>
        <v>14901</v>
      </c>
      <c r="J41" s="53">
        <f t="shared" si="9"/>
        <v>14496</v>
      </c>
      <c r="K41" s="33">
        <f>SUM(L41:M41)</f>
        <v>7321</v>
      </c>
      <c r="L41" s="48">
        <v>3945</v>
      </c>
      <c r="M41" s="49">
        <v>3376</v>
      </c>
      <c r="N41" s="54">
        <v>3563</v>
      </c>
      <c r="O41" s="48" t="s">
        <v>51</v>
      </c>
      <c r="P41" s="55" t="s">
        <v>51</v>
      </c>
      <c r="Q41" s="56">
        <v>16086</v>
      </c>
      <c r="R41" s="57">
        <v>1413</v>
      </c>
      <c r="S41" s="107">
        <v>32.11</v>
      </c>
      <c r="T41" s="108">
        <v>17.18</v>
      </c>
      <c r="U41" s="104" t="s">
        <v>51</v>
      </c>
      <c r="V41" s="108">
        <f>K41/B41*1000</f>
        <v>115.75801657074189</v>
      </c>
      <c r="W41" s="108">
        <f t="shared" si="7"/>
        <v>53.33273459368031</v>
      </c>
      <c r="X41" s="108">
        <v>8.17</v>
      </c>
      <c r="Y41" s="122">
        <v>0.72</v>
      </c>
      <c r="Z41" s="123" t="s">
        <v>51</v>
      </c>
      <c r="AA41" s="13" t="s">
        <v>53</v>
      </c>
    </row>
    <row r="42" spans="1:27" ht="18.75" customHeight="1">
      <c r="A42" s="13" t="s">
        <v>47</v>
      </c>
      <c r="B42" s="47">
        <f t="shared" si="6"/>
        <v>63720</v>
      </c>
      <c r="C42" s="48">
        <v>32618</v>
      </c>
      <c r="D42" s="49">
        <v>31102</v>
      </c>
      <c r="E42" s="33">
        <f t="shared" si="8"/>
        <v>31829</v>
      </c>
      <c r="F42" s="48">
        <v>16627</v>
      </c>
      <c r="G42" s="50">
        <v>15202</v>
      </c>
      <c r="H42" s="51">
        <f t="shared" si="9"/>
        <v>31891</v>
      </c>
      <c r="I42" s="52">
        <f t="shared" si="9"/>
        <v>15991</v>
      </c>
      <c r="J42" s="53">
        <f t="shared" si="9"/>
        <v>15900</v>
      </c>
      <c r="K42" s="33">
        <f aca="true" t="shared" si="11" ref="K42:K48">SUM(L42:M42)</f>
        <v>6561</v>
      </c>
      <c r="L42" s="48">
        <v>3599</v>
      </c>
      <c r="M42" s="49">
        <v>2962</v>
      </c>
      <c r="N42" s="54">
        <v>3406</v>
      </c>
      <c r="O42" s="48" t="s">
        <v>51</v>
      </c>
      <c r="P42" s="55" t="s">
        <v>51</v>
      </c>
      <c r="Q42" s="56">
        <v>18693</v>
      </c>
      <c r="R42" s="57">
        <v>1379</v>
      </c>
      <c r="S42" s="107">
        <v>31.88</v>
      </c>
      <c r="T42" s="108">
        <v>15.92</v>
      </c>
      <c r="U42" s="108">
        <v>15.95</v>
      </c>
      <c r="V42" s="108">
        <f aca="true" t="shared" si="12" ref="V42:V52">K42/B42*1000</f>
        <v>102.96610169491525</v>
      </c>
      <c r="W42" s="108">
        <f t="shared" si="7"/>
        <v>50.74039865327891</v>
      </c>
      <c r="X42" s="108">
        <v>9.35</v>
      </c>
      <c r="Y42" s="122">
        <v>0.69</v>
      </c>
      <c r="Z42" s="123" t="s">
        <v>51</v>
      </c>
      <c r="AA42" s="13" t="s">
        <v>47</v>
      </c>
    </row>
    <row r="43" spans="1:27" ht="18.75" customHeight="1">
      <c r="A43" s="13" t="s">
        <v>48</v>
      </c>
      <c r="B43" s="47">
        <f t="shared" si="6"/>
        <v>56902</v>
      </c>
      <c r="C43" s="48">
        <v>29279</v>
      </c>
      <c r="D43" s="49">
        <v>27623</v>
      </c>
      <c r="E43" s="33">
        <f t="shared" si="8"/>
        <v>33931</v>
      </c>
      <c r="F43" s="48">
        <v>17772</v>
      </c>
      <c r="G43" s="50">
        <v>16159</v>
      </c>
      <c r="H43" s="51">
        <f t="shared" si="9"/>
        <v>22971</v>
      </c>
      <c r="I43" s="52">
        <f t="shared" si="9"/>
        <v>11507</v>
      </c>
      <c r="J43" s="53">
        <f t="shared" si="9"/>
        <v>11464</v>
      </c>
      <c r="K43" s="33">
        <f t="shared" si="11"/>
        <v>6371</v>
      </c>
      <c r="L43" s="48">
        <v>3477</v>
      </c>
      <c r="M43" s="49">
        <v>2894</v>
      </c>
      <c r="N43" s="54">
        <v>3047</v>
      </c>
      <c r="O43" s="48" t="s">
        <v>51</v>
      </c>
      <c r="P43" s="55" t="s">
        <v>51</v>
      </c>
      <c r="Q43" s="56">
        <v>14111</v>
      </c>
      <c r="R43" s="57">
        <v>1280</v>
      </c>
      <c r="S43" s="107">
        <v>28.06</v>
      </c>
      <c r="T43" s="108">
        <v>16.73</v>
      </c>
      <c r="U43" s="108">
        <v>11.33</v>
      </c>
      <c r="V43" s="108">
        <f t="shared" si="12"/>
        <v>111.96443007275667</v>
      </c>
      <c r="W43" s="108">
        <f t="shared" si="7"/>
        <v>50.82653588883885</v>
      </c>
      <c r="X43" s="108">
        <v>6.96</v>
      </c>
      <c r="Y43" s="122">
        <v>0.63</v>
      </c>
      <c r="Z43" s="123" t="s">
        <v>51</v>
      </c>
      <c r="AA43" s="13" t="s">
        <v>48</v>
      </c>
    </row>
    <row r="44" spans="1:27" ht="18.75" customHeight="1">
      <c r="A44" s="148" t="s">
        <v>54</v>
      </c>
      <c r="B44" s="47">
        <f t="shared" si="6"/>
        <v>55357</v>
      </c>
      <c r="C44" s="48">
        <v>28349</v>
      </c>
      <c r="D44" s="49">
        <v>27008</v>
      </c>
      <c r="E44" s="33">
        <f t="shared" si="8"/>
        <v>32599</v>
      </c>
      <c r="F44" s="48">
        <v>17004</v>
      </c>
      <c r="G44" s="50">
        <v>15595</v>
      </c>
      <c r="H44" s="51">
        <f t="shared" si="9"/>
        <v>22758</v>
      </c>
      <c r="I44" s="52">
        <f t="shared" si="9"/>
        <v>11345</v>
      </c>
      <c r="J44" s="53">
        <f t="shared" si="9"/>
        <v>11413</v>
      </c>
      <c r="K44" s="33">
        <f t="shared" si="11"/>
        <v>5572</v>
      </c>
      <c r="L44" s="48">
        <v>3018</v>
      </c>
      <c r="M44" s="49">
        <v>2554</v>
      </c>
      <c r="N44" s="54">
        <v>2964</v>
      </c>
      <c r="O44" s="48" t="s">
        <v>51</v>
      </c>
      <c r="P44" s="55" t="s">
        <v>51</v>
      </c>
      <c r="Q44" s="56">
        <v>15802</v>
      </c>
      <c r="R44" s="57">
        <v>1348</v>
      </c>
      <c r="S44" s="107">
        <v>27.04</v>
      </c>
      <c r="T44" s="108">
        <v>15.93</v>
      </c>
      <c r="U44" s="108">
        <v>11.12</v>
      </c>
      <c r="V44" s="108">
        <f t="shared" si="12"/>
        <v>100.65574362772549</v>
      </c>
      <c r="W44" s="108">
        <f t="shared" si="7"/>
        <v>50.82217383103856</v>
      </c>
      <c r="X44" s="108">
        <v>7.72</v>
      </c>
      <c r="Y44" s="122">
        <v>0.66</v>
      </c>
      <c r="Z44" s="123" t="s">
        <v>51</v>
      </c>
      <c r="AA44" s="148" t="s">
        <v>54</v>
      </c>
    </row>
    <row r="45" spans="1:27" ht="18.75" customHeight="1">
      <c r="A45" s="15" t="s">
        <v>55</v>
      </c>
      <c r="B45" s="70">
        <f t="shared" si="6"/>
        <v>63516</v>
      </c>
      <c r="C45" s="71">
        <v>32382</v>
      </c>
      <c r="D45" s="72">
        <v>31134</v>
      </c>
      <c r="E45" s="73">
        <f t="shared" si="8"/>
        <v>30839</v>
      </c>
      <c r="F45" s="71">
        <v>15957</v>
      </c>
      <c r="G45" s="74">
        <v>14882</v>
      </c>
      <c r="H45" s="75">
        <f>B45-E45</f>
        <v>32677</v>
      </c>
      <c r="I45" s="76">
        <f>C45-F45</f>
        <v>16425</v>
      </c>
      <c r="J45" s="77">
        <f>D45-G45</f>
        <v>16252</v>
      </c>
      <c r="K45" s="73">
        <f t="shared" si="11"/>
        <v>5265</v>
      </c>
      <c r="L45" s="71">
        <v>2909</v>
      </c>
      <c r="M45" s="72">
        <v>2356</v>
      </c>
      <c r="N45" s="78">
        <v>3188</v>
      </c>
      <c r="O45" s="71" t="s">
        <v>51</v>
      </c>
      <c r="P45" s="79" t="s">
        <v>51</v>
      </c>
      <c r="Q45" s="80">
        <v>19346</v>
      </c>
      <c r="R45" s="81">
        <v>1363</v>
      </c>
      <c r="S45" s="109">
        <v>31.48</v>
      </c>
      <c r="T45" s="110">
        <v>15.28</v>
      </c>
      <c r="U45" s="110">
        <v>16.19</v>
      </c>
      <c r="V45" s="110">
        <f t="shared" si="12"/>
        <v>82.89249952767807</v>
      </c>
      <c r="W45" s="110">
        <f>N45/(B45+N45)*1000</f>
        <v>47.79323578795874</v>
      </c>
      <c r="X45" s="110">
        <v>9.59</v>
      </c>
      <c r="Y45" s="124">
        <v>0.68</v>
      </c>
      <c r="Z45" s="125" t="s">
        <v>51</v>
      </c>
      <c r="AA45" s="15" t="s">
        <v>55</v>
      </c>
    </row>
    <row r="46" spans="1:27" ht="18.75" customHeight="1">
      <c r="A46" s="13" t="s">
        <v>56</v>
      </c>
      <c r="B46" s="47">
        <f t="shared" si="6"/>
        <v>63893</v>
      </c>
      <c r="C46" s="48">
        <v>32815</v>
      </c>
      <c r="D46" s="49">
        <v>31078</v>
      </c>
      <c r="E46" s="33">
        <f t="shared" si="8"/>
        <v>30293</v>
      </c>
      <c r="F46" s="48">
        <v>15863</v>
      </c>
      <c r="G46" s="50">
        <v>14430</v>
      </c>
      <c r="H46" s="51">
        <f t="shared" si="9"/>
        <v>33600</v>
      </c>
      <c r="I46" s="52">
        <f t="shared" si="9"/>
        <v>16952</v>
      </c>
      <c r="J46" s="53">
        <f t="shared" si="9"/>
        <v>16648</v>
      </c>
      <c r="K46" s="33">
        <f t="shared" si="11"/>
        <v>5109</v>
      </c>
      <c r="L46" s="48">
        <v>2832</v>
      </c>
      <c r="M46" s="49">
        <v>2277</v>
      </c>
      <c r="N46" s="54">
        <v>3018</v>
      </c>
      <c r="O46" s="48" t="s">
        <v>51</v>
      </c>
      <c r="P46" s="55" t="s">
        <v>51</v>
      </c>
      <c r="Q46" s="56">
        <v>22364</v>
      </c>
      <c r="R46" s="57">
        <v>1433</v>
      </c>
      <c r="S46" s="107">
        <v>31.38</v>
      </c>
      <c r="T46" s="108">
        <v>14.88</v>
      </c>
      <c r="U46" s="108">
        <v>16.5</v>
      </c>
      <c r="V46" s="108">
        <f t="shared" si="12"/>
        <v>79.96181115302146</v>
      </c>
      <c r="W46" s="108">
        <f t="shared" si="7"/>
        <v>45.104691306362184</v>
      </c>
      <c r="X46" s="108">
        <v>10.99</v>
      </c>
      <c r="Y46" s="122">
        <v>0.7</v>
      </c>
      <c r="Z46" s="123" t="s">
        <v>51</v>
      </c>
      <c r="AA46" s="13" t="s">
        <v>56</v>
      </c>
    </row>
    <row r="47" spans="1:27" ht="18.75" customHeight="1">
      <c r="A47" s="13" t="s">
        <v>57</v>
      </c>
      <c r="B47" s="47">
        <f t="shared" si="6"/>
        <v>63080</v>
      </c>
      <c r="C47" s="48">
        <v>32349</v>
      </c>
      <c r="D47" s="49">
        <v>30731</v>
      </c>
      <c r="E47" s="33">
        <f t="shared" si="8"/>
        <v>30140</v>
      </c>
      <c r="F47" s="48">
        <v>15726</v>
      </c>
      <c r="G47" s="50">
        <v>14414</v>
      </c>
      <c r="H47" s="51">
        <f t="shared" si="9"/>
        <v>32940</v>
      </c>
      <c r="I47" s="52">
        <f t="shared" si="9"/>
        <v>16623</v>
      </c>
      <c r="J47" s="53">
        <f t="shared" si="9"/>
        <v>16317</v>
      </c>
      <c r="K47" s="33">
        <f t="shared" si="11"/>
        <v>5065</v>
      </c>
      <c r="L47" s="48">
        <v>2707</v>
      </c>
      <c r="M47" s="49">
        <v>2358</v>
      </c>
      <c r="N47" s="54">
        <v>2901</v>
      </c>
      <c r="O47" s="48" t="s">
        <v>51</v>
      </c>
      <c r="P47" s="55" t="s">
        <v>51</v>
      </c>
      <c r="Q47" s="56">
        <v>19862</v>
      </c>
      <c r="R47" s="57">
        <v>1337</v>
      </c>
      <c r="S47" s="107">
        <v>30.68</v>
      </c>
      <c r="T47" s="108">
        <v>14.66</v>
      </c>
      <c r="U47" s="108">
        <v>16.02</v>
      </c>
      <c r="V47" s="108">
        <f t="shared" si="12"/>
        <v>80.29486366518707</v>
      </c>
      <c r="W47" s="108">
        <f t="shared" si="7"/>
        <v>43.967202679559264</v>
      </c>
      <c r="X47" s="108">
        <v>9.66</v>
      </c>
      <c r="Y47" s="122">
        <v>0.65</v>
      </c>
      <c r="Z47" s="123" t="s">
        <v>51</v>
      </c>
      <c r="AA47" s="13" t="s">
        <v>57</v>
      </c>
    </row>
    <row r="48" spans="1:27" ht="18.75" customHeight="1">
      <c r="A48" s="15" t="s">
        <v>58</v>
      </c>
      <c r="B48" s="70">
        <f t="shared" si="6"/>
        <v>63613</v>
      </c>
      <c r="C48" s="71">
        <v>32727</v>
      </c>
      <c r="D48" s="72">
        <v>30886</v>
      </c>
      <c r="E48" s="73">
        <f t="shared" si="8"/>
        <v>30423</v>
      </c>
      <c r="F48" s="71">
        <v>16073</v>
      </c>
      <c r="G48" s="74">
        <v>14350</v>
      </c>
      <c r="H48" s="75">
        <f t="shared" si="9"/>
        <v>33190</v>
      </c>
      <c r="I48" s="76">
        <f t="shared" si="9"/>
        <v>16654</v>
      </c>
      <c r="J48" s="77">
        <f t="shared" si="9"/>
        <v>16536</v>
      </c>
      <c r="K48" s="73">
        <f t="shared" si="11"/>
        <v>5085</v>
      </c>
      <c r="L48" s="71">
        <v>2827</v>
      </c>
      <c r="M48" s="72">
        <v>2258</v>
      </c>
      <c r="N48" s="78">
        <v>2796</v>
      </c>
      <c r="O48" s="71" t="s">
        <v>51</v>
      </c>
      <c r="P48" s="79" t="s">
        <v>51</v>
      </c>
      <c r="Q48" s="80">
        <v>22173</v>
      </c>
      <c r="R48" s="81">
        <v>1431</v>
      </c>
      <c r="S48" s="114" t="s">
        <v>51</v>
      </c>
      <c r="T48" s="111" t="s">
        <v>51</v>
      </c>
      <c r="U48" s="111" t="s">
        <v>51</v>
      </c>
      <c r="V48" s="110">
        <f t="shared" si="12"/>
        <v>79.93649096882713</v>
      </c>
      <c r="W48" s="110">
        <f t="shared" si="7"/>
        <v>42.10272704000963</v>
      </c>
      <c r="X48" s="111" t="s">
        <v>51</v>
      </c>
      <c r="Y48" s="130" t="s">
        <v>51</v>
      </c>
      <c r="Z48" s="125" t="s">
        <v>51</v>
      </c>
      <c r="AA48" s="15" t="s">
        <v>58</v>
      </c>
    </row>
    <row r="49" spans="1:27" ht="18.75" customHeight="1">
      <c r="A49" s="148" t="s">
        <v>59</v>
      </c>
      <c r="B49" s="47">
        <f t="shared" si="6"/>
        <v>81560</v>
      </c>
      <c r="C49" s="48">
        <v>41917</v>
      </c>
      <c r="D49" s="49">
        <v>39643</v>
      </c>
      <c r="E49" s="33">
        <f aca="true" t="shared" si="13" ref="E49:E108">SUM(F49:G49)</f>
        <v>30574</v>
      </c>
      <c r="F49" s="48">
        <v>16181</v>
      </c>
      <c r="G49" s="50">
        <v>14393</v>
      </c>
      <c r="H49" s="51">
        <f>B49-E49</f>
        <v>50986</v>
      </c>
      <c r="I49" s="52">
        <f t="shared" si="9"/>
        <v>25736</v>
      </c>
      <c r="J49" s="53">
        <f t="shared" si="9"/>
        <v>25250</v>
      </c>
      <c r="K49" s="33">
        <f aca="true" t="shared" si="14" ref="K49:K108">SUM(L49:M49)</f>
        <v>5365</v>
      </c>
      <c r="L49" s="48">
        <v>2865</v>
      </c>
      <c r="M49" s="49">
        <v>2500</v>
      </c>
      <c r="N49" s="54">
        <v>3841</v>
      </c>
      <c r="O49" s="48" t="s">
        <v>51</v>
      </c>
      <c r="P49" s="55" t="s">
        <v>51</v>
      </c>
      <c r="Q49" s="56">
        <v>29168</v>
      </c>
      <c r="R49" s="57">
        <v>2354</v>
      </c>
      <c r="S49" s="107">
        <v>34.7</v>
      </c>
      <c r="T49" s="108">
        <v>13</v>
      </c>
      <c r="U49" s="108">
        <v>21.7</v>
      </c>
      <c r="V49" s="108">
        <f t="shared" si="12"/>
        <v>65.77979401667484</v>
      </c>
      <c r="W49" s="108">
        <f t="shared" si="7"/>
        <v>44.97605414456505</v>
      </c>
      <c r="X49" s="108">
        <v>12.4</v>
      </c>
      <c r="Y49" s="122">
        <v>1</v>
      </c>
      <c r="Z49" s="123" t="s">
        <v>51</v>
      </c>
      <c r="AA49" s="148" t="s">
        <v>59</v>
      </c>
    </row>
    <row r="50" spans="1:27" ht="18.75" customHeight="1">
      <c r="A50" s="13" t="s">
        <v>60</v>
      </c>
      <c r="B50" s="47">
        <f aca="true" t="shared" si="15" ref="B50:B108">SUM(C50:D50)</f>
        <v>83060</v>
      </c>
      <c r="C50" s="48">
        <v>42615</v>
      </c>
      <c r="D50" s="49">
        <v>40445</v>
      </c>
      <c r="E50" s="33">
        <f t="shared" si="13"/>
        <v>24762</v>
      </c>
      <c r="F50" s="48">
        <v>13205</v>
      </c>
      <c r="G50" s="50">
        <v>11557</v>
      </c>
      <c r="H50" s="51">
        <f t="shared" si="9"/>
        <v>58298</v>
      </c>
      <c r="I50" s="52">
        <f t="shared" si="9"/>
        <v>29410</v>
      </c>
      <c r="J50" s="53">
        <f t="shared" si="9"/>
        <v>28888</v>
      </c>
      <c r="K50" s="33">
        <f t="shared" si="14"/>
        <v>4437</v>
      </c>
      <c r="L50" s="48">
        <v>2511</v>
      </c>
      <c r="M50" s="49">
        <v>1926</v>
      </c>
      <c r="N50" s="54">
        <v>4512</v>
      </c>
      <c r="O50" s="48" t="s">
        <v>51</v>
      </c>
      <c r="P50" s="55" t="s">
        <v>51</v>
      </c>
      <c r="Q50" s="56">
        <v>27527</v>
      </c>
      <c r="R50" s="57">
        <v>2264</v>
      </c>
      <c r="S50" s="107">
        <v>34.5076859160781</v>
      </c>
      <c r="T50" s="108">
        <v>10.3</v>
      </c>
      <c r="U50" s="108">
        <v>24.2</v>
      </c>
      <c r="V50" s="108">
        <f t="shared" si="12"/>
        <v>53.41921502528293</v>
      </c>
      <c r="W50" s="108">
        <f t="shared" si="7"/>
        <v>51.52331795551089</v>
      </c>
      <c r="X50" s="108">
        <v>11.4</v>
      </c>
      <c r="Y50" s="122">
        <v>0.94</v>
      </c>
      <c r="Z50" s="123" t="s">
        <v>51</v>
      </c>
      <c r="AA50" s="13" t="s">
        <v>60</v>
      </c>
    </row>
    <row r="51" spans="1:27" ht="18.75" customHeight="1">
      <c r="A51" s="13" t="s">
        <v>61</v>
      </c>
      <c r="B51" s="47">
        <f t="shared" si="15"/>
        <v>81037</v>
      </c>
      <c r="C51" s="48">
        <v>41505</v>
      </c>
      <c r="D51" s="49">
        <v>39532</v>
      </c>
      <c r="E51" s="33">
        <f t="shared" si="13"/>
        <v>25310</v>
      </c>
      <c r="F51" s="48">
        <v>13346</v>
      </c>
      <c r="G51" s="50">
        <v>11964</v>
      </c>
      <c r="H51" s="51">
        <f t="shared" si="9"/>
        <v>55727</v>
      </c>
      <c r="I51" s="52">
        <f t="shared" si="9"/>
        <v>28159</v>
      </c>
      <c r="J51" s="53">
        <f t="shared" si="9"/>
        <v>27568</v>
      </c>
      <c r="K51" s="33">
        <f t="shared" si="14"/>
        <v>4536</v>
      </c>
      <c r="L51" s="48">
        <v>2539</v>
      </c>
      <c r="M51" s="49">
        <v>1997</v>
      </c>
      <c r="N51" s="54">
        <v>5550</v>
      </c>
      <c r="O51" s="48" t="s">
        <v>51</v>
      </c>
      <c r="P51" s="55" t="s">
        <v>51</v>
      </c>
      <c r="Q51" s="56">
        <v>23628</v>
      </c>
      <c r="R51" s="57">
        <v>2320</v>
      </c>
      <c r="S51" s="107">
        <v>32.853725776372336</v>
      </c>
      <c r="T51" s="108">
        <v>10.3</v>
      </c>
      <c r="U51" s="108">
        <v>22.6</v>
      </c>
      <c r="V51" s="108">
        <f t="shared" si="12"/>
        <v>55.9744314325555</v>
      </c>
      <c r="W51" s="108">
        <f t="shared" si="7"/>
        <v>64.09738182406134</v>
      </c>
      <c r="X51" s="108">
        <v>9.6</v>
      </c>
      <c r="Y51" s="122">
        <v>0.94</v>
      </c>
      <c r="Z51" s="123" t="s">
        <v>51</v>
      </c>
      <c r="AA51" s="13" t="s">
        <v>61</v>
      </c>
    </row>
    <row r="52" spans="1:27" ht="18.75" customHeight="1">
      <c r="A52" s="15" t="s">
        <v>62</v>
      </c>
      <c r="B52" s="70">
        <f t="shared" si="15"/>
        <v>70307</v>
      </c>
      <c r="C52" s="71">
        <v>36220</v>
      </c>
      <c r="D52" s="72">
        <v>34087</v>
      </c>
      <c r="E52" s="73">
        <f t="shared" si="13"/>
        <v>24530</v>
      </c>
      <c r="F52" s="71">
        <v>12933</v>
      </c>
      <c r="G52" s="74">
        <v>11597</v>
      </c>
      <c r="H52" s="75">
        <f t="shared" si="9"/>
        <v>45777</v>
      </c>
      <c r="I52" s="76">
        <f t="shared" si="9"/>
        <v>23287</v>
      </c>
      <c r="J52" s="77">
        <f t="shared" si="9"/>
        <v>22490</v>
      </c>
      <c r="K52" s="73">
        <f t="shared" si="14"/>
        <v>4043</v>
      </c>
      <c r="L52" s="71">
        <v>2194</v>
      </c>
      <c r="M52" s="72">
        <v>1849</v>
      </c>
      <c r="N52" s="78">
        <v>6280</v>
      </c>
      <c r="O52" s="71" t="s">
        <v>51</v>
      </c>
      <c r="P52" s="79" t="s">
        <v>51</v>
      </c>
      <c r="Q52" s="80">
        <v>19919</v>
      </c>
      <c r="R52" s="81">
        <v>2269</v>
      </c>
      <c r="S52" s="109">
        <v>28.44741918985932</v>
      </c>
      <c r="T52" s="110">
        <v>9.925259116834017</v>
      </c>
      <c r="U52" s="110">
        <v>18.522160073025308</v>
      </c>
      <c r="V52" s="110">
        <f t="shared" si="12"/>
        <v>57.50494260884407</v>
      </c>
      <c r="W52" s="110">
        <f t="shared" si="7"/>
        <v>81.9982503558045</v>
      </c>
      <c r="X52" s="110">
        <v>8.05956935785637</v>
      </c>
      <c r="Y52" s="124">
        <v>0.918076352877961</v>
      </c>
      <c r="Z52" s="125" t="s">
        <v>51</v>
      </c>
      <c r="AA52" s="15" t="s">
        <v>62</v>
      </c>
    </row>
    <row r="53" spans="1:27" s="151" customFormat="1" ht="18.75" customHeight="1">
      <c r="A53" s="13" t="s">
        <v>63</v>
      </c>
      <c r="B53" s="47">
        <f>SUM(C53:D53)</f>
        <v>66287</v>
      </c>
      <c r="C53" s="48">
        <v>34021</v>
      </c>
      <c r="D53" s="49">
        <v>32266</v>
      </c>
      <c r="E53" s="33">
        <f>SUM(F53:G53)</f>
        <v>22569</v>
      </c>
      <c r="F53" s="48">
        <v>11852</v>
      </c>
      <c r="G53" s="50">
        <v>10717</v>
      </c>
      <c r="H53" s="51">
        <f>B53-E53</f>
        <v>43718</v>
      </c>
      <c r="I53" s="52">
        <f>C53-F53</f>
        <v>22169</v>
      </c>
      <c r="J53" s="53">
        <f>D53-G53</f>
        <v>21549</v>
      </c>
      <c r="K53" s="33">
        <f>SUM(L53:M53)</f>
        <v>3306</v>
      </c>
      <c r="L53" s="48">
        <v>1863</v>
      </c>
      <c r="M53" s="49">
        <v>1443</v>
      </c>
      <c r="N53" s="54">
        <f>SUM(O53:P53)</f>
        <v>6370</v>
      </c>
      <c r="O53" s="48">
        <v>2989</v>
      </c>
      <c r="P53" s="55">
        <v>3381</v>
      </c>
      <c r="Q53" s="56">
        <v>19173</v>
      </c>
      <c r="R53" s="57">
        <v>2234</v>
      </c>
      <c r="S53" s="107">
        <v>26.451316839584997</v>
      </c>
      <c r="T53" s="108">
        <v>9.005985634477256</v>
      </c>
      <c r="U53" s="108">
        <v>17.5</v>
      </c>
      <c r="V53" s="108">
        <f>K53/B53*1000</f>
        <v>49.87403261574667</v>
      </c>
      <c r="W53" s="108">
        <f>N53/(B53+N53)*1000</f>
        <v>87.67221327607801</v>
      </c>
      <c r="X53" s="108">
        <v>7.650837988826815</v>
      </c>
      <c r="Y53" s="122">
        <v>0.89146049481245</v>
      </c>
      <c r="Z53" s="123" t="s">
        <v>51</v>
      </c>
      <c r="AA53" s="13" t="s">
        <v>63</v>
      </c>
    </row>
    <row r="54" spans="1:27" ht="18.75" customHeight="1">
      <c r="A54" s="148" t="s">
        <v>64</v>
      </c>
      <c r="B54" s="47">
        <f>SUM(C54:D54)</f>
        <v>61144</v>
      </c>
      <c r="C54" s="48">
        <v>31261</v>
      </c>
      <c r="D54" s="49">
        <v>29883</v>
      </c>
      <c r="E54" s="33">
        <f>SUM(F54:G54)</f>
        <v>20639</v>
      </c>
      <c r="F54" s="48">
        <v>10895</v>
      </c>
      <c r="G54" s="50">
        <v>9744</v>
      </c>
      <c r="H54" s="51">
        <f>B54-E54</f>
        <v>40505</v>
      </c>
      <c r="I54" s="52">
        <f>C54-F54</f>
        <v>20366</v>
      </c>
      <c r="J54" s="53">
        <f>D54-G54</f>
        <v>20139</v>
      </c>
      <c r="K54" s="33">
        <f>SUM(L54:M54)</f>
        <v>2748</v>
      </c>
      <c r="L54" s="48">
        <v>1513</v>
      </c>
      <c r="M54" s="49">
        <v>1235</v>
      </c>
      <c r="N54" s="54">
        <f>SUM(O54:P54)</f>
        <v>6004</v>
      </c>
      <c r="O54" s="48">
        <v>2747</v>
      </c>
      <c r="P54" s="55">
        <v>3257</v>
      </c>
      <c r="Q54" s="56">
        <v>19999</v>
      </c>
      <c r="R54" s="57">
        <v>2117</v>
      </c>
      <c r="S54" s="107">
        <v>24.06296733569461</v>
      </c>
      <c r="T54" s="108">
        <v>8.122392758756396</v>
      </c>
      <c r="U54" s="108">
        <v>16.5</v>
      </c>
      <c r="V54" s="108">
        <f>K54/B54*1000</f>
        <v>44.94308517597802</v>
      </c>
      <c r="W54" s="108">
        <f>N54/(B54+N54)*1000</f>
        <v>89.41442783105975</v>
      </c>
      <c r="X54" s="108">
        <v>7.870523415977962</v>
      </c>
      <c r="Y54" s="122">
        <v>0.8331365604092877</v>
      </c>
      <c r="Z54" s="123" t="s">
        <v>51</v>
      </c>
      <c r="AA54" s="148" t="s">
        <v>64</v>
      </c>
    </row>
    <row r="55" spans="1:27" ht="18.75" customHeight="1">
      <c r="A55" s="16" t="s">
        <v>65</v>
      </c>
      <c r="B55" s="82">
        <f>SUM(C55:D55)</f>
        <v>57495</v>
      </c>
      <c r="C55" s="83">
        <v>29231</v>
      </c>
      <c r="D55" s="84">
        <v>28264</v>
      </c>
      <c r="E55" s="85">
        <f>SUM(F55:G55)</f>
        <v>21856</v>
      </c>
      <c r="F55" s="83">
        <v>11612</v>
      </c>
      <c r="G55" s="86">
        <v>10244</v>
      </c>
      <c r="H55" s="87">
        <f>B55-E55</f>
        <v>35639</v>
      </c>
      <c r="I55" s="88">
        <f>C55-F55</f>
        <v>17619</v>
      </c>
      <c r="J55" s="89">
        <f>D55-G55</f>
        <v>18020</v>
      </c>
      <c r="K55" s="85">
        <f>SUM(L55:M55)</f>
        <v>2522</v>
      </c>
      <c r="L55" s="83">
        <v>1419</v>
      </c>
      <c r="M55" s="84">
        <v>1103</v>
      </c>
      <c r="N55" s="90">
        <f>SUM(O55:P55)</f>
        <v>5653</v>
      </c>
      <c r="O55" s="83">
        <v>2422</v>
      </c>
      <c r="P55" s="91">
        <v>3231</v>
      </c>
      <c r="Q55" s="92">
        <v>20172</v>
      </c>
      <c r="R55" s="93">
        <v>2047</v>
      </c>
      <c r="S55" s="115">
        <v>22.328155339805825</v>
      </c>
      <c r="T55" s="116">
        <v>8.487766990291263</v>
      </c>
      <c r="U55" s="116">
        <v>13.840388349514564</v>
      </c>
      <c r="V55" s="116">
        <f>K55/B55*1000</f>
        <v>43.864683885555266</v>
      </c>
      <c r="W55" s="116">
        <f>N55/(B55+N55)*1000</f>
        <v>89.51985811110407</v>
      </c>
      <c r="X55" s="116">
        <v>7.83378640776699</v>
      </c>
      <c r="Y55" s="129">
        <v>0.7949514563106795</v>
      </c>
      <c r="Z55" s="131" t="s">
        <v>51</v>
      </c>
      <c r="AA55" s="16" t="s">
        <v>65</v>
      </c>
    </row>
    <row r="56" ht="18" customHeight="1">
      <c r="A56" s="2"/>
    </row>
    <row r="57" spans="1:27" ht="18" customHeight="1">
      <c r="A57" s="2" t="s">
        <v>101</v>
      </c>
      <c r="B57" s="18"/>
      <c r="C57" s="12"/>
      <c r="D57" s="12"/>
      <c r="E57" s="18"/>
      <c r="F57" s="12"/>
      <c r="G57" s="12"/>
      <c r="H57" s="19"/>
      <c r="I57" s="20"/>
      <c r="J57" s="20"/>
      <c r="K57" s="18"/>
      <c r="L57" s="12"/>
      <c r="M57" s="12"/>
      <c r="N57" s="18"/>
      <c r="O57" s="12"/>
      <c r="P57" s="12"/>
      <c r="Q57" s="21"/>
      <c r="R57" s="21"/>
      <c r="S57" s="22"/>
      <c r="T57" s="19"/>
      <c r="U57" s="19"/>
      <c r="V57" s="19"/>
      <c r="W57" s="19"/>
      <c r="X57" s="19"/>
      <c r="Y57" s="19"/>
      <c r="Z57" s="19"/>
      <c r="AA57" s="17"/>
    </row>
    <row r="58" spans="1:27" ht="18" customHeight="1">
      <c r="A58" s="2" t="s">
        <v>102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103</v>
      </c>
      <c r="B59" s="1"/>
      <c r="C59" s="1"/>
      <c r="D59" s="1"/>
      <c r="E59" s="1"/>
      <c r="F59" s="1"/>
      <c r="G59" s="23"/>
      <c r="H59" s="1"/>
      <c r="I59" s="1"/>
      <c r="J59" s="1"/>
      <c r="K59" s="1"/>
      <c r="L59" s="24"/>
      <c r="M59" s="1"/>
      <c r="N59" s="1"/>
      <c r="O59" s="1"/>
      <c r="P59" s="1"/>
      <c r="Q59" s="1"/>
      <c r="R59" s="1"/>
      <c r="S59" s="1"/>
      <c r="T59" s="23"/>
      <c r="U59" s="1"/>
      <c r="V59" s="1"/>
      <c r="W59" s="1"/>
      <c r="X59" s="1"/>
      <c r="Y59" s="1"/>
      <c r="Z59" s="1"/>
      <c r="AA59" s="1"/>
    </row>
    <row r="60" spans="1:27" ht="18" customHeight="1">
      <c r="A60" s="1"/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30" customHeight="1">
      <c r="A61" s="178"/>
      <c r="B61" s="180" t="s">
        <v>0</v>
      </c>
      <c r="C61" s="181"/>
      <c r="D61" s="182"/>
      <c r="E61" s="183" t="s">
        <v>1</v>
      </c>
      <c r="F61" s="184"/>
      <c r="G61" s="185"/>
      <c r="H61" s="186" t="s">
        <v>2</v>
      </c>
      <c r="I61" s="184"/>
      <c r="J61" s="187"/>
      <c r="K61" s="183" t="s">
        <v>3</v>
      </c>
      <c r="L61" s="184"/>
      <c r="M61" s="187"/>
      <c r="N61" s="186" t="s">
        <v>4</v>
      </c>
      <c r="O61" s="184"/>
      <c r="P61" s="187"/>
      <c r="Q61" s="188" t="s">
        <v>5</v>
      </c>
      <c r="R61" s="190" t="s">
        <v>6</v>
      </c>
      <c r="S61" s="27" t="s">
        <v>7</v>
      </c>
      <c r="T61" s="28" t="s">
        <v>8</v>
      </c>
      <c r="U61" s="29" t="s">
        <v>9</v>
      </c>
      <c r="V61" s="29" t="s">
        <v>10</v>
      </c>
      <c r="W61" s="28" t="s">
        <v>11</v>
      </c>
      <c r="X61" s="28" t="s">
        <v>12</v>
      </c>
      <c r="Y61" s="30" t="s">
        <v>13</v>
      </c>
      <c r="Z61" s="192" t="s">
        <v>14</v>
      </c>
      <c r="AA61" s="3"/>
    </row>
    <row r="62" spans="1:27" ht="25.5" customHeight="1">
      <c r="A62" s="179"/>
      <c r="B62" s="4" t="s">
        <v>15</v>
      </c>
      <c r="C62" s="5" t="s">
        <v>16</v>
      </c>
      <c r="D62" s="6" t="s">
        <v>17</v>
      </c>
      <c r="E62" s="7" t="s">
        <v>15</v>
      </c>
      <c r="F62" s="5" t="s">
        <v>16</v>
      </c>
      <c r="G62" s="8" t="s">
        <v>17</v>
      </c>
      <c r="H62" s="4" t="s">
        <v>15</v>
      </c>
      <c r="I62" s="5" t="s">
        <v>16</v>
      </c>
      <c r="J62" s="6" t="s">
        <v>17</v>
      </c>
      <c r="K62" s="7" t="s">
        <v>15</v>
      </c>
      <c r="L62" s="5" t="s">
        <v>16</v>
      </c>
      <c r="M62" s="6" t="s">
        <v>17</v>
      </c>
      <c r="N62" s="31" t="s">
        <v>15</v>
      </c>
      <c r="O62" s="160" t="s">
        <v>18</v>
      </c>
      <c r="P62" s="32" t="s">
        <v>19</v>
      </c>
      <c r="Q62" s="189"/>
      <c r="R62" s="191"/>
      <c r="S62" s="194" t="s">
        <v>20</v>
      </c>
      <c r="T62" s="195"/>
      <c r="U62" s="196"/>
      <c r="V62" s="9" t="s">
        <v>21</v>
      </c>
      <c r="W62" s="9" t="s">
        <v>22</v>
      </c>
      <c r="X62" s="197" t="s">
        <v>20</v>
      </c>
      <c r="Y62" s="198"/>
      <c r="Z62" s="193"/>
      <c r="AA62" s="10"/>
    </row>
    <row r="63" spans="1:27" ht="18.75" customHeight="1">
      <c r="A63" s="201" t="s">
        <v>66</v>
      </c>
      <c r="B63" s="36">
        <f>SUM(C63:D63)</f>
        <v>53361</v>
      </c>
      <c r="C63" s="35">
        <v>27407</v>
      </c>
      <c r="D63" s="37">
        <v>25954</v>
      </c>
      <c r="E63" s="38">
        <f>SUM(F63:G63)</f>
        <v>20044</v>
      </c>
      <c r="F63" s="35">
        <v>10801</v>
      </c>
      <c r="G63" s="39">
        <v>9243</v>
      </c>
      <c r="H63" s="40">
        <f>B63-E63</f>
        <v>33317</v>
      </c>
      <c r="I63" s="41">
        <f>C63-F63</f>
        <v>16606</v>
      </c>
      <c r="J63" s="42">
        <f>D63-G63</f>
        <v>16711</v>
      </c>
      <c r="K63" s="38">
        <f>SUM(L63:M63)</f>
        <v>2166</v>
      </c>
      <c r="L63" s="35">
        <v>1219</v>
      </c>
      <c r="M63" s="37">
        <v>947</v>
      </c>
      <c r="N63" s="43">
        <f>SUM(O63:P63)</f>
        <v>5465</v>
      </c>
      <c r="O63" s="35">
        <v>2333</v>
      </c>
      <c r="P63" s="44">
        <v>3132</v>
      </c>
      <c r="Q63" s="45">
        <v>20462</v>
      </c>
      <c r="R63" s="46">
        <v>2105</v>
      </c>
      <c r="S63" s="202">
        <v>20.397935779816514</v>
      </c>
      <c r="T63" s="203">
        <v>7.6620795107033635</v>
      </c>
      <c r="U63" s="203">
        <v>12.73585626911315</v>
      </c>
      <c r="V63" s="203">
        <f>K63/B63*1000</f>
        <v>40.59144318884579</v>
      </c>
      <c r="W63" s="203">
        <f>N63/(B63+N63)*1000</f>
        <v>92.90109815387754</v>
      </c>
      <c r="X63" s="203">
        <v>7.821865443425076</v>
      </c>
      <c r="Y63" s="204">
        <v>0.8046636085626911</v>
      </c>
      <c r="Z63" s="121" t="s">
        <v>51</v>
      </c>
      <c r="AA63" s="201" t="s">
        <v>66</v>
      </c>
    </row>
    <row r="64" spans="1:27" ht="18.75" customHeight="1">
      <c r="A64" s="15" t="s">
        <v>67</v>
      </c>
      <c r="B64" s="70">
        <f>SUM(C64:D64)</f>
        <v>54455</v>
      </c>
      <c r="C64" s="71">
        <v>27903</v>
      </c>
      <c r="D64" s="72">
        <v>26552</v>
      </c>
      <c r="E64" s="73">
        <f>SUM(F64:G64)</f>
        <v>19741</v>
      </c>
      <c r="F64" s="71">
        <v>10536</v>
      </c>
      <c r="G64" s="74">
        <v>9205</v>
      </c>
      <c r="H64" s="75">
        <f>B64-E64</f>
        <v>34714</v>
      </c>
      <c r="I64" s="76">
        <f>C64-F64</f>
        <v>17367</v>
      </c>
      <c r="J64" s="77">
        <f>D64-G64</f>
        <v>17347</v>
      </c>
      <c r="K64" s="73">
        <f>SUM(L64:M64)</f>
        <v>2015</v>
      </c>
      <c r="L64" s="71">
        <v>1106</v>
      </c>
      <c r="M64" s="72">
        <v>909</v>
      </c>
      <c r="N64" s="78">
        <f>SUM(O64:P64)</f>
        <v>5584</v>
      </c>
      <c r="O64" s="71">
        <v>2393</v>
      </c>
      <c r="P64" s="79">
        <v>3191</v>
      </c>
      <c r="Q64" s="80">
        <v>21710</v>
      </c>
      <c r="R64" s="81">
        <v>1955</v>
      </c>
      <c r="S64" s="109">
        <v>20.545684010360564</v>
      </c>
      <c r="T64" s="110">
        <v>7.448211331347496</v>
      </c>
      <c r="U64" s="110">
        <v>13.097472679013066</v>
      </c>
      <c r="V64" s="110">
        <f>K64/B64*1000</f>
        <v>37.003030024791116</v>
      </c>
      <c r="W64" s="110">
        <f>N64/(B64+N64)*1000</f>
        <v>93.00621262845817</v>
      </c>
      <c r="X64" s="110">
        <v>8.191108252041646</v>
      </c>
      <c r="Y64" s="124">
        <v>0.7376147688964264</v>
      </c>
      <c r="Z64" s="125" t="s">
        <v>51</v>
      </c>
      <c r="AA64" s="15" t="s">
        <v>67</v>
      </c>
    </row>
    <row r="65" spans="1:27" ht="18.75" customHeight="1">
      <c r="A65" s="13" t="s">
        <v>68</v>
      </c>
      <c r="B65" s="47">
        <f t="shared" si="15"/>
        <v>51371</v>
      </c>
      <c r="C65" s="48">
        <v>26448</v>
      </c>
      <c r="D65" s="49">
        <v>24923</v>
      </c>
      <c r="E65" s="33">
        <f t="shared" si="13"/>
        <v>20261</v>
      </c>
      <c r="F65" s="48">
        <v>10812</v>
      </c>
      <c r="G65" s="50">
        <v>9449</v>
      </c>
      <c r="H65" s="51">
        <f t="shared" si="9"/>
        <v>31110</v>
      </c>
      <c r="I65" s="52">
        <f t="shared" si="9"/>
        <v>15636</v>
      </c>
      <c r="J65" s="53">
        <f t="shared" si="9"/>
        <v>15474</v>
      </c>
      <c r="K65" s="33">
        <f t="shared" si="14"/>
        <v>1860</v>
      </c>
      <c r="L65" s="48">
        <v>1043</v>
      </c>
      <c r="M65" s="49">
        <v>817</v>
      </c>
      <c r="N65" s="54">
        <f aca="true" t="shared" si="16" ref="N65:N108">SUM(O65:P65)</f>
        <v>5303</v>
      </c>
      <c r="O65" s="48">
        <v>2358</v>
      </c>
      <c r="P65" s="55">
        <v>2945</v>
      </c>
      <c r="Q65" s="56">
        <v>21187</v>
      </c>
      <c r="R65" s="57">
        <v>1970</v>
      </c>
      <c r="S65" s="107">
        <v>19.22567365269461</v>
      </c>
      <c r="T65" s="108">
        <v>7.582709580838324</v>
      </c>
      <c r="U65" s="108">
        <v>11.642964071856287</v>
      </c>
      <c r="V65" s="108">
        <f aca="true" t="shared" si="17" ref="V65:V109">K65/B65*1000</f>
        <v>36.207198614004014</v>
      </c>
      <c r="W65" s="108">
        <f aca="true" t="shared" si="18" ref="W65:W109">N65/(B65+N65)*1000</f>
        <v>93.57024385079578</v>
      </c>
      <c r="X65" s="108">
        <v>7.929266467065868</v>
      </c>
      <c r="Y65" s="122">
        <v>0.7372754491017964</v>
      </c>
      <c r="Z65" s="123" t="s">
        <v>51</v>
      </c>
      <c r="AA65" s="13" t="s">
        <v>68</v>
      </c>
    </row>
    <row r="66" spans="1:27" ht="18.75" customHeight="1">
      <c r="A66" s="148" t="s">
        <v>69</v>
      </c>
      <c r="B66" s="47">
        <f t="shared" si="15"/>
        <v>50179</v>
      </c>
      <c r="C66" s="48">
        <v>25876</v>
      </c>
      <c r="D66" s="49">
        <v>24303</v>
      </c>
      <c r="E66" s="33">
        <f t="shared" si="13"/>
        <v>21102</v>
      </c>
      <c r="F66" s="48">
        <v>11161</v>
      </c>
      <c r="G66" s="50">
        <v>9941</v>
      </c>
      <c r="H66" s="51">
        <f t="shared" si="9"/>
        <v>29077</v>
      </c>
      <c r="I66" s="52">
        <f t="shared" si="9"/>
        <v>14715</v>
      </c>
      <c r="J66" s="53">
        <f t="shared" si="9"/>
        <v>14362</v>
      </c>
      <c r="K66" s="33">
        <f t="shared" si="14"/>
        <v>1805</v>
      </c>
      <c r="L66" s="48">
        <v>1007</v>
      </c>
      <c r="M66" s="49">
        <v>798</v>
      </c>
      <c r="N66" s="54">
        <f t="shared" si="16"/>
        <v>5175</v>
      </c>
      <c r="O66" s="48">
        <v>2454</v>
      </c>
      <c r="P66" s="55">
        <v>2721</v>
      </c>
      <c r="Q66" s="56">
        <v>22842</v>
      </c>
      <c r="R66" s="57">
        <v>1826</v>
      </c>
      <c r="S66" s="107">
        <v>18.64004457652303</v>
      </c>
      <c r="T66" s="108">
        <v>7.838781575037148</v>
      </c>
      <c r="U66" s="108">
        <v>10.801263001485884</v>
      </c>
      <c r="V66" s="108">
        <f t="shared" si="17"/>
        <v>35.97122302158273</v>
      </c>
      <c r="W66" s="108">
        <f t="shared" si="18"/>
        <v>93.48917874047042</v>
      </c>
      <c r="X66" s="108">
        <v>8.485141158989599</v>
      </c>
      <c r="Y66" s="122">
        <v>0.6783060921248142</v>
      </c>
      <c r="Z66" s="123" t="s">
        <v>51</v>
      </c>
      <c r="AA66" s="148" t="s">
        <v>69</v>
      </c>
    </row>
    <row r="67" spans="1:27" ht="18.75" customHeight="1">
      <c r="A67" s="13" t="s">
        <v>24</v>
      </c>
      <c r="B67" s="47">
        <f t="shared" si="15"/>
        <v>51532</v>
      </c>
      <c r="C67" s="48">
        <v>26445</v>
      </c>
      <c r="D67" s="49">
        <v>25087</v>
      </c>
      <c r="E67" s="33">
        <f t="shared" si="13"/>
        <v>20050</v>
      </c>
      <c r="F67" s="48">
        <v>10805</v>
      </c>
      <c r="G67" s="50">
        <v>9245</v>
      </c>
      <c r="H67" s="51">
        <f t="shared" si="9"/>
        <v>31482</v>
      </c>
      <c r="I67" s="52">
        <f t="shared" si="9"/>
        <v>15640</v>
      </c>
      <c r="J67" s="53">
        <f t="shared" si="9"/>
        <v>15842</v>
      </c>
      <c r="K67" s="33">
        <f t="shared" si="14"/>
        <v>1555</v>
      </c>
      <c r="L67" s="48">
        <v>897</v>
      </c>
      <c r="M67" s="49">
        <v>658</v>
      </c>
      <c r="N67" s="54">
        <f t="shared" si="16"/>
        <v>5254</v>
      </c>
      <c r="O67" s="48">
        <v>2646</v>
      </c>
      <c r="P67" s="55">
        <v>2608</v>
      </c>
      <c r="Q67" s="56">
        <v>23572</v>
      </c>
      <c r="R67" s="57">
        <v>2024</v>
      </c>
      <c r="S67" s="107">
        <v>19.00147492625369</v>
      </c>
      <c r="T67" s="108">
        <v>7.39306784660767</v>
      </c>
      <c r="U67" s="108">
        <v>11.608407079646017</v>
      </c>
      <c r="V67" s="108">
        <f t="shared" si="17"/>
        <v>30.17542497865404</v>
      </c>
      <c r="W67" s="108">
        <f t="shared" si="18"/>
        <v>92.52280491670483</v>
      </c>
      <c r="X67" s="108">
        <v>8.691740412979351</v>
      </c>
      <c r="Y67" s="122">
        <v>0.7463126843657817</v>
      </c>
      <c r="Z67" s="123" t="s">
        <v>51</v>
      </c>
      <c r="AA67" s="13" t="s">
        <v>24</v>
      </c>
    </row>
    <row r="68" spans="1:27" ht="18.75" customHeight="1">
      <c r="A68" s="13" t="s">
        <v>25</v>
      </c>
      <c r="B68" s="47">
        <f t="shared" si="15"/>
        <v>50101</v>
      </c>
      <c r="C68" s="48">
        <v>25653</v>
      </c>
      <c r="D68" s="49">
        <v>24448</v>
      </c>
      <c r="E68" s="33">
        <f t="shared" si="13"/>
        <v>19765</v>
      </c>
      <c r="F68" s="48">
        <v>10657</v>
      </c>
      <c r="G68" s="50">
        <v>9108</v>
      </c>
      <c r="H68" s="51">
        <f t="shared" si="9"/>
        <v>30336</v>
      </c>
      <c r="I68" s="52">
        <f t="shared" si="9"/>
        <v>14996</v>
      </c>
      <c r="J68" s="53">
        <f t="shared" si="9"/>
        <v>15340</v>
      </c>
      <c r="K68" s="33">
        <f t="shared" si="14"/>
        <v>1480</v>
      </c>
      <c r="L68" s="48">
        <v>835</v>
      </c>
      <c r="M68" s="49">
        <v>645</v>
      </c>
      <c r="N68" s="54">
        <f t="shared" si="16"/>
        <v>4998</v>
      </c>
      <c r="O68" s="48">
        <v>2570</v>
      </c>
      <c r="P68" s="55">
        <v>2428</v>
      </c>
      <c r="Q68" s="56">
        <v>24217</v>
      </c>
      <c r="R68" s="57">
        <v>1910</v>
      </c>
      <c r="S68" s="107">
        <v>18.311769005847953</v>
      </c>
      <c r="T68" s="108">
        <v>7.224049707602339</v>
      </c>
      <c r="U68" s="108">
        <v>11.087719298245613</v>
      </c>
      <c r="V68" s="108">
        <f t="shared" si="17"/>
        <v>29.54032853635656</v>
      </c>
      <c r="W68" s="108">
        <f t="shared" si="18"/>
        <v>90.70945026225522</v>
      </c>
      <c r="X68" s="108">
        <v>8.851242690058479</v>
      </c>
      <c r="Y68" s="122">
        <v>0.6980994152046783</v>
      </c>
      <c r="Z68" s="123" t="s">
        <v>51</v>
      </c>
      <c r="AA68" s="13" t="s">
        <v>25</v>
      </c>
    </row>
    <row r="69" spans="1:27" ht="18.75" customHeight="1">
      <c r="A69" s="15" t="s">
        <v>26</v>
      </c>
      <c r="B69" s="70">
        <f t="shared" si="15"/>
        <v>49533</v>
      </c>
      <c r="C69" s="71">
        <v>25584</v>
      </c>
      <c r="D69" s="72">
        <v>23949</v>
      </c>
      <c r="E69" s="73">
        <f t="shared" si="13"/>
        <v>19935</v>
      </c>
      <c r="F69" s="71">
        <v>10790</v>
      </c>
      <c r="G69" s="74">
        <v>9145</v>
      </c>
      <c r="H69" s="75">
        <f t="shared" si="9"/>
        <v>29598</v>
      </c>
      <c r="I69" s="76">
        <f t="shared" si="9"/>
        <v>14794</v>
      </c>
      <c r="J69" s="77">
        <f t="shared" si="9"/>
        <v>14804</v>
      </c>
      <c r="K69" s="73">
        <f t="shared" si="14"/>
        <v>1319</v>
      </c>
      <c r="L69" s="71">
        <v>732</v>
      </c>
      <c r="M69" s="72">
        <v>587</v>
      </c>
      <c r="N69" s="78">
        <f t="shared" si="16"/>
        <v>4835</v>
      </c>
      <c r="O69" s="71">
        <v>2521</v>
      </c>
      <c r="P69" s="79">
        <v>2314</v>
      </c>
      <c r="Q69" s="80">
        <v>24732</v>
      </c>
      <c r="R69" s="81">
        <v>1818</v>
      </c>
      <c r="S69" s="109">
        <v>17.97101954053139</v>
      </c>
      <c r="T69" s="110">
        <v>7.232597955716256</v>
      </c>
      <c r="U69" s="110">
        <v>10.738421584815136</v>
      </c>
      <c r="V69" s="110">
        <f t="shared" si="17"/>
        <v>26.628712171683524</v>
      </c>
      <c r="W69" s="110">
        <f t="shared" si="18"/>
        <v>88.93098881695114</v>
      </c>
      <c r="X69" s="110">
        <v>8.972992858829919</v>
      </c>
      <c r="Y69" s="124">
        <v>0.6595868113113696</v>
      </c>
      <c r="Z69" s="128">
        <v>2.11</v>
      </c>
      <c r="AA69" s="15" t="s">
        <v>26</v>
      </c>
    </row>
    <row r="70" spans="1:27" ht="18.75" customHeight="1">
      <c r="A70" s="13" t="s">
        <v>27</v>
      </c>
      <c r="B70" s="47">
        <f t="shared" si="15"/>
        <v>48935</v>
      </c>
      <c r="C70" s="48">
        <v>25164</v>
      </c>
      <c r="D70" s="49">
        <v>23771</v>
      </c>
      <c r="E70" s="33">
        <f t="shared" si="13"/>
        <v>20042</v>
      </c>
      <c r="F70" s="48">
        <v>10968</v>
      </c>
      <c r="G70" s="50">
        <v>9074</v>
      </c>
      <c r="H70" s="51">
        <f t="shared" si="9"/>
        <v>28893</v>
      </c>
      <c r="I70" s="52">
        <f t="shared" si="9"/>
        <v>14196</v>
      </c>
      <c r="J70" s="53">
        <f t="shared" si="9"/>
        <v>14697</v>
      </c>
      <c r="K70" s="33">
        <f t="shared" si="14"/>
        <v>1295</v>
      </c>
      <c r="L70" s="48">
        <v>740</v>
      </c>
      <c r="M70" s="49">
        <v>555</v>
      </c>
      <c r="N70" s="54">
        <f t="shared" si="16"/>
        <v>4941</v>
      </c>
      <c r="O70" s="48">
        <v>2669</v>
      </c>
      <c r="P70" s="55">
        <v>2272</v>
      </c>
      <c r="Q70" s="56">
        <v>25041</v>
      </c>
      <c r="R70" s="57">
        <v>1741</v>
      </c>
      <c r="S70" s="107">
        <v>17.583542939274164</v>
      </c>
      <c r="T70" s="108">
        <v>7.201581027667984</v>
      </c>
      <c r="U70" s="108">
        <v>10.38196191160618</v>
      </c>
      <c r="V70" s="108">
        <f t="shared" si="17"/>
        <v>26.46367630530295</v>
      </c>
      <c r="W70" s="108">
        <f t="shared" si="18"/>
        <v>91.71059469893831</v>
      </c>
      <c r="X70" s="108">
        <v>8.997844053180021</v>
      </c>
      <c r="Y70" s="122">
        <v>0.6255839022637442</v>
      </c>
      <c r="Z70" s="123" t="s">
        <v>51</v>
      </c>
      <c r="AA70" s="13" t="s">
        <v>27</v>
      </c>
    </row>
    <row r="71" spans="1:27" ht="18.75" customHeight="1">
      <c r="A71" s="148" t="s">
        <v>28</v>
      </c>
      <c r="B71" s="47">
        <f t="shared" si="15"/>
        <v>48405</v>
      </c>
      <c r="C71" s="48">
        <v>25073</v>
      </c>
      <c r="D71" s="49">
        <v>23332</v>
      </c>
      <c r="E71" s="33">
        <f t="shared" si="13"/>
        <v>20536</v>
      </c>
      <c r="F71" s="48">
        <v>11181</v>
      </c>
      <c r="G71" s="50">
        <v>9355</v>
      </c>
      <c r="H71" s="51">
        <f t="shared" si="9"/>
        <v>27869</v>
      </c>
      <c r="I71" s="52">
        <f t="shared" si="9"/>
        <v>13892</v>
      </c>
      <c r="J71" s="53">
        <f t="shared" si="9"/>
        <v>13977</v>
      </c>
      <c r="K71" s="33">
        <f t="shared" si="14"/>
        <v>1211</v>
      </c>
      <c r="L71" s="48">
        <v>675</v>
      </c>
      <c r="M71" s="49">
        <v>536</v>
      </c>
      <c r="N71" s="54">
        <f t="shared" si="16"/>
        <v>4945</v>
      </c>
      <c r="O71" s="48">
        <v>2822</v>
      </c>
      <c r="P71" s="55">
        <v>2123</v>
      </c>
      <c r="Q71" s="56">
        <v>26491</v>
      </c>
      <c r="R71" s="57">
        <v>1779</v>
      </c>
      <c r="S71" s="107">
        <v>17.19538188277087</v>
      </c>
      <c r="T71" s="108">
        <v>7.2952042628774425</v>
      </c>
      <c r="U71" s="108">
        <v>9.900177619893428</v>
      </c>
      <c r="V71" s="108">
        <f t="shared" si="17"/>
        <v>25.01807664497469</v>
      </c>
      <c r="W71" s="108">
        <f t="shared" si="18"/>
        <v>92.68978444236176</v>
      </c>
      <c r="X71" s="108">
        <v>9.410657193605683</v>
      </c>
      <c r="Y71" s="122">
        <v>0.6319715808170515</v>
      </c>
      <c r="Z71" s="123" t="s">
        <v>51</v>
      </c>
      <c r="AA71" s="148" t="s">
        <v>28</v>
      </c>
    </row>
    <row r="72" spans="1:27" ht="18.75" customHeight="1">
      <c r="A72" s="13" t="s">
        <v>29</v>
      </c>
      <c r="B72" s="47">
        <f t="shared" si="15"/>
        <v>50158</v>
      </c>
      <c r="C72" s="48">
        <v>25857</v>
      </c>
      <c r="D72" s="49">
        <v>24301</v>
      </c>
      <c r="E72" s="33">
        <f t="shared" si="13"/>
        <v>19315</v>
      </c>
      <c r="F72" s="48">
        <v>10553</v>
      </c>
      <c r="G72" s="50">
        <v>8762</v>
      </c>
      <c r="H72" s="51">
        <f t="shared" si="9"/>
        <v>30843</v>
      </c>
      <c r="I72" s="52">
        <f t="shared" si="9"/>
        <v>15304</v>
      </c>
      <c r="J72" s="53">
        <f t="shared" si="9"/>
        <v>15539</v>
      </c>
      <c r="K72" s="33">
        <f t="shared" si="14"/>
        <v>1108</v>
      </c>
      <c r="L72" s="48">
        <v>608</v>
      </c>
      <c r="M72" s="49">
        <v>500</v>
      </c>
      <c r="N72" s="54">
        <f t="shared" si="16"/>
        <v>4817</v>
      </c>
      <c r="O72" s="48">
        <v>2795</v>
      </c>
      <c r="P72" s="55">
        <v>2022</v>
      </c>
      <c r="Q72" s="56">
        <v>27420</v>
      </c>
      <c r="R72" s="57">
        <v>1799</v>
      </c>
      <c r="S72" s="107">
        <v>17.593125219221324</v>
      </c>
      <c r="T72" s="108">
        <v>6.7748158540862855</v>
      </c>
      <c r="U72" s="108">
        <v>10.81830936513504</v>
      </c>
      <c r="V72" s="108">
        <f t="shared" si="17"/>
        <v>22.09019498385103</v>
      </c>
      <c r="W72" s="108">
        <f t="shared" si="18"/>
        <v>87.62164620281946</v>
      </c>
      <c r="X72" s="108">
        <v>9.617678007716592</v>
      </c>
      <c r="Y72" s="122">
        <v>0.6310066643283059</v>
      </c>
      <c r="Z72" s="123" t="s">
        <v>51</v>
      </c>
      <c r="AA72" s="13" t="s">
        <v>29</v>
      </c>
    </row>
    <row r="73" spans="1:27" ht="18.75" customHeight="1">
      <c r="A73" s="13" t="s">
        <v>30</v>
      </c>
      <c r="B73" s="47">
        <f t="shared" si="15"/>
        <v>51435</v>
      </c>
      <c r="C73" s="48">
        <v>26658</v>
      </c>
      <c r="D73" s="49">
        <v>24777</v>
      </c>
      <c r="E73" s="33">
        <f t="shared" si="13"/>
        <v>19364</v>
      </c>
      <c r="F73" s="48">
        <v>10767</v>
      </c>
      <c r="G73" s="50">
        <v>8597</v>
      </c>
      <c r="H73" s="51">
        <f t="shared" si="9"/>
        <v>32071</v>
      </c>
      <c r="I73" s="52">
        <f t="shared" si="9"/>
        <v>15891</v>
      </c>
      <c r="J73" s="53">
        <f t="shared" si="9"/>
        <v>16180</v>
      </c>
      <c r="K73" s="33">
        <f t="shared" si="14"/>
        <v>894</v>
      </c>
      <c r="L73" s="48">
        <v>514</v>
      </c>
      <c r="M73" s="49">
        <v>380</v>
      </c>
      <c r="N73" s="54">
        <f t="shared" si="16"/>
        <v>4485</v>
      </c>
      <c r="O73" s="48">
        <v>2706</v>
      </c>
      <c r="P73" s="55">
        <v>1779</v>
      </c>
      <c r="Q73" s="56">
        <v>28472</v>
      </c>
      <c r="R73" s="57">
        <v>1913</v>
      </c>
      <c r="S73" s="107">
        <v>17.80373831775701</v>
      </c>
      <c r="T73" s="108">
        <v>6.702665282104534</v>
      </c>
      <c r="U73" s="108">
        <v>11.101073035652476</v>
      </c>
      <c r="V73" s="108">
        <f t="shared" si="17"/>
        <v>17.381160688247302</v>
      </c>
      <c r="W73" s="108">
        <f t="shared" si="18"/>
        <v>80.2038626609442</v>
      </c>
      <c r="X73" s="108">
        <v>9.855313257182416</v>
      </c>
      <c r="Y73" s="122">
        <v>0.6621668397369331</v>
      </c>
      <c r="Z73" s="123" t="s">
        <v>51</v>
      </c>
      <c r="AA73" s="13" t="s">
        <v>30</v>
      </c>
    </row>
    <row r="74" spans="1:27" ht="18.75" customHeight="1">
      <c r="A74" s="15" t="s">
        <v>31</v>
      </c>
      <c r="B74" s="70">
        <f t="shared" si="15"/>
        <v>55328</v>
      </c>
      <c r="C74" s="71">
        <v>28509</v>
      </c>
      <c r="D74" s="72">
        <v>26819</v>
      </c>
      <c r="E74" s="73">
        <f t="shared" si="13"/>
        <v>19966</v>
      </c>
      <c r="F74" s="71">
        <v>11068</v>
      </c>
      <c r="G74" s="74">
        <v>8898</v>
      </c>
      <c r="H74" s="75">
        <f t="shared" si="9"/>
        <v>35362</v>
      </c>
      <c r="I74" s="76">
        <f t="shared" si="9"/>
        <v>17441</v>
      </c>
      <c r="J74" s="77">
        <f t="shared" si="9"/>
        <v>17921</v>
      </c>
      <c r="K74" s="73">
        <f t="shared" si="14"/>
        <v>866</v>
      </c>
      <c r="L74" s="71">
        <v>497</v>
      </c>
      <c r="M74" s="72">
        <v>369</v>
      </c>
      <c r="N74" s="78">
        <f t="shared" si="16"/>
        <v>4431</v>
      </c>
      <c r="O74" s="71">
        <v>2690</v>
      </c>
      <c r="P74" s="79">
        <v>1741</v>
      </c>
      <c r="Q74" s="80">
        <v>27788</v>
      </c>
      <c r="R74" s="81">
        <v>2064</v>
      </c>
      <c r="S74" s="109">
        <v>18.996601226222918</v>
      </c>
      <c r="T74" s="110">
        <v>6.855229541692576</v>
      </c>
      <c r="U74" s="110">
        <v>12.141371684530343</v>
      </c>
      <c r="V74" s="110">
        <f t="shared" si="17"/>
        <v>15.65211104684789</v>
      </c>
      <c r="W74" s="110">
        <f t="shared" si="18"/>
        <v>74.14782710554059</v>
      </c>
      <c r="X74" s="110">
        <v>9.540875413430495</v>
      </c>
      <c r="Y74" s="124">
        <v>0.7086644182136369</v>
      </c>
      <c r="Z74" s="128">
        <v>2.21</v>
      </c>
      <c r="AA74" s="15" t="s">
        <v>31</v>
      </c>
    </row>
    <row r="75" spans="1:27" ht="18.75" customHeight="1">
      <c r="A75" s="13" t="s">
        <v>32</v>
      </c>
      <c r="B75" s="47">
        <f t="shared" si="15"/>
        <v>38846</v>
      </c>
      <c r="C75" s="48">
        <v>20184</v>
      </c>
      <c r="D75" s="49">
        <v>18662</v>
      </c>
      <c r="E75" s="33">
        <f t="shared" si="13"/>
        <v>19216</v>
      </c>
      <c r="F75" s="48">
        <v>10641</v>
      </c>
      <c r="G75" s="50">
        <v>8575</v>
      </c>
      <c r="H75" s="51">
        <f t="shared" si="9"/>
        <v>19630</v>
      </c>
      <c r="I75" s="52">
        <f t="shared" si="9"/>
        <v>9543</v>
      </c>
      <c r="J75" s="53">
        <f t="shared" si="9"/>
        <v>10087</v>
      </c>
      <c r="K75" s="33">
        <f t="shared" si="14"/>
        <v>670</v>
      </c>
      <c r="L75" s="48">
        <v>390</v>
      </c>
      <c r="M75" s="49">
        <v>280</v>
      </c>
      <c r="N75" s="54">
        <f t="shared" si="16"/>
        <v>3958</v>
      </c>
      <c r="O75" s="48">
        <v>2295</v>
      </c>
      <c r="P75" s="55">
        <v>1663</v>
      </c>
      <c r="Q75" s="56">
        <v>27496</v>
      </c>
      <c r="R75" s="57">
        <v>2144</v>
      </c>
      <c r="S75" s="107">
        <v>13.239945466939332</v>
      </c>
      <c r="T75" s="108">
        <v>6.5494205862304025</v>
      </c>
      <c r="U75" s="108">
        <v>6.69052488070893</v>
      </c>
      <c r="V75" s="108">
        <f t="shared" si="17"/>
        <v>17.24759305977449</v>
      </c>
      <c r="W75" s="108">
        <f t="shared" si="18"/>
        <v>92.4679936454537</v>
      </c>
      <c r="X75" s="108">
        <v>9.371506475800954</v>
      </c>
      <c r="Y75" s="122">
        <v>0.7307430129516018</v>
      </c>
      <c r="Z75" s="123" t="s">
        <v>51</v>
      </c>
      <c r="AA75" s="13" t="s">
        <v>32</v>
      </c>
    </row>
    <row r="76" spans="1:27" ht="18.75" customHeight="1">
      <c r="A76" s="148" t="s">
        <v>33</v>
      </c>
      <c r="B76" s="47">
        <f t="shared" si="15"/>
        <v>58838</v>
      </c>
      <c r="C76" s="48">
        <v>30083</v>
      </c>
      <c r="D76" s="49">
        <v>28755</v>
      </c>
      <c r="E76" s="33">
        <f t="shared" si="13"/>
        <v>19187</v>
      </c>
      <c r="F76" s="48">
        <v>10577</v>
      </c>
      <c r="G76" s="50">
        <v>8610</v>
      </c>
      <c r="H76" s="51">
        <f t="shared" si="9"/>
        <v>39651</v>
      </c>
      <c r="I76" s="52">
        <f t="shared" si="9"/>
        <v>19506</v>
      </c>
      <c r="J76" s="53">
        <f t="shared" si="9"/>
        <v>20145</v>
      </c>
      <c r="K76" s="33">
        <f t="shared" si="14"/>
        <v>801</v>
      </c>
      <c r="L76" s="48">
        <v>454</v>
      </c>
      <c r="M76" s="49">
        <v>347</v>
      </c>
      <c r="N76" s="54">
        <f t="shared" si="16"/>
        <v>4081</v>
      </c>
      <c r="O76" s="48">
        <v>2569</v>
      </c>
      <c r="P76" s="55">
        <v>1512</v>
      </c>
      <c r="Q76" s="56">
        <v>27908</v>
      </c>
      <c r="R76" s="57">
        <v>2323</v>
      </c>
      <c r="S76" s="107">
        <v>19.797442799461642</v>
      </c>
      <c r="T76" s="108">
        <v>6.455921938088829</v>
      </c>
      <c r="U76" s="108">
        <v>13.341520861372812</v>
      </c>
      <c r="V76" s="108">
        <f t="shared" si="17"/>
        <v>13.613651041843706</v>
      </c>
      <c r="W76" s="108">
        <f t="shared" si="18"/>
        <v>64.86117071154978</v>
      </c>
      <c r="X76" s="108">
        <v>9.390309555854643</v>
      </c>
      <c r="Y76" s="122">
        <v>0.7816285329744279</v>
      </c>
      <c r="Z76" s="123" t="s">
        <v>51</v>
      </c>
      <c r="AA76" s="148" t="s">
        <v>33</v>
      </c>
    </row>
    <row r="77" spans="1:27" ht="18.75" customHeight="1">
      <c r="A77" s="13" t="s">
        <v>34</v>
      </c>
      <c r="B77" s="47">
        <f t="shared" si="15"/>
        <v>55843</v>
      </c>
      <c r="C77" s="48">
        <v>28945</v>
      </c>
      <c r="D77" s="49">
        <v>26898</v>
      </c>
      <c r="E77" s="33">
        <f t="shared" si="13"/>
        <v>19442</v>
      </c>
      <c r="F77" s="48">
        <v>10555</v>
      </c>
      <c r="G77" s="50">
        <v>8887</v>
      </c>
      <c r="H77" s="51">
        <f t="shared" si="9"/>
        <v>36401</v>
      </c>
      <c r="I77" s="52">
        <f t="shared" si="9"/>
        <v>18390</v>
      </c>
      <c r="J77" s="53">
        <f t="shared" si="9"/>
        <v>18011</v>
      </c>
      <c r="K77" s="33">
        <f t="shared" si="14"/>
        <v>776</v>
      </c>
      <c r="L77" s="48">
        <v>453</v>
      </c>
      <c r="M77" s="49">
        <v>323</v>
      </c>
      <c r="N77" s="54">
        <f t="shared" si="16"/>
        <v>3739</v>
      </c>
      <c r="O77" s="48">
        <v>2399</v>
      </c>
      <c r="P77" s="55">
        <v>1340</v>
      </c>
      <c r="Q77" s="56">
        <v>27860</v>
      </c>
      <c r="R77" s="57">
        <v>2316</v>
      </c>
      <c r="S77" s="107">
        <v>18.52172470978441</v>
      </c>
      <c r="T77" s="108">
        <v>6.448424543946932</v>
      </c>
      <c r="U77" s="108">
        <v>12.07330016583748</v>
      </c>
      <c r="V77" s="108">
        <f t="shared" si="17"/>
        <v>13.896101570474364</v>
      </c>
      <c r="W77" s="108">
        <f t="shared" si="18"/>
        <v>62.75385183444665</v>
      </c>
      <c r="X77" s="108">
        <v>9.2</v>
      </c>
      <c r="Y77" s="122">
        <v>0.7681592039800995</v>
      </c>
      <c r="Z77" s="123" t="s">
        <v>51</v>
      </c>
      <c r="AA77" s="13" t="s">
        <v>34</v>
      </c>
    </row>
    <row r="78" spans="1:27" ht="18.75" customHeight="1">
      <c r="A78" s="13" t="s">
        <v>35</v>
      </c>
      <c r="B78" s="47">
        <f t="shared" si="15"/>
        <v>56767</v>
      </c>
      <c r="C78" s="48">
        <v>29497</v>
      </c>
      <c r="D78" s="49">
        <v>27270</v>
      </c>
      <c r="E78" s="33">
        <f t="shared" si="13"/>
        <v>19754</v>
      </c>
      <c r="F78" s="48">
        <v>10979</v>
      </c>
      <c r="G78" s="50">
        <v>8775</v>
      </c>
      <c r="H78" s="51">
        <f t="shared" si="9"/>
        <v>37013</v>
      </c>
      <c r="I78" s="52">
        <f t="shared" si="9"/>
        <v>18518</v>
      </c>
      <c r="J78" s="53">
        <f t="shared" si="9"/>
        <v>18495</v>
      </c>
      <c r="K78" s="33">
        <f t="shared" si="14"/>
        <v>728</v>
      </c>
      <c r="L78" s="48">
        <v>420</v>
      </c>
      <c r="M78" s="49">
        <v>308</v>
      </c>
      <c r="N78" s="54">
        <f t="shared" si="16"/>
        <v>3543</v>
      </c>
      <c r="O78" s="48">
        <v>2335</v>
      </c>
      <c r="P78" s="55">
        <v>1208</v>
      </c>
      <c r="Q78" s="56">
        <v>28372</v>
      </c>
      <c r="R78" s="57">
        <v>2570</v>
      </c>
      <c r="S78" s="107">
        <v>18.587753765553373</v>
      </c>
      <c r="T78" s="108">
        <v>6.468238375900459</v>
      </c>
      <c r="U78" s="108">
        <v>12.119515389652914</v>
      </c>
      <c r="V78" s="108">
        <f t="shared" si="17"/>
        <v>12.824352176440538</v>
      </c>
      <c r="W78" s="108">
        <f t="shared" si="18"/>
        <v>58.74647653788758</v>
      </c>
      <c r="X78" s="108">
        <v>9.290111329404061</v>
      </c>
      <c r="Y78" s="122">
        <v>0.8415193189259986</v>
      </c>
      <c r="Z78" s="123" t="s">
        <v>51</v>
      </c>
      <c r="AA78" s="13" t="s">
        <v>35</v>
      </c>
    </row>
    <row r="79" spans="1:27" ht="18.75" customHeight="1">
      <c r="A79" s="15" t="s">
        <v>70</v>
      </c>
      <c r="B79" s="70">
        <f t="shared" si="15"/>
        <v>58139</v>
      </c>
      <c r="C79" s="71">
        <v>29949</v>
      </c>
      <c r="D79" s="72">
        <v>28190</v>
      </c>
      <c r="E79" s="73">
        <f t="shared" si="13"/>
        <v>20302</v>
      </c>
      <c r="F79" s="71">
        <v>11172</v>
      </c>
      <c r="G79" s="74">
        <v>9130</v>
      </c>
      <c r="H79" s="75">
        <f t="shared" si="9"/>
        <v>37837</v>
      </c>
      <c r="I79" s="76">
        <f t="shared" si="9"/>
        <v>18777</v>
      </c>
      <c r="J79" s="77">
        <f t="shared" si="9"/>
        <v>19060</v>
      </c>
      <c r="K79" s="73">
        <f t="shared" si="14"/>
        <v>672</v>
      </c>
      <c r="L79" s="71">
        <v>396</v>
      </c>
      <c r="M79" s="72">
        <v>276</v>
      </c>
      <c r="N79" s="78">
        <f t="shared" si="16"/>
        <v>3495</v>
      </c>
      <c r="O79" s="71">
        <v>2285</v>
      </c>
      <c r="P79" s="79">
        <v>1210</v>
      </c>
      <c r="Q79" s="80">
        <v>30036</v>
      </c>
      <c r="R79" s="81">
        <v>2701</v>
      </c>
      <c r="S79" s="109">
        <v>18.85920295628119</v>
      </c>
      <c r="T79" s="110">
        <v>6.5855886482124</v>
      </c>
      <c r="U79" s="110">
        <v>12.2</v>
      </c>
      <c r="V79" s="110">
        <f t="shared" si="17"/>
        <v>11.558506338258312</v>
      </c>
      <c r="W79" s="110">
        <f t="shared" si="18"/>
        <v>56.70571437842749</v>
      </c>
      <c r="X79" s="110">
        <v>9.743115980578644</v>
      </c>
      <c r="Y79" s="124">
        <v>0.8761538241957291</v>
      </c>
      <c r="Z79" s="128">
        <v>2.12</v>
      </c>
      <c r="AA79" s="15" t="s">
        <v>70</v>
      </c>
    </row>
    <row r="80" spans="1:27" ht="18.75" customHeight="1">
      <c r="A80" s="13" t="s">
        <v>71</v>
      </c>
      <c r="B80" s="47">
        <f t="shared" si="15"/>
        <v>60626</v>
      </c>
      <c r="C80" s="48">
        <v>30985</v>
      </c>
      <c r="D80" s="49">
        <v>29641</v>
      </c>
      <c r="E80" s="33">
        <f t="shared" si="13"/>
        <v>19684</v>
      </c>
      <c r="F80" s="48">
        <v>10625</v>
      </c>
      <c r="G80" s="50">
        <v>9059</v>
      </c>
      <c r="H80" s="51">
        <f t="shared" si="9"/>
        <v>40942</v>
      </c>
      <c r="I80" s="52">
        <f t="shared" si="9"/>
        <v>20360</v>
      </c>
      <c r="J80" s="53">
        <f t="shared" si="9"/>
        <v>20582</v>
      </c>
      <c r="K80" s="33">
        <f t="shared" si="14"/>
        <v>641</v>
      </c>
      <c r="L80" s="48">
        <v>355</v>
      </c>
      <c r="M80" s="49">
        <v>286</v>
      </c>
      <c r="N80" s="54">
        <f t="shared" si="16"/>
        <v>3562</v>
      </c>
      <c r="O80" s="48">
        <v>2381</v>
      </c>
      <c r="P80" s="55">
        <v>1181</v>
      </c>
      <c r="Q80" s="56">
        <v>32301</v>
      </c>
      <c r="R80" s="57">
        <v>3053</v>
      </c>
      <c r="S80" s="107">
        <v>19.39411388355726</v>
      </c>
      <c r="T80" s="108">
        <v>6.296865003198977</v>
      </c>
      <c r="U80" s="108">
        <v>13.097248880358284</v>
      </c>
      <c r="V80" s="108">
        <f t="shared" si="17"/>
        <v>10.573021475934418</v>
      </c>
      <c r="W80" s="108">
        <f t="shared" si="18"/>
        <v>55.49323861157849</v>
      </c>
      <c r="X80" s="108">
        <v>10.333013435700575</v>
      </c>
      <c r="Y80" s="122">
        <v>0.9766474728087012</v>
      </c>
      <c r="Z80" s="123" t="s">
        <v>51</v>
      </c>
      <c r="AA80" s="13" t="s">
        <v>71</v>
      </c>
    </row>
    <row r="81" spans="1:27" ht="18.75" customHeight="1">
      <c r="A81" s="148" t="s">
        <v>72</v>
      </c>
      <c r="B81" s="47">
        <f t="shared" si="15"/>
        <v>61529</v>
      </c>
      <c r="C81" s="48">
        <v>31498</v>
      </c>
      <c r="D81" s="49">
        <v>30031</v>
      </c>
      <c r="E81" s="33">
        <f t="shared" si="13"/>
        <v>19658</v>
      </c>
      <c r="F81" s="48">
        <v>10808</v>
      </c>
      <c r="G81" s="50">
        <v>8850</v>
      </c>
      <c r="H81" s="51">
        <f t="shared" si="9"/>
        <v>41871</v>
      </c>
      <c r="I81" s="52">
        <f t="shared" si="9"/>
        <v>20690</v>
      </c>
      <c r="J81" s="53">
        <f t="shared" si="9"/>
        <v>21181</v>
      </c>
      <c r="K81" s="33">
        <f t="shared" si="14"/>
        <v>646</v>
      </c>
      <c r="L81" s="48">
        <v>349</v>
      </c>
      <c r="M81" s="49">
        <v>297</v>
      </c>
      <c r="N81" s="54">
        <f t="shared" si="16"/>
        <v>3499</v>
      </c>
      <c r="O81" s="48">
        <v>2364</v>
      </c>
      <c r="P81" s="55">
        <v>1135</v>
      </c>
      <c r="Q81" s="56">
        <v>32948</v>
      </c>
      <c r="R81" s="57">
        <v>3167</v>
      </c>
      <c r="S81" s="107">
        <v>19.38531821045999</v>
      </c>
      <c r="T81" s="108">
        <v>6.1934467548834276</v>
      </c>
      <c r="U81" s="108">
        <v>13.19187145557656</v>
      </c>
      <c r="V81" s="108">
        <f t="shared" si="17"/>
        <v>10.499114238814217</v>
      </c>
      <c r="W81" s="108">
        <f t="shared" si="18"/>
        <v>53.807590576367105</v>
      </c>
      <c r="X81" s="108">
        <v>10.380592312539383</v>
      </c>
      <c r="Y81" s="122">
        <v>0.9977945809703844</v>
      </c>
      <c r="Z81" s="123" t="s">
        <v>51</v>
      </c>
      <c r="AA81" s="148" t="s">
        <v>72</v>
      </c>
    </row>
    <row r="82" spans="1:27" ht="18.75" customHeight="1">
      <c r="A82" s="13" t="s">
        <v>73</v>
      </c>
      <c r="B82" s="47">
        <f t="shared" si="15"/>
        <v>63588</v>
      </c>
      <c r="C82" s="48">
        <v>32646</v>
      </c>
      <c r="D82" s="49">
        <v>30942</v>
      </c>
      <c r="E82" s="33">
        <f t="shared" si="13"/>
        <v>20073</v>
      </c>
      <c r="F82" s="48">
        <v>10899</v>
      </c>
      <c r="G82" s="50">
        <v>9174</v>
      </c>
      <c r="H82" s="51">
        <f t="shared" si="9"/>
        <v>43515</v>
      </c>
      <c r="I82" s="52">
        <f t="shared" si="9"/>
        <v>21747</v>
      </c>
      <c r="J82" s="53">
        <f t="shared" si="9"/>
        <v>21768</v>
      </c>
      <c r="K82" s="33">
        <f t="shared" si="14"/>
        <v>652</v>
      </c>
      <c r="L82" s="48">
        <v>385</v>
      </c>
      <c r="M82" s="49">
        <v>267</v>
      </c>
      <c r="N82" s="54">
        <f t="shared" si="16"/>
        <v>3223</v>
      </c>
      <c r="O82" s="48">
        <v>2280</v>
      </c>
      <c r="P82" s="55">
        <v>943</v>
      </c>
      <c r="Q82" s="56">
        <v>31163</v>
      </c>
      <c r="R82" s="57">
        <v>3304</v>
      </c>
      <c r="S82" s="107">
        <v>19.72332506203474</v>
      </c>
      <c r="T82" s="108">
        <v>6.226116625310174</v>
      </c>
      <c r="U82" s="108">
        <v>13.497208436724566</v>
      </c>
      <c r="V82" s="108">
        <f t="shared" si="17"/>
        <v>10.253506950997044</v>
      </c>
      <c r="W82" s="108">
        <f t="shared" si="18"/>
        <v>48.24055918935505</v>
      </c>
      <c r="X82" s="108">
        <v>9.665942928039703</v>
      </c>
      <c r="Y82" s="122">
        <v>1.0248138957816377</v>
      </c>
      <c r="Z82" s="123" t="s">
        <v>51</v>
      </c>
      <c r="AA82" s="13" t="s">
        <v>73</v>
      </c>
    </row>
    <row r="83" spans="1:27" ht="18.75" customHeight="1">
      <c r="A83" s="13" t="s">
        <v>74</v>
      </c>
      <c r="B83" s="47">
        <f t="shared" si="15"/>
        <v>61063</v>
      </c>
      <c r="C83" s="48">
        <v>31607</v>
      </c>
      <c r="D83" s="49">
        <v>29456</v>
      </c>
      <c r="E83" s="33">
        <f t="shared" si="13"/>
        <v>20196</v>
      </c>
      <c r="F83" s="48">
        <v>10864</v>
      </c>
      <c r="G83" s="50">
        <v>9332</v>
      </c>
      <c r="H83" s="51">
        <f t="shared" si="9"/>
        <v>40867</v>
      </c>
      <c r="I83" s="52">
        <f t="shared" si="9"/>
        <v>20743</v>
      </c>
      <c r="J83" s="53">
        <f t="shared" si="9"/>
        <v>20124</v>
      </c>
      <c r="K83" s="33">
        <f t="shared" si="14"/>
        <v>593</v>
      </c>
      <c r="L83" s="48">
        <v>325</v>
      </c>
      <c r="M83" s="49">
        <v>268</v>
      </c>
      <c r="N83" s="54">
        <f t="shared" si="16"/>
        <v>2993</v>
      </c>
      <c r="O83" s="48">
        <v>2054</v>
      </c>
      <c r="P83" s="55">
        <v>939</v>
      </c>
      <c r="Q83" s="56">
        <v>29754</v>
      </c>
      <c r="R83" s="57">
        <v>3413</v>
      </c>
      <c r="S83" s="107">
        <v>18.690847872666055</v>
      </c>
      <c r="T83" s="108">
        <v>6.181818181818182</v>
      </c>
      <c r="U83" s="108">
        <v>12.509029690847873</v>
      </c>
      <c r="V83" s="108">
        <f t="shared" si="17"/>
        <v>9.71128179093723</v>
      </c>
      <c r="W83" s="108">
        <f t="shared" si="18"/>
        <v>46.72474085175472</v>
      </c>
      <c r="X83" s="108">
        <v>9.107438016528926</v>
      </c>
      <c r="Y83" s="122">
        <v>1.04468931741659</v>
      </c>
      <c r="Z83" s="123" t="s">
        <v>51</v>
      </c>
      <c r="AA83" s="13" t="s">
        <v>74</v>
      </c>
    </row>
    <row r="84" spans="1:27" ht="18.75" customHeight="1">
      <c r="A84" s="15" t="s">
        <v>75</v>
      </c>
      <c r="B84" s="70">
        <f t="shared" si="15"/>
        <v>58276</v>
      </c>
      <c r="C84" s="71">
        <v>30083</v>
      </c>
      <c r="D84" s="72">
        <v>28193</v>
      </c>
      <c r="E84" s="73">
        <f t="shared" si="13"/>
        <v>19788</v>
      </c>
      <c r="F84" s="71">
        <v>10737</v>
      </c>
      <c r="G84" s="74">
        <v>9051</v>
      </c>
      <c r="H84" s="75">
        <f t="shared" si="9"/>
        <v>38488</v>
      </c>
      <c r="I84" s="76">
        <f t="shared" si="9"/>
        <v>19346</v>
      </c>
      <c r="J84" s="77">
        <f t="shared" si="9"/>
        <v>19142</v>
      </c>
      <c r="K84" s="73">
        <f t="shared" si="14"/>
        <v>542</v>
      </c>
      <c r="L84" s="71">
        <v>302</v>
      </c>
      <c r="M84" s="72">
        <v>240</v>
      </c>
      <c r="N84" s="78">
        <f t="shared" si="16"/>
        <v>2709</v>
      </c>
      <c r="O84" s="71">
        <v>1843</v>
      </c>
      <c r="P84" s="79">
        <v>866</v>
      </c>
      <c r="Q84" s="80">
        <v>27541</v>
      </c>
      <c r="R84" s="81">
        <v>3536</v>
      </c>
      <c r="S84" s="109">
        <v>17.654814387540686</v>
      </c>
      <c r="T84" s="110">
        <v>5.9948086193399535</v>
      </c>
      <c r="U84" s="110">
        <v>11.6</v>
      </c>
      <c r="V84" s="110">
        <f t="shared" si="17"/>
        <v>9.300569702793602</v>
      </c>
      <c r="W84" s="110">
        <f t="shared" si="18"/>
        <v>44.42075920308273</v>
      </c>
      <c r="X84" s="110">
        <v>8.343593298223249</v>
      </c>
      <c r="Y84" s="124">
        <v>1.0712372790573113</v>
      </c>
      <c r="Z84" s="128">
        <v>2.02</v>
      </c>
      <c r="AA84" s="15" t="s">
        <v>75</v>
      </c>
    </row>
    <row r="85" spans="1:27" ht="18.75" customHeight="1">
      <c r="A85" s="13" t="s">
        <v>76</v>
      </c>
      <c r="B85" s="47">
        <f t="shared" si="15"/>
        <v>56162</v>
      </c>
      <c r="C85" s="48">
        <v>29085</v>
      </c>
      <c r="D85" s="49">
        <v>27077</v>
      </c>
      <c r="E85" s="33">
        <f t="shared" si="13"/>
        <v>20034</v>
      </c>
      <c r="F85" s="48">
        <v>10798</v>
      </c>
      <c r="G85" s="50">
        <v>9236</v>
      </c>
      <c r="H85" s="51">
        <f aca="true" t="shared" si="19" ref="H85:J108">B85-E85</f>
        <v>36128</v>
      </c>
      <c r="I85" s="52">
        <f t="shared" si="19"/>
        <v>18287</v>
      </c>
      <c r="J85" s="53">
        <f t="shared" si="19"/>
        <v>17841</v>
      </c>
      <c r="K85" s="33">
        <f t="shared" si="14"/>
        <v>485</v>
      </c>
      <c r="L85" s="48">
        <v>296</v>
      </c>
      <c r="M85" s="49">
        <v>189</v>
      </c>
      <c r="N85" s="54">
        <f t="shared" si="16"/>
        <v>2917</v>
      </c>
      <c r="O85" s="48">
        <v>1871</v>
      </c>
      <c r="P85" s="55">
        <v>1046</v>
      </c>
      <c r="Q85" s="56">
        <v>25276</v>
      </c>
      <c r="R85" s="57">
        <v>3775</v>
      </c>
      <c r="S85" s="107">
        <v>16.85028502850285</v>
      </c>
      <c r="T85" s="108">
        <v>6.010801080108011</v>
      </c>
      <c r="U85" s="108">
        <v>10.83948394839484</v>
      </c>
      <c r="V85" s="108">
        <f t="shared" si="17"/>
        <v>8.635732345714183</v>
      </c>
      <c r="W85" s="108">
        <f t="shared" si="18"/>
        <v>49.3745662587383</v>
      </c>
      <c r="X85" s="108">
        <v>7.583558355835583</v>
      </c>
      <c r="Y85" s="122">
        <v>1.1326132613261326</v>
      </c>
      <c r="Z85" s="123" t="s">
        <v>51</v>
      </c>
      <c r="AA85" s="13" t="s">
        <v>76</v>
      </c>
    </row>
    <row r="86" spans="1:27" ht="18.75" customHeight="1">
      <c r="A86" s="148" t="s">
        <v>77</v>
      </c>
      <c r="B86" s="47">
        <f t="shared" si="15"/>
        <v>53117</v>
      </c>
      <c r="C86" s="48">
        <v>27240</v>
      </c>
      <c r="D86" s="49">
        <v>25877</v>
      </c>
      <c r="E86" s="33">
        <f t="shared" si="13"/>
        <v>19833</v>
      </c>
      <c r="F86" s="48">
        <v>10649</v>
      </c>
      <c r="G86" s="50">
        <v>9184</v>
      </c>
      <c r="H86" s="51">
        <f t="shared" si="19"/>
        <v>33284</v>
      </c>
      <c r="I86" s="52">
        <f t="shared" si="19"/>
        <v>16591</v>
      </c>
      <c r="J86" s="53">
        <f t="shared" si="19"/>
        <v>16693</v>
      </c>
      <c r="K86" s="33">
        <f t="shared" si="14"/>
        <v>427</v>
      </c>
      <c r="L86" s="48">
        <v>243</v>
      </c>
      <c r="M86" s="49">
        <v>184</v>
      </c>
      <c r="N86" s="54">
        <f t="shared" si="16"/>
        <v>2756</v>
      </c>
      <c r="O86" s="48">
        <v>1729</v>
      </c>
      <c r="P86" s="55">
        <v>1027</v>
      </c>
      <c r="Q86" s="56">
        <v>23630</v>
      </c>
      <c r="R86" s="57">
        <v>3990</v>
      </c>
      <c r="S86" s="107">
        <v>15.813337302768682</v>
      </c>
      <c r="T86" s="108">
        <v>5.90443584400119</v>
      </c>
      <c r="U86" s="108">
        <v>9.90890145876749</v>
      </c>
      <c r="V86" s="108">
        <f t="shared" si="17"/>
        <v>8.038857616205734</v>
      </c>
      <c r="W86" s="108">
        <f t="shared" si="18"/>
        <v>49.326150376747265</v>
      </c>
      <c r="X86" s="108">
        <v>7.034831795177136</v>
      </c>
      <c r="Y86" s="122">
        <v>1.1878535278356654</v>
      </c>
      <c r="Z86" s="123" t="s">
        <v>51</v>
      </c>
      <c r="AA86" s="148" t="s">
        <v>77</v>
      </c>
    </row>
    <row r="87" spans="1:27" ht="18.75" customHeight="1">
      <c r="A87" s="13" t="s">
        <v>78</v>
      </c>
      <c r="B87" s="47">
        <f t="shared" si="15"/>
        <v>51962</v>
      </c>
      <c r="C87" s="48">
        <v>26552</v>
      </c>
      <c r="D87" s="49">
        <v>25410</v>
      </c>
      <c r="E87" s="33">
        <f t="shared" si="13"/>
        <v>19913</v>
      </c>
      <c r="F87" s="48">
        <v>10860</v>
      </c>
      <c r="G87" s="50">
        <v>9053</v>
      </c>
      <c r="H87" s="51">
        <f t="shared" si="19"/>
        <v>32049</v>
      </c>
      <c r="I87" s="52">
        <f t="shared" si="19"/>
        <v>15692</v>
      </c>
      <c r="J87" s="53">
        <f t="shared" si="19"/>
        <v>16357</v>
      </c>
      <c r="K87" s="33">
        <f t="shared" si="14"/>
        <v>389</v>
      </c>
      <c r="L87" s="48">
        <v>236</v>
      </c>
      <c r="M87" s="49">
        <v>153</v>
      </c>
      <c r="N87" s="54">
        <f t="shared" si="16"/>
        <v>2512</v>
      </c>
      <c r="O87" s="48">
        <v>1566</v>
      </c>
      <c r="P87" s="55">
        <v>946</v>
      </c>
      <c r="Q87" s="56">
        <v>22696</v>
      </c>
      <c r="R87" s="57">
        <v>3939</v>
      </c>
      <c r="S87" s="107">
        <v>15.346131128174838</v>
      </c>
      <c r="T87" s="108">
        <v>5.880980507974011</v>
      </c>
      <c r="U87" s="108">
        <v>9.465150620200827</v>
      </c>
      <c r="V87" s="108">
        <f t="shared" si="17"/>
        <v>7.486239944574882</v>
      </c>
      <c r="W87" s="108">
        <f t="shared" si="18"/>
        <v>46.113742335793226</v>
      </c>
      <c r="X87" s="108">
        <v>6.702894270525694</v>
      </c>
      <c r="Y87" s="122">
        <v>1.1633195510927348</v>
      </c>
      <c r="Z87" s="123" t="s">
        <v>51</v>
      </c>
      <c r="AA87" s="13" t="s">
        <v>78</v>
      </c>
    </row>
    <row r="88" spans="1:27" ht="18.75" customHeight="1">
      <c r="A88" s="13" t="s">
        <v>79</v>
      </c>
      <c r="B88" s="47">
        <f t="shared" si="15"/>
        <v>50269</v>
      </c>
      <c r="C88" s="48">
        <v>25869</v>
      </c>
      <c r="D88" s="49">
        <v>24400</v>
      </c>
      <c r="E88" s="33">
        <f t="shared" si="13"/>
        <v>19518</v>
      </c>
      <c r="F88" s="48">
        <v>10693</v>
      </c>
      <c r="G88" s="50">
        <v>8825</v>
      </c>
      <c r="H88" s="51">
        <f t="shared" si="19"/>
        <v>30751</v>
      </c>
      <c r="I88" s="52">
        <f t="shared" si="19"/>
        <v>15176</v>
      </c>
      <c r="J88" s="53">
        <f t="shared" si="19"/>
        <v>15575</v>
      </c>
      <c r="K88" s="33">
        <f t="shared" si="14"/>
        <v>339</v>
      </c>
      <c r="L88" s="48">
        <v>208</v>
      </c>
      <c r="M88" s="49">
        <v>131</v>
      </c>
      <c r="N88" s="54">
        <f t="shared" si="16"/>
        <v>2231</v>
      </c>
      <c r="O88" s="48">
        <v>1390</v>
      </c>
      <c r="P88" s="55">
        <v>841</v>
      </c>
      <c r="Q88" s="56">
        <v>22755</v>
      </c>
      <c r="R88" s="57">
        <v>3953</v>
      </c>
      <c r="S88" s="107">
        <v>14.733001172332942</v>
      </c>
      <c r="T88" s="108">
        <v>5.720398593200469</v>
      </c>
      <c r="U88" s="108">
        <v>9.012602579132475</v>
      </c>
      <c r="V88" s="108">
        <f t="shared" si="17"/>
        <v>6.743718792894229</v>
      </c>
      <c r="W88" s="108">
        <f t="shared" si="18"/>
        <v>42.49523809523809</v>
      </c>
      <c r="X88" s="108">
        <v>6.669109026963658</v>
      </c>
      <c r="Y88" s="122">
        <v>1.1585580304806564</v>
      </c>
      <c r="Z88" s="123" t="s">
        <v>51</v>
      </c>
      <c r="AA88" s="13" t="s">
        <v>79</v>
      </c>
    </row>
    <row r="89" spans="1:27" ht="18.75" customHeight="1">
      <c r="A89" s="15" t="s">
        <v>80</v>
      </c>
      <c r="B89" s="70">
        <f t="shared" si="15"/>
        <v>47160</v>
      </c>
      <c r="C89" s="71">
        <v>24349</v>
      </c>
      <c r="D89" s="72">
        <v>22811</v>
      </c>
      <c r="E89" s="73">
        <f t="shared" si="13"/>
        <v>20550</v>
      </c>
      <c r="F89" s="71">
        <v>11142</v>
      </c>
      <c r="G89" s="74">
        <v>9408</v>
      </c>
      <c r="H89" s="75">
        <f t="shared" si="19"/>
        <v>26610</v>
      </c>
      <c r="I89" s="76">
        <f t="shared" si="19"/>
        <v>13207</v>
      </c>
      <c r="J89" s="77">
        <f t="shared" si="19"/>
        <v>13403</v>
      </c>
      <c r="K89" s="73">
        <f t="shared" si="14"/>
        <v>305</v>
      </c>
      <c r="L89" s="71">
        <v>161</v>
      </c>
      <c r="M89" s="72">
        <v>144</v>
      </c>
      <c r="N89" s="78">
        <f t="shared" si="16"/>
        <v>2039</v>
      </c>
      <c r="O89" s="71">
        <v>1203</v>
      </c>
      <c r="P89" s="79">
        <v>836</v>
      </c>
      <c r="Q89" s="80">
        <v>22460</v>
      </c>
      <c r="R89" s="81">
        <v>4202</v>
      </c>
      <c r="S89" s="109">
        <v>13.715502211028532</v>
      </c>
      <c r="T89" s="110">
        <v>5.976538813329863</v>
      </c>
      <c r="U89" s="110">
        <v>7.738963397698669</v>
      </c>
      <c r="V89" s="110">
        <f t="shared" si="17"/>
        <v>6.4673452078032225</v>
      </c>
      <c r="W89" s="110">
        <f t="shared" si="18"/>
        <v>41.44393178723145</v>
      </c>
      <c r="X89" s="110">
        <v>6.532022469459305</v>
      </c>
      <c r="Y89" s="124">
        <v>1.222064043484773</v>
      </c>
      <c r="Z89" s="128">
        <v>1.8</v>
      </c>
      <c r="AA89" s="15" t="s">
        <v>80</v>
      </c>
    </row>
    <row r="90" spans="1:27" ht="18.75" customHeight="1">
      <c r="A90" s="13" t="s">
        <v>81</v>
      </c>
      <c r="B90" s="47">
        <f t="shared" si="15"/>
        <v>46720</v>
      </c>
      <c r="C90" s="48">
        <v>24026</v>
      </c>
      <c r="D90" s="49">
        <v>22694</v>
      </c>
      <c r="E90" s="33">
        <f t="shared" si="13"/>
        <v>20534</v>
      </c>
      <c r="F90" s="48">
        <v>11125</v>
      </c>
      <c r="G90" s="50">
        <v>9409</v>
      </c>
      <c r="H90" s="51">
        <f t="shared" si="19"/>
        <v>26186</v>
      </c>
      <c r="I90" s="52">
        <f t="shared" si="19"/>
        <v>12901</v>
      </c>
      <c r="J90" s="53">
        <f t="shared" si="19"/>
        <v>13285</v>
      </c>
      <c r="K90" s="33">
        <f t="shared" si="14"/>
        <v>300</v>
      </c>
      <c r="L90" s="48">
        <v>183</v>
      </c>
      <c r="M90" s="49">
        <v>117</v>
      </c>
      <c r="N90" s="54">
        <f t="shared" si="16"/>
        <v>2012</v>
      </c>
      <c r="O90" s="48">
        <v>1191</v>
      </c>
      <c r="P90" s="55">
        <v>821</v>
      </c>
      <c r="Q90" s="56">
        <v>22668</v>
      </c>
      <c r="R90" s="57">
        <v>4418</v>
      </c>
      <c r="S90" s="107">
        <v>13.498988731580468</v>
      </c>
      <c r="T90" s="108">
        <v>5.932967350476741</v>
      </c>
      <c r="U90" s="108">
        <v>7.566021381103727</v>
      </c>
      <c r="V90" s="108">
        <f t="shared" si="17"/>
        <v>6.421232876712328</v>
      </c>
      <c r="W90" s="108">
        <f t="shared" si="18"/>
        <v>41.28703931708118</v>
      </c>
      <c r="X90" s="108">
        <v>6.549552152557064</v>
      </c>
      <c r="Y90" s="122">
        <v>1.276509679283444</v>
      </c>
      <c r="Z90" s="123" t="s">
        <v>51</v>
      </c>
      <c r="AA90" s="13" t="s">
        <v>81</v>
      </c>
    </row>
    <row r="91" spans="1:27" ht="18.75" customHeight="1">
      <c r="A91" s="148" t="s">
        <v>82</v>
      </c>
      <c r="B91" s="47">
        <f t="shared" si="15"/>
        <v>45935</v>
      </c>
      <c r="C91" s="48">
        <v>23431</v>
      </c>
      <c r="D91" s="49">
        <v>22504</v>
      </c>
      <c r="E91" s="33">
        <f t="shared" si="13"/>
        <v>20481</v>
      </c>
      <c r="F91" s="48">
        <v>11176</v>
      </c>
      <c r="G91" s="50">
        <v>9305</v>
      </c>
      <c r="H91" s="51">
        <f t="shared" si="19"/>
        <v>25454</v>
      </c>
      <c r="I91" s="52">
        <f t="shared" si="19"/>
        <v>12255</v>
      </c>
      <c r="J91" s="53">
        <f t="shared" si="19"/>
        <v>13199</v>
      </c>
      <c r="K91" s="33">
        <f t="shared" si="14"/>
        <v>282</v>
      </c>
      <c r="L91" s="48">
        <v>168</v>
      </c>
      <c r="M91" s="49">
        <v>114</v>
      </c>
      <c r="N91" s="54">
        <f t="shared" si="16"/>
        <v>1985</v>
      </c>
      <c r="O91" s="48">
        <v>1090</v>
      </c>
      <c r="P91" s="55">
        <v>895</v>
      </c>
      <c r="Q91" s="56">
        <v>23027</v>
      </c>
      <c r="R91" s="57">
        <v>4846</v>
      </c>
      <c r="S91" s="107">
        <v>13.176993689041883</v>
      </c>
      <c r="T91" s="108">
        <v>5.8752151462994835</v>
      </c>
      <c r="U91" s="108">
        <v>7.301778542742398</v>
      </c>
      <c r="V91" s="108">
        <f t="shared" si="17"/>
        <v>6.139109611407423</v>
      </c>
      <c r="W91" s="108">
        <f t="shared" si="18"/>
        <v>41.42320534223706</v>
      </c>
      <c r="X91" s="108">
        <v>6.6055651176133106</v>
      </c>
      <c r="Y91" s="122">
        <v>1.3901319563970167</v>
      </c>
      <c r="Z91" s="123" t="s">
        <v>51</v>
      </c>
      <c r="AA91" s="148" t="s">
        <v>82</v>
      </c>
    </row>
    <row r="92" spans="1:27" ht="18.75" customHeight="1">
      <c r="A92" s="13" t="s">
        <v>83</v>
      </c>
      <c r="B92" s="47">
        <f t="shared" si="15"/>
        <v>45967</v>
      </c>
      <c r="C92" s="48">
        <v>23498</v>
      </c>
      <c r="D92" s="49">
        <v>22469</v>
      </c>
      <c r="E92" s="33">
        <f t="shared" si="13"/>
        <v>21251</v>
      </c>
      <c r="F92" s="48">
        <v>11587</v>
      </c>
      <c r="G92" s="50">
        <v>9664</v>
      </c>
      <c r="H92" s="51">
        <f t="shared" si="19"/>
        <v>24716</v>
      </c>
      <c r="I92" s="52">
        <f t="shared" si="19"/>
        <v>11911</v>
      </c>
      <c r="J92" s="53">
        <f t="shared" si="19"/>
        <v>12805</v>
      </c>
      <c r="K92" s="33">
        <f t="shared" si="14"/>
        <v>253</v>
      </c>
      <c r="L92" s="48">
        <v>147</v>
      </c>
      <c r="M92" s="49">
        <v>106</v>
      </c>
      <c r="N92" s="54">
        <f t="shared" si="16"/>
        <v>1842</v>
      </c>
      <c r="O92" s="48">
        <v>1030</v>
      </c>
      <c r="P92" s="55">
        <v>812</v>
      </c>
      <c r="Q92" s="56">
        <v>22418</v>
      </c>
      <c r="R92" s="57">
        <v>5075</v>
      </c>
      <c r="S92" s="107">
        <v>13.107214143142286</v>
      </c>
      <c r="T92" s="108">
        <v>6.05959509552324</v>
      </c>
      <c r="U92" s="108">
        <v>7.0476190476190474</v>
      </c>
      <c r="V92" s="108">
        <f t="shared" si="17"/>
        <v>5.503948484782561</v>
      </c>
      <c r="W92" s="108">
        <f t="shared" si="18"/>
        <v>38.528310569139705</v>
      </c>
      <c r="X92" s="108">
        <v>6.392358140861135</v>
      </c>
      <c r="Y92" s="122">
        <v>1.4471057884231537</v>
      </c>
      <c r="Z92" s="127">
        <v>1.89</v>
      </c>
      <c r="AA92" s="13" t="s">
        <v>83</v>
      </c>
    </row>
    <row r="93" spans="1:27" ht="18.75" customHeight="1">
      <c r="A93" s="13" t="s">
        <v>84</v>
      </c>
      <c r="B93" s="47">
        <f t="shared" si="15"/>
        <v>45611</v>
      </c>
      <c r="C93" s="48">
        <v>23399</v>
      </c>
      <c r="D93" s="49">
        <v>22212</v>
      </c>
      <c r="E93" s="33">
        <f t="shared" si="13"/>
        <v>21036</v>
      </c>
      <c r="F93" s="48">
        <v>11436</v>
      </c>
      <c r="G93" s="50">
        <v>9600</v>
      </c>
      <c r="H93" s="51">
        <f t="shared" si="19"/>
        <v>24575</v>
      </c>
      <c r="I93" s="52">
        <f t="shared" si="19"/>
        <v>11963</v>
      </c>
      <c r="J93" s="53">
        <f t="shared" si="19"/>
        <v>12612</v>
      </c>
      <c r="K93" s="33">
        <f t="shared" si="14"/>
        <v>239</v>
      </c>
      <c r="L93" s="48">
        <v>134</v>
      </c>
      <c r="M93" s="49">
        <v>105</v>
      </c>
      <c r="N93" s="54">
        <f t="shared" si="16"/>
        <v>1875</v>
      </c>
      <c r="O93" s="48">
        <v>949</v>
      </c>
      <c r="P93" s="55">
        <v>926</v>
      </c>
      <c r="Q93" s="56">
        <v>21637</v>
      </c>
      <c r="R93" s="57">
        <v>4845</v>
      </c>
      <c r="S93" s="107">
        <v>12.924624539529612</v>
      </c>
      <c r="T93" s="108">
        <v>5.960895437801076</v>
      </c>
      <c r="U93" s="108">
        <v>6.963729101728536</v>
      </c>
      <c r="V93" s="108">
        <f t="shared" si="17"/>
        <v>5.239964043761374</v>
      </c>
      <c r="W93" s="108">
        <f t="shared" si="18"/>
        <v>39.48532198963905</v>
      </c>
      <c r="X93" s="108">
        <v>6.1311986398413145</v>
      </c>
      <c r="Y93" s="122">
        <v>1.3729101728534996</v>
      </c>
      <c r="Z93" s="127">
        <v>1.93</v>
      </c>
      <c r="AA93" s="13" t="s">
        <v>84</v>
      </c>
    </row>
    <row r="94" spans="1:27" ht="18.75" customHeight="1">
      <c r="A94" s="15" t="s">
        <v>85</v>
      </c>
      <c r="B94" s="70">
        <f t="shared" si="15"/>
        <v>43932</v>
      </c>
      <c r="C94" s="71">
        <v>22687</v>
      </c>
      <c r="D94" s="72">
        <v>21245</v>
      </c>
      <c r="E94" s="73">
        <f t="shared" si="13"/>
        <v>21415</v>
      </c>
      <c r="F94" s="71">
        <v>11755</v>
      </c>
      <c r="G94" s="74">
        <v>9660</v>
      </c>
      <c r="H94" s="75">
        <f t="shared" si="19"/>
        <v>22517</v>
      </c>
      <c r="I94" s="76">
        <f t="shared" si="19"/>
        <v>10932</v>
      </c>
      <c r="J94" s="77">
        <f t="shared" si="19"/>
        <v>11585</v>
      </c>
      <c r="K94" s="73">
        <f t="shared" si="14"/>
        <v>236</v>
      </c>
      <c r="L94" s="71">
        <v>146</v>
      </c>
      <c r="M94" s="72">
        <v>90</v>
      </c>
      <c r="N94" s="78">
        <f t="shared" si="16"/>
        <v>1819</v>
      </c>
      <c r="O94" s="71">
        <v>847</v>
      </c>
      <c r="P94" s="79">
        <v>972</v>
      </c>
      <c r="Q94" s="80">
        <v>21501</v>
      </c>
      <c r="R94" s="81">
        <v>4572</v>
      </c>
      <c r="S94" s="109">
        <v>12.26465661641541</v>
      </c>
      <c r="T94" s="110">
        <v>5.978503629257398</v>
      </c>
      <c r="U94" s="110">
        <v>6.286152987158012</v>
      </c>
      <c r="V94" s="110">
        <f t="shared" si="17"/>
        <v>5.3719384503323315</v>
      </c>
      <c r="W94" s="110">
        <f t="shared" si="18"/>
        <v>39.75869379904264</v>
      </c>
      <c r="X94" s="110">
        <v>6.00251256281407</v>
      </c>
      <c r="Y94" s="124">
        <v>1.2763819095477387</v>
      </c>
      <c r="Z94" s="128">
        <v>1.85</v>
      </c>
      <c r="AA94" s="15" t="s">
        <v>85</v>
      </c>
    </row>
    <row r="95" spans="1:27" ht="18.75" customHeight="1">
      <c r="A95" s="13" t="s">
        <v>86</v>
      </c>
      <c r="B95" s="47">
        <f t="shared" si="15"/>
        <v>41776</v>
      </c>
      <c r="C95" s="48">
        <v>21420</v>
      </c>
      <c r="D95" s="49">
        <v>20356</v>
      </c>
      <c r="E95" s="33">
        <f t="shared" si="13"/>
        <v>21138</v>
      </c>
      <c r="F95" s="48">
        <v>11503</v>
      </c>
      <c r="G95" s="50">
        <v>9635</v>
      </c>
      <c r="H95" s="51">
        <f t="shared" si="19"/>
        <v>20638</v>
      </c>
      <c r="I95" s="52">
        <f t="shared" si="19"/>
        <v>9917</v>
      </c>
      <c r="J95" s="53">
        <f t="shared" si="19"/>
        <v>10721</v>
      </c>
      <c r="K95" s="33">
        <f t="shared" si="14"/>
        <v>217</v>
      </c>
      <c r="L95" s="48">
        <v>128</v>
      </c>
      <c r="M95" s="49">
        <v>89</v>
      </c>
      <c r="N95" s="54">
        <f t="shared" si="16"/>
        <v>1706</v>
      </c>
      <c r="O95" s="48">
        <v>729</v>
      </c>
      <c r="P95" s="55">
        <v>977</v>
      </c>
      <c r="Q95" s="56">
        <v>20823</v>
      </c>
      <c r="R95" s="57">
        <v>4573</v>
      </c>
      <c r="S95" s="107">
        <v>11.646501254530248</v>
      </c>
      <c r="T95" s="108">
        <v>5.89294675216058</v>
      </c>
      <c r="U95" s="108">
        <v>5.753554502369669</v>
      </c>
      <c r="V95" s="108">
        <f t="shared" si="17"/>
        <v>5.194369973190349</v>
      </c>
      <c r="W95" s="108">
        <f t="shared" si="18"/>
        <v>39.23462582217929</v>
      </c>
      <c r="X95" s="108">
        <v>5.805129634792306</v>
      </c>
      <c r="Y95" s="122">
        <v>1.2748815165876777</v>
      </c>
      <c r="Z95" s="127">
        <v>1.78</v>
      </c>
      <c r="AA95" s="13" t="s">
        <v>86</v>
      </c>
    </row>
    <row r="96" spans="1:27" ht="18.75" customHeight="1">
      <c r="A96" s="148" t="s">
        <v>87</v>
      </c>
      <c r="B96" s="47">
        <f t="shared" si="15"/>
        <v>42126</v>
      </c>
      <c r="C96" s="48">
        <v>21629</v>
      </c>
      <c r="D96" s="49">
        <v>20497</v>
      </c>
      <c r="E96" s="33">
        <f t="shared" si="13"/>
        <v>21488</v>
      </c>
      <c r="F96" s="48">
        <v>11788</v>
      </c>
      <c r="G96" s="50">
        <v>9700</v>
      </c>
      <c r="H96" s="51">
        <f t="shared" si="19"/>
        <v>20638</v>
      </c>
      <c r="I96" s="52">
        <f t="shared" si="19"/>
        <v>9841</v>
      </c>
      <c r="J96" s="53">
        <f t="shared" si="19"/>
        <v>10797</v>
      </c>
      <c r="K96" s="33">
        <f t="shared" si="14"/>
        <v>172</v>
      </c>
      <c r="L96" s="48">
        <v>98</v>
      </c>
      <c r="M96" s="49">
        <v>74</v>
      </c>
      <c r="N96" s="54">
        <f t="shared" si="16"/>
        <v>1629</v>
      </c>
      <c r="O96" s="48">
        <v>752</v>
      </c>
      <c r="P96" s="55">
        <v>877</v>
      </c>
      <c r="Q96" s="56">
        <v>20130</v>
      </c>
      <c r="R96" s="57">
        <v>4447</v>
      </c>
      <c r="S96" s="107">
        <v>11.672485453034081</v>
      </c>
      <c r="T96" s="108">
        <v>5.954003879190911</v>
      </c>
      <c r="U96" s="108">
        <v>5.71848157384317</v>
      </c>
      <c r="V96" s="108">
        <f t="shared" si="17"/>
        <v>4.082989127854532</v>
      </c>
      <c r="W96" s="108">
        <f t="shared" si="18"/>
        <v>37.23003085361673</v>
      </c>
      <c r="X96" s="108">
        <v>5.577722360764755</v>
      </c>
      <c r="Y96" s="122">
        <v>1.2321972845663618</v>
      </c>
      <c r="Z96" s="127">
        <v>1.8</v>
      </c>
      <c r="AA96" s="148" t="s">
        <v>87</v>
      </c>
    </row>
    <row r="97" spans="1:27" ht="18.75" customHeight="1">
      <c r="A97" s="15" t="s">
        <v>88</v>
      </c>
      <c r="B97" s="70">
        <f t="shared" si="15"/>
        <v>40720</v>
      </c>
      <c r="C97" s="71">
        <v>20964</v>
      </c>
      <c r="D97" s="72">
        <v>19756</v>
      </c>
      <c r="E97" s="73">
        <f t="shared" si="13"/>
        <v>22745</v>
      </c>
      <c r="F97" s="71">
        <v>12291</v>
      </c>
      <c r="G97" s="74">
        <v>10454</v>
      </c>
      <c r="H97" s="75">
        <f t="shared" si="19"/>
        <v>17975</v>
      </c>
      <c r="I97" s="76">
        <f t="shared" si="19"/>
        <v>8673</v>
      </c>
      <c r="J97" s="77">
        <f t="shared" si="19"/>
        <v>9302</v>
      </c>
      <c r="K97" s="73">
        <f t="shared" si="14"/>
        <v>177</v>
      </c>
      <c r="L97" s="71">
        <v>110</v>
      </c>
      <c r="M97" s="72">
        <v>67</v>
      </c>
      <c r="N97" s="78">
        <f t="shared" si="16"/>
        <v>1568</v>
      </c>
      <c r="O97" s="71">
        <v>651</v>
      </c>
      <c r="P97" s="79">
        <v>917</v>
      </c>
      <c r="Q97" s="80">
        <v>20485</v>
      </c>
      <c r="R97" s="81">
        <v>4199</v>
      </c>
      <c r="S97" s="109">
        <v>11.22690929142542</v>
      </c>
      <c r="T97" s="110">
        <v>6.2710228839261095</v>
      </c>
      <c r="U97" s="110">
        <v>4.955886407499311</v>
      </c>
      <c r="V97" s="110">
        <f t="shared" si="17"/>
        <v>4.346758349705305</v>
      </c>
      <c r="W97" s="110">
        <f t="shared" si="18"/>
        <v>37.079076806659096</v>
      </c>
      <c r="X97" s="110">
        <v>5.647918389853873</v>
      </c>
      <c r="Y97" s="124">
        <v>1.157706093189964</v>
      </c>
      <c r="Z97" s="128">
        <v>1.75</v>
      </c>
      <c r="AA97" s="15" t="s">
        <v>88</v>
      </c>
    </row>
    <row r="98" spans="1:27" ht="18.75" customHeight="1">
      <c r="A98" s="13" t="s">
        <v>89</v>
      </c>
      <c r="B98" s="47">
        <f t="shared" si="15"/>
        <v>38075</v>
      </c>
      <c r="C98" s="48">
        <v>19610</v>
      </c>
      <c r="D98" s="49">
        <v>18465</v>
      </c>
      <c r="E98" s="33">
        <f t="shared" si="13"/>
        <v>22769</v>
      </c>
      <c r="F98" s="48">
        <v>12450</v>
      </c>
      <c r="G98" s="50">
        <v>10319</v>
      </c>
      <c r="H98" s="51">
        <f t="shared" si="19"/>
        <v>15306</v>
      </c>
      <c r="I98" s="52">
        <f t="shared" si="19"/>
        <v>7160</v>
      </c>
      <c r="J98" s="53">
        <f t="shared" si="19"/>
        <v>8146</v>
      </c>
      <c r="K98" s="33">
        <f t="shared" si="14"/>
        <v>144</v>
      </c>
      <c r="L98" s="48">
        <v>77</v>
      </c>
      <c r="M98" s="49">
        <v>67</v>
      </c>
      <c r="N98" s="54">
        <f t="shared" si="16"/>
        <v>1503</v>
      </c>
      <c r="O98" s="48">
        <v>686</v>
      </c>
      <c r="P98" s="55">
        <v>817</v>
      </c>
      <c r="Q98" s="56">
        <v>20435</v>
      </c>
      <c r="R98" s="57">
        <v>4302</v>
      </c>
      <c r="S98" s="107">
        <v>10.451550919571782</v>
      </c>
      <c r="T98" s="108">
        <v>6.250068624759813</v>
      </c>
      <c r="U98" s="108">
        <v>4.201482294811968</v>
      </c>
      <c r="V98" s="108">
        <f t="shared" si="17"/>
        <v>3.7820091923834536</v>
      </c>
      <c r="W98" s="108">
        <f t="shared" si="18"/>
        <v>37.97564303400879</v>
      </c>
      <c r="X98" s="108">
        <v>5.609387867142465</v>
      </c>
      <c r="Y98" s="122">
        <v>1.180894866867966</v>
      </c>
      <c r="Z98" s="127">
        <v>1.65</v>
      </c>
      <c r="AA98" s="13" t="s">
        <v>89</v>
      </c>
    </row>
    <row r="99" spans="1:27" ht="18.75" customHeight="1">
      <c r="A99" s="13" t="s">
        <v>90</v>
      </c>
      <c r="B99" s="47">
        <f t="shared" si="15"/>
        <v>37045</v>
      </c>
      <c r="C99" s="48">
        <v>18881</v>
      </c>
      <c r="D99" s="49">
        <v>18164</v>
      </c>
      <c r="E99" s="33">
        <f t="shared" si="13"/>
        <v>23543</v>
      </c>
      <c r="F99" s="48">
        <v>12693</v>
      </c>
      <c r="G99" s="50">
        <v>10850</v>
      </c>
      <c r="H99" s="51">
        <f t="shared" si="19"/>
        <v>13502</v>
      </c>
      <c r="I99" s="52">
        <f t="shared" si="19"/>
        <v>6188</v>
      </c>
      <c r="J99" s="53">
        <f t="shared" si="19"/>
        <v>7314</v>
      </c>
      <c r="K99" s="33">
        <f t="shared" si="14"/>
        <v>157</v>
      </c>
      <c r="L99" s="48">
        <v>78</v>
      </c>
      <c r="M99" s="49">
        <v>79</v>
      </c>
      <c r="N99" s="54">
        <f t="shared" si="16"/>
        <v>1464</v>
      </c>
      <c r="O99" s="48">
        <v>629</v>
      </c>
      <c r="P99" s="55">
        <v>835</v>
      </c>
      <c r="Q99" s="56">
        <v>20700</v>
      </c>
      <c r="R99" s="57">
        <v>4432</v>
      </c>
      <c r="S99" s="107">
        <v>10.147994439079845</v>
      </c>
      <c r="T99" s="108">
        <v>6.449297694135695</v>
      </c>
      <c r="U99" s="108">
        <v>3.6986967449441512</v>
      </c>
      <c r="V99" s="108">
        <f t="shared" si="17"/>
        <v>4.238088810905655</v>
      </c>
      <c r="W99" s="108">
        <f t="shared" si="18"/>
        <v>38.0170869147472</v>
      </c>
      <c r="X99" s="108">
        <v>5.670494935590574</v>
      </c>
      <c r="Y99" s="122">
        <v>1.2140885775138852</v>
      </c>
      <c r="Z99" s="127">
        <v>1.6</v>
      </c>
      <c r="AA99" s="13" t="s">
        <v>90</v>
      </c>
    </row>
    <row r="100" spans="1:27" ht="18.75" customHeight="1">
      <c r="A100" s="13" t="s">
        <v>91</v>
      </c>
      <c r="B100" s="47">
        <f t="shared" si="15"/>
        <v>37385</v>
      </c>
      <c r="C100" s="48">
        <v>19218</v>
      </c>
      <c r="D100" s="49">
        <v>18167</v>
      </c>
      <c r="E100" s="33">
        <f t="shared" si="13"/>
        <v>23850</v>
      </c>
      <c r="F100" s="48">
        <v>12983</v>
      </c>
      <c r="G100" s="50">
        <v>10867</v>
      </c>
      <c r="H100" s="51">
        <f t="shared" si="19"/>
        <v>13535</v>
      </c>
      <c r="I100" s="52">
        <f t="shared" si="19"/>
        <v>6235</v>
      </c>
      <c r="J100" s="53">
        <f t="shared" si="19"/>
        <v>7300</v>
      </c>
      <c r="K100" s="33">
        <f t="shared" si="14"/>
        <v>175</v>
      </c>
      <c r="L100" s="48">
        <v>94</v>
      </c>
      <c r="M100" s="49">
        <v>81</v>
      </c>
      <c r="N100" s="54">
        <f t="shared" si="16"/>
        <v>1334</v>
      </c>
      <c r="O100" s="48">
        <v>590</v>
      </c>
      <c r="P100" s="55">
        <v>744</v>
      </c>
      <c r="Q100" s="56">
        <v>21356</v>
      </c>
      <c r="R100" s="57">
        <v>4571</v>
      </c>
      <c r="S100" s="107">
        <v>10.200545702592088</v>
      </c>
      <c r="T100" s="108">
        <v>6.5075034106412</v>
      </c>
      <c r="U100" s="108">
        <v>3.6930422919508867</v>
      </c>
      <c r="V100" s="108">
        <f t="shared" si="17"/>
        <v>4.68102180018724</v>
      </c>
      <c r="W100" s="108">
        <f t="shared" si="18"/>
        <v>34.45336914693044</v>
      </c>
      <c r="X100" s="108">
        <v>5.827012278308322</v>
      </c>
      <c r="Y100" s="122">
        <v>1.2472032742155525</v>
      </c>
      <c r="Z100" s="127">
        <v>1.61</v>
      </c>
      <c r="AA100" s="13" t="s">
        <v>91</v>
      </c>
    </row>
    <row r="101" spans="1:27" ht="18.75" customHeight="1">
      <c r="A101" s="148" t="s">
        <v>92</v>
      </c>
      <c r="B101" s="47">
        <f t="shared" si="15"/>
        <v>35973</v>
      </c>
      <c r="C101" s="48">
        <v>18466</v>
      </c>
      <c r="D101" s="49">
        <v>17507</v>
      </c>
      <c r="E101" s="33">
        <f t="shared" si="13"/>
        <v>24619</v>
      </c>
      <c r="F101" s="48">
        <v>13436</v>
      </c>
      <c r="G101" s="50">
        <v>11183</v>
      </c>
      <c r="H101" s="51">
        <f t="shared" si="19"/>
        <v>11354</v>
      </c>
      <c r="I101" s="52">
        <f t="shared" si="19"/>
        <v>5030</v>
      </c>
      <c r="J101" s="53">
        <f t="shared" si="19"/>
        <v>6324</v>
      </c>
      <c r="K101" s="33">
        <f t="shared" si="14"/>
        <v>164</v>
      </c>
      <c r="L101" s="48">
        <v>88</v>
      </c>
      <c r="M101" s="49">
        <v>76</v>
      </c>
      <c r="N101" s="54">
        <f t="shared" si="16"/>
        <v>1321</v>
      </c>
      <c r="O101" s="48">
        <v>638</v>
      </c>
      <c r="P101" s="55">
        <v>683</v>
      </c>
      <c r="Q101" s="56">
        <v>22000</v>
      </c>
      <c r="R101" s="57">
        <v>5017</v>
      </c>
      <c r="S101" s="107">
        <v>9.783247212401415</v>
      </c>
      <c r="T101" s="108">
        <v>6.695403861843895</v>
      </c>
      <c r="U101" s="108">
        <v>3.08784335055752</v>
      </c>
      <c r="V101" s="108">
        <f t="shared" si="17"/>
        <v>4.55897478664554</v>
      </c>
      <c r="W101" s="108">
        <f t="shared" si="18"/>
        <v>35.42124738563844</v>
      </c>
      <c r="X101" s="108">
        <v>5.983138428066359</v>
      </c>
      <c r="Y101" s="122">
        <v>1.364427522436769</v>
      </c>
      <c r="Z101" s="127">
        <v>1.53</v>
      </c>
      <c r="AA101" s="148" t="s">
        <v>92</v>
      </c>
    </row>
    <row r="102" spans="1:27" ht="18.75" customHeight="1">
      <c r="A102" s="15" t="s">
        <v>93</v>
      </c>
      <c r="B102" s="70">
        <f t="shared" si="15"/>
        <v>36098</v>
      </c>
      <c r="C102" s="71">
        <v>18609</v>
      </c>
      <c r="D102" s="72">
        <v>17489</v>
      </c>
      <c r="E102" s="73">
        <f t="shared" si="13"/>
        <v>25088</v>
      </c>
      <c r="F102" s="71">
        <v>13689</v>
      </c>
      <c r="G102" s="74">
        <v>11399</v>
      </c>
      <c r="H102" s="75">
        <f t="shared" si="19"/>
        <v>11010</v>
      </c>
      <c r="I102" s="76">
        <f t="shared" si="19"/>
        <v>4920</v>
      </c>
      <c r="J102" s="77">
        <f t="shared" si="19"/>
        <v>6090</v>
      </c>
      <c r="K102" s="73">
        <f t="shared" si="14"/>
        <v>153</v>
      </c>
      <c r="L102" s="71">
        <v>76</v>
      </c>
      <c r="M102" s="72">
        <v>77</v>
      </c>
      <c r="N102" s="78">
        <f t="shared" si="16"/>
        <v>1190</v>
      </c>
      <c r="O102" s="71">
        <v>559</v>
      </c>
      <c r="P102" s="79">
        <v>631</v>
      </c>
      <c r="Q102" s="80">
        <v>23144</v>
      </c>
      <c r="R102" s="81">
        <v>5292</v>
      </c>
      <c r="S102" s="109">
        <v>9.790615676701925</v>
      </c>
      <c r="T102" s="110">
        <v>6.804448060754</v>
      </c>
      <c r="U102" s="110">
        <v>2.986167615947925</v>
      </c>
      <c r="V102" s="110">
        <f t="shared" si="17"/>
        <v>4.238461964651781</v>
      </c>
      <c r="W102" s="110">
        <f t="shared" si="18"/>
        <v>31.913752413645142</v>
      </c>
      <c r="X102" s="110">
        <v>6.277190127474912</v>
      </c>
      <c r="Y102" s="124">
        <v>1.435313262815297</v>
      </c>
      <c r="Z102" s="128">
        <v>1.52</v>
      </c>
      <c r="AA102" s="15" t="s">
        <v>93</v>
      </c>
    </row>
    <row r="103" spans="1:27" ht="18.75" customHeight="1">
      <c r="A103" s="13" t="s">
        <v>94</v>
      </c>
      <c r="B103" s="47">
        <f t="shared" si="15"/>
        <v>37462</v>
      </c>
      <c r="C103" s="48">
        <v>19299</v>
      </c>
      <c r="D103" s="49">
        <v>18163</v>
      </c>
      <c r="E103" s="33">
        <f t="shared" si="13"/>
        <v>25503</v>
      </c>
      <c r="F103" s="48">
        <v>13932</v>
      </c>
      <c r="G103" s="50">
        <v>11571</v>
      </c>
      <c r="H103" s="51">
        <f t="shared" si="19"/>
        <v>11959</v>
      </c>
      <c r="I103" s="52">
        <f t="shared" si="19"/>
        <v>5367</v>
      </c>
      <c r="J103" s="53">
        <f t="shared" si="19"/>
        <v>6592</v>
      </c>
      <c r="K103" s="33">
        <f t="shared" si="14"/>
        <v>151</v>
      </c>
      <c r="L103" s="48">
        <v>83</v>
      </c>
      <c r="M103" s="49">
        <v>68</v>
      </c>
      <c r="N103" s="54">
        <f t="shared" si="16"/>
        <v>1196</v>
      </c>
      <c r="O103" s="48">
        <v>573</v>
      </c>
      <c r="P103" s="55">
        <v>623</v>
      </c>
      <c r="Q103" s="56">
        <v>22724</v>
      </c>
      <c r="R103" s="57">
        <v>5426</v>
      </c>
      <c r="S103" s="107">
        <v>10.127602054609353</v>
      </c>
      <c r="T103" s="108">
        <v>6.894566098945661</v>
      </c>
      <c r="U103" s="108">
        <v>3.2330359556636927</v>
      </c>
      <c r="V103" s="108">
        <f t="shared" si="17"/>
        <v>4.030751161176659</v>
      </c>
      <c r="W103" s="108">
        <f t="shared" si="18"/>
        <v>30.937968855088208</v>
      </c>
      <c r="X103" s="108">
        <v>6.143281968099487</v>
      </c>
      <c r="Y103" s="122">
        <v>1.4668829413354962</v>
      </c>
      <c r="Z103" s="127">
        <v>1.56</v>
      </c>
      <c r="AA103" s="13" t="s">
        <v>94</v>
      </c>
    </row>
    <row r="104" spans="1:27" ht="18.75" customHeight="1">
      <c r="A104" s="13" t="s">
        <v>95</v>
      </c>
      <c r="B104" s="47">
        <f t="shared" si="15"/>
        <v>35345</v>
      </c>
      <c r="C104" s="48">
        <v>18110</v>
      </c>
      <c r="D104" s="49">
        <v>17235</v>
      </c>
      <c r="E104" s="33">
        <f t="shared" si="13"/>
        <v>26666</v>
      </c>
      <c r="F104" s="48">
        <v>14586</v>
      </c>
      <c r="G104" s="50">
        <v>12080</v>
      </c>
      <c r="H104" s="51">
        <f t="shared" si="19"/>
        <v>8679</v>
      </c>
      <c r="I104" s="52">
        <f t="shared" si="19"/>
        <v>3524</v>
      </c>
      <c r="J104" s="53">
        <f t="shared" si="19"/>
        <v>5155</v>
      </c>
      <c r="K104" s="33">
        <f t="shared" si="14"/>
        <v>164</v>
      </c>
      <c r="L104" s="48">
        <v>98</v>
      </c>
      <c r="M104" s="49">
        <v>66</v>
      </c>
      <c r="N104" s="54">
        <f t="shared" si="16"/>
        <v>1086</v>
      </c>
      <c r="O104" s="48">
        <v>535</v>
      </c>
      <c r="P104" s="55">
        <v>551</v>
      </c>
      <c r="Q104" s="56">
        <v>22991</v>
      </c>
      <c r="R104" s="57">
        <v>5723</v>
      </c>
      <c r="S104" s="107">
        <v>9.55490807878359</v>
      </c>
      <c r="T104" s="108">
        <v>7.208690870811804</v>
      </c>
      <c r="U104" s="108">
        <v>2.346217207971786</v>
      </c>
      <c r="V104" s="108">
        <f t="shared" si="17"/>
        <v>4.639977365964068</v>
      </c>
      <c r="W104" s="108">
        <f t="shared" si="18"/>
        <v>29.809777387389857</v>
      </c>
      <c r="X104" s="108">
        <v>6.215214963013104</v>
      </c>
      <c r="Y104" s="122">
        <v>1.5471138473582822</v>
      </c>
      <c r="Z104" s="127">
        <v>1.48</v>
      </c>
      <c r="AA104" s="13" t="s">
        <v>95</v>
      </c>
    </row>
    <row r="105" spans="1:27" ht="18.75" customHeight="1">
      <c r="A105" s="13" t="s">
        <v>96</v>
      </c>
      <c r="B105" s="47">
        <f t="shared" si="15"/>
        <v>36081</v>
      </c>
      <c r="C105" s="48">
        <v>18538</v>
      </c>
      <c r="D105" s="49">
        <v>17543</v>
      </c>
      <c r="E105" s="33">
        <f t="shared" si="13"/>
        <v>26089</v>
      </c>
      <c r="F105" s="48">
        <v>14231</v>
      </c>
      <c r="G105" s="50">
        <v>11858</v>
      </c>
      <c r="H105" s="51">
        <f t="shared" si="19"/>
        <v>9992</v>
      </c>
      <c r="I105" s="52">
        <f t="shared" si="19"/>
        <v>4307</v>
      </c>
      <c r="J105" s="53">
        <f t="shared" si="19"/>
        <v>5685</v>
      </c>
      <c r="K105" s="33">
        <f t="shared" si="14"/>
        <v>118</v>
      </c>
      <c r="L105" s="48">
        <v>60</v>
      </c>
      <c r="M105" s="49">
        <v>58</v>
      </c>
      <c r="N105" s="54">
        <f t="shared" si="16"/>
        <v>1074</v>
      </c>
      <c r="O105" s="48">
        <v>551</v>
      </c>
      <c r="P105" s="55">
        <v>523</v>
      </c>
      <c r="Q105" s="56">
        <v>23117</v>
      </c>
      <c r="R105" s="57">
        <v>5795</v>
      </c>
      <c r="S105" s="107">
        <v>9.735563950350784</v>
      </c>
      <c r="T105" s="108">
        <v>7.039665407447383</v>
      </c>
      <c r="U105" s="108">
        <v>2.6958985429033997</v>
      </c>
      <c r="V105" s="108">
        <f t="shared" si="17"/>
        <v>3.270419334275658</v>
      </c>
      <c r="W105" s="108">
        <f t="shared" si="18"/>
        <v>28.905934598304402</v>
      </c>
      <c r="X105" s="108">
        <v>6.2</v>
      </c>
      <c r="Y105" s="122">
        <v>1.5636805180787912</v>
      </c>
      <c r="Z105" s="127">
        <v>1.46</v>
      </c>
      <c r="AA105" s="13" t="s">
        <v>96</v>
      </c>
    </row>
    <row r="106" spans="1:27" ht="18.75" customHeight="1">
      <c r="A106" s="13" t="s">
        <v>97</v>
      </c>
      <c r="B106" s="47">
        <f t="shared" si="15"/>
        <v>35606</v>
      </c>
      <c r="C106" s="94">
        <v>18182</v>
      </c>
      <c r="D106" s="95">
        <v>17424</v>
      </c>
      <c r="E106" s="33">
        <f t="shared" si="13"/>
        <v>26343</v>
      </c>
      <c r="F106" s="94">
        <v>14430</v>
      </c>
      <c r="G106" s="96">
        <v>11913</v>
      </c>
      <c r="H106" s="51">
        <f t="shared" si="19"/>
        <v>9263</v>
      </c>
      <c r="I106" s="97">
        <f t="shared" si="19"/>
        <v>3752</v>
      </c>
      <c r="J106" s="98">
        <f t="shared" si="19"/>
        <v>5511</v>
      </c>
      <c r="K106" s="33">
        <f t="shared" si="14"/>
        <v>116</v>
      </c>
      <c r="L106" s="94">
        <v>66</v>
      </c>
      <c r="M106" s="95">
        <v>50</v>
      </c>
      <c r="N106" s="54">
        <f t="shared" si="16"/>
        <v>1026</v>
      </c>
      <c r="O106" s="94">
        <v>486</v>
      </c>
      <c r="P106" s="99">
        <v>540</v>
      </c>
      <c r="Q106" s="99">
        <v>22513</v>
      </c>
      <c r="R106" s="100">
        <v>6298</v>
      </c>
      <c r="S106" s="107">
        <v>9.59498787388844</v>
      </c>
      <c r="T106" s="108">
        <v>7.098356238210725</v>
      </c>
      <c r="U106" s="108">
        <v>2.5</v>
      </c>
      <c r="V106" s="108">
        <f t="shared" si="17"/>
        <v>3.257877885749593</v>
      </c>
      <c r="W106" s="108">
        <f t="shared" si="18"/>
        <v>28.008298755186722</v>
      </c>
      <c r="X106" s="117">
        <v>6.066558879008354</v>
      </c>
      <c r="Y106" s="122">
        <v>1.6973861492859068</v>
      </c>
      <c r="Z106" s="127">
        <v>1.42</v>
      </c>
      <c r="AA106" s="13" t="s">
        <v>97</v>
      </c>
    </row>
    <row r="107" spans="1:27" ht="18.75" customHeight="1">
      <c r="A107" s="15" t="s">
        <v>98</v>
      </c>
      <c r="B107" s="70">
        <f t="shared" si="15"/>
        <v>35921</v>
      </c>
      <c r="C107" s="152">
        <v>18565</v>
      </c>
      <c r="D107" s="153">
        <v>17356</v>
      </c>
      <c r="E107" s="73">
        <f t="shared" si="13"/>
        <v>27178</v>
      </c>
      <c r="F107" s="152">
        <v>14822</v>
      </c>
      <c r="G107" s="154">
        <v>12356</v>
      </c>
      <c r="H107" s="75">
        <f t="shared" si="19"/>
        <v>8743</v>
      </c>
      <c r="I107" s="155">
        <f t="shared" si="19"/>
        <v>3743</v>
      </c>
      <c r="J107" s="156">
        <f t="shared" si="19"/>
        <v>5000</v>
      </c>
      <c r="K107" s="70">
        <f t="shared" si="14"/>
        <v>107</v>
      </c>
      <c r="L107" s="152">
        <v>62</v>
      </c>
      <c r="M107" s="153">
        <v>45</v>
      </c>
      <c r="N107" s="70">
        <f t="shared" si="16"/>
        <v>1017</v>
      </c>
      <c r="O107" s="152">
        <v>451</v>
      </c>
      <c r="P107" s="157">
        <v>566</v>
      </c>
      <c r="Q107" s="157">
        <v>23134</v>
      </c>
      <c r="R107" s="158">
        <v>6780</v>
      </c>
      <c r="S107" s="109">
        <v>9.7</v>
      </c>
      <c r="T107" s="110">
        <v>7.3</v>
      </c>
      <c r="U107" s="110">
        <v>2.4</v>
      </c>
      <c r="V107" s="110">
        <f t="shared" si="17"/>
        <v>2.9787589432365467</v>
      </c>
      <c r="W107" s="110">
        <f t="shared" si="18"/>
        <v>27.53262223184796</v>
      </c>
      <c r="X107" s="159">
        <v>6.2</v>
      </c>
      <c r="Y107" s="124">
        <v>1.82</v>
      </c>
      <c r="Z107" s="128">
        <v>1.42</v>
      </c>
      <c r="AA107" s="15" t="s">
        <v>98</v>
      </c>
    </row>
    <row r="108" spans="1:27" ht="18.75" customHeight="1">
      <c r="A108" s="13" t="s">
        <v>99</v>
      </c>
      <c r="B108" s="47">
        <f t="shared" si="15"/>
        <v>35395</v>
      </c>
      <c r="C108" s="94">
        <v>18119</v>
      </c>
      <c r="D108" s="95">
        <v>17276</v>
      </c>
      <c r="E108" s="33">
        <f t="shared" si="13"/>
        <v>28753</v>
      </c>
      <c r="F108" s="94">
        <v>15692</v>
      </c>
      <c r="G108" s="96">
        <v>13061</v>
      </c>
      <c r="H108" s="51">
        <f t="shared" si="19"/>
        <v>6642</v>
      </c>
      <c r="I108" s="97">
        <f t="shared" si="19"/>
        <v>2427</v>
      </c>
      <c r="J108" s="98">
        <f t="shared" si="19"/>
        <v>4215</v>
      </c>
      <c r="K108" s="47">
        <f t="shared" si="14"/>
        <v>111</v>
      </c>
      <c r="L108" s="94">
        <v>65</v>
      </c>
      <c r="M108" s="95">
        <v>46</v>
      </c>
      <c r="N108" s="47">
        <f t="shared" si="16"/>
        <v>1079</v>
      </c>
      <c r="O108" s="94">
        <v>476</v>
      </c>
      <c r="P108" s="99">
        <v>603</v>
      </c>
      <c r="Q108" s="99">
        <v>22429</v>
      </c>
      <c r="R108" s="100">
        <v>6975</v>
      </c>
      <c r="S108" s="107">
        <v>9.5</v>
      </c>
      <c r="T108" s="108">
        <v>7.7</v>
      </c>
      <c r="U108" s="108">
        <v>1.8</v>
      </c>
      <c r="V108" s="108">
        <f t="shared" si="17"/>
        <v>3.136036163299901</v>
      </c>
      <c r="W108" s="108">
        <f t="shared" si="18"/>
        <v>29.58271645555738</v>
      </c>
      <c r="X108" s="117">
        <v>6</v>
      </c>
      <c r="Y108" s="122">
        <v>1.87</v>
      </c>
      <c r="Z108" s="127">
        <v>1.39</v>
      </c>
      <c r="AA108" s="13" t="s">
        <v>99</v>
      </c>
    </row>
    <row r="109" spans="1:27" ht="18.75" customHeight="1">
      <c r="A109" s="13" t="s">
        <v>100</v>
      </c>
      <c r="B109" s="47">
        <v>35794</v>
      </c>
      <c r="C109" s="94">
        <v>18482</v>
      </c>
      <c r="D109" s="95">
        <v>17312</v>
      </c>
      <c r="E109" s="33">
        <v>28323</v>
      </c>
      <c r="F109" s="94">
        <v>15419</v>
      </c>
      <c r="G109" s="96">
        <v>12904</v>
      </c>
      <c r="H109" s="51">
        <v>7471</v>
      </c>
      <c r="I109" s="97">
        <v>3063</v>
      </c>
      <c r="J109" s="98">
        <v>4408</v>
      </c>
      <c r="K109" s="47">
        <v>96</v>
      </c>
      <c r="L109" s="94">
        <v>58</v>
      </c>
      <c r="M109" s="95">
        <v>38</v>
      </c>
      <c r="N109" s="47">
        <v>1088</v>
      </c>
      <c r="O109" s="94">
        <v>466</v>
      </c>
      <c r="P109" s="99">
        <v>622</v>
      </c>
      <c r="Q109" s="99">
        <v>23550</v>
      </c>
      <c r="R109" s="100">
        <v>7380</v>
      </c>
      <c r="S109" s="107">
        <v>9.6</v>
      </c>
      <c r="T109" s="108">
        <v>7.6</v>
      </c>
      <c r="U109" s="108">
        <v>2</v>
      </c>
      <c r="V109" s="108">
        <f t="shared" si="17"/>
        <v>2.682013745320445</v>
      </c>
      <c r="W109" s="108">
        <f t="shared" si="18"/>
        <v>29.49948484355512</v>
      </c>
      <c r="X109" s="117">
        <v>6.3</v>
      </c>
      <c r="Y109" s="122">
        <v>1.99</v>
      </c>
      <c r="Z109" s="127">
        <v>1.47</v>
      </c>
      <c r="AA109" s="13" t="s">
        <v>100</v>
      </c>
    </row>
    <row r="110" spans="1:27" ht="18.75" customHeight="1">
      <c r="A110" s="13" t="s">
        <v>104</v>
      </c>
      <c r="B110" s="47">
        <v>35193</v>
      </c>
      <c r="C110" s="94">
        <v>18104</v>
      </c>
      <c r="D110" s="95">
        <v>17089</v>
      </c>
      <c r="E110" s="33">
        <v>28914</v>
      </c>
      <c r="F110" s="94">
        <v>15850</v>
      </c>
      <c r="G110" s="96">
        <v>13064</v>
      </c>
      <c r="H110" s="51">
        <v>6279</v>
      </c>
      <c r="I110" s="97">
        <v>2254</v>
      </c>
      <c r="J110" s="98">
        <v>4025</v>
      </c>
      <c r="K110" s="47">
        <v>86</v>
      </c>
      <c r="L110" s="94">
        <v>45</v>
      </c>
      <c r="M110" s="95">
        <v>41</v>
      </c>
      <c r="N110" s="47">
        <v>1044</v>
      </c>
      <c r="O110" s="94">
        <v>456</v>
      </c>
      <c r="P110" s="99">
        <v>588</v>
      </c>
      <c r="Q110" s="99">
        <v>24019</v>
      </c>
      <c r="R110" s="100">
        <v>7967</v>
      </c>
      <c r="S110" s="107">
        <v>9.5</v>
      </c>
      <c r="T110" s="108">
        <v>7.8</v>
      </c>
      <c r="U110" s="108">
        <v>1.7</v>
      </c>
      <c r="V110" s="108">
        <v>2.4</v>
      </c>
      <c r="W110" s="108">
        <v>28.8</v>
      </c>
      <c r="X110" s="117">
        <v>6.5</v>
      </c>
      <c r="Y110" s="122">
        <v>2.14</v>
      </c>
      <c r="Z110" s="127">
        <v>1.4</v>
      </c>
      <c r="AA110" s="13" t="s">
        <v>104</v>
      </c>
    </row>
    <row r="111" spans="1:27" s="151" customFormat="1" ht="18.75" customHeight="1">
      <c r="A111" s="13" t="s">
        <v>105</v>
      </c>
      <c r="B111" s="167">
        <f>SUM(C111:D111)</f>
        <v>35212</v>
      </c>
      <c r="C111" s="168">
        <v>18284</v>
      </c>
      <c r="D111" s="169">
        <v>16928</v>
      </c>
      <c r="E111" s="170">
        <f>SUM(F111:G111)</f>
        <v>28894</v>
      </c>
      <c r="F111" s="168">
        <v>15773</v>
      </c>
      <c r="G111" s="171">
        <v>13121</v>
      </c>
      <c r="H111" s="172">
        <f>B111-E111</f>
        <v>6318</v>
      </c>
      <c r="I111" s="173">
        <f>C111-F111</f>
        <v>2511</v>
      </c>
      <c r="J111" s="174">
        <f>D111-G111</f>
        <v>3807</v>
      </c>
      <c r="K111" s="167">
        <f>SUM(L111:M111)</f>
        <v>94</v>
      </c>
      <c r="L111" s="168">
        <v>54</v>
      </c>
      <c r="M111" s="169">
        <v>40</v>
      </c>
      <c r="N111" s="167">
        <f>SUM(O111:P111)</f>
        <v>1067</v>
      </c>
      <c r="O111" s="168">
        <v>440</v>
      </c>
      <c r="P111" s="175">
        <v>627</v>
      </c>
      <c r="Q111" s="175">
        <v>22635</v>
      </c>
      <c r="R111" s="176">
        <v>7985</v>
      </c>
      <c r="S111" s="107">
        <v>9.5</v>
      </c>
      <c r="T111" s="108">
        <v>7.8</v>
      </c>
      <c r="U111" s="108">
        <v>1.7</v>
      </c>
      <c r="V111" s="108">
        <v>2.7</v>
      </c>
      <c r="W111" s="108">
        <v>29.4</v>
      </c>
      <c r="X111" s="117">
        <v>6.1</v>
      </c>
      <c r="Y111" s="122">
        <v>2.14</v>
      </c>
      <c r="Z111" s="127">
        <v>1.41</v>
      </c>
      <c r="AA111" s="13" t="s">
        <v>105</v>
      </c>
    </row>
    <row r="112" spans="1:27" ht="18.75" customHeight="1">
      <c r="A112" s="148" t="s">
        <v>106</v>
      </c>
      <c r="B112" s="167">
        <v>34061</v>
      </c>
      <c r="C112" s="168">
        <v>17409</v>
      </c>
      <c r="D112" s="169">
        <v>16652</v>
      </c>
      <c r="E112" s="170">
        <v>29813</v>
      </c>
      <c r="F112" s="168">
        <v>16368</v>
      </c>
      <c r="G112" s="171">
        <v>13445</v>
      </c>
      <c r="H112" s="172">
        <f>B112-E112</f>
        <v>4248</v>
      </c>
      <c r="I112" s="173">
        <f>C112-F112</f>
        <v>1041</v>
      </c>
      <c r="J112" s="174">
        <f>D112-G112</f>
        <v>3207</v>
      </c>
      <c r="K112" s="167">
        <f>SUM(L112:M112)</f>
        <v>109</v>
      </c>
      <c r="L112" s="168">
        <v>55</v>
      </c>
      <c r="M112" s="169">
        <v>54</v>
      </c>
      <c r="N112" s="167">
        <f>SUM(O112:P112)</f>
        <v>1038</v>
      </c>
      <c r="O112" s="168">
        <v>485</v>
      </c>
      <c r="P112" s="175">
        <v>553</v>
      </c>
      <c r="Q112" s="175">
        <v>21817</v>
      </c>
      <c r="R112" s="176">
        <v>8087</v>
      </c>
      <c r="S112" s="107">
        <v>9.1</v>
      </c>
      <c r="T112" s="108">
        <v>8</v>
      </c>
      <c r="U112" s="108">
        <v>1.1</v>
      </c>
      <c r="V112" s="108">
        <v>2</v>
      </c>
      <c r="W112" s="108">
        <v>29.6</v>
      </c>
      <c r="X112" s="117">
        <v>5.9</v>
      </c>
      <c r="Y112" s="122">
        <v>2.17</v>
      </c>
      <c r="Z112" s="127">
        <v>1.37</v>
      </c>
      <c r="AA112" s="148" t="s">
        <v>106</v>
      </c>
    </row>
    <row r="113" spans="1:27" s="151" customFormat="1" ht="18.75" customHeight="1">
      <c r="A113" s="14" t="s">
        <v>107</v>
      </c>
      <c r="B113" s="206">
        <v>33628</v>
      </c>
      <c r="C113" s="207">
        <v>17354</v>
      </c>
      <c r="D113" s="208">
        <v>16274</v>
      </c>
      <c r="E113" s="209">
        <v>29809</v>
      </c>
      <c r="F113" s="207">
        <v>15989</v>
      </c>
      <c r="G113" s="210">
        <v>13820</v>
      </c>
      <c r="H113" s="211">
        <v>3819</v>
      </c>
      <c r="I113" s="212">
        <v>1365</v>
      </c>
      <c r="J113" s="213">
        <v>2452</v>
      </c>
      <c r="K113" s="209">
        <v>83</v>
      </c>
      <c r="L113" s="207">
        <v>45</v>
      </c>
      <c r="M113" s="208">
        <v>38</v>
      </c>
      <c r="N113" s="214">
        <v>960</v>
      </c>
      <c r="O113" s="207">
        <v>432</v>
      </c>
      <c r="P113" s="215">
        <v>528</v>
      </c>
      <c r="Q113" s="215">
        <v>21304</v>
      </c>
      <c r="R113" s="216">
        <v>7688</v>
      </c>
      <c r="S113" s="112">
        <v>9</v>
      </c>
      <c r="T113" s="113">
        <v>8</v>
      </c>
      <c r="U113" s="113">
        <v>1</v>
      </c>
      <c r="V113" s="113">
        <v>2.5</v>
      </c>
      <c r="W113" s="113">
        <v>27.8</v>
      </c>
      <c r="X113" s="217">
        <v>5.7</v>
      </c>
      <c r="Y113" s="218">
        <v>2.06</v>
      </c>
      <c r="Z113" s="219">
        <v>1.37</v>
      </c>
      <c r="AA113" s="14" t="s">
        <v>107</v>
      </c>
    </row>
    <row r="114" spans="1:27" ht="18.75" customHeight="1">
      <c r="A114" s="177" t="s">
        <v>108</v>
      </c>
      <c r="B114" s="135">
        <v>31908</v>
      </c>
      <c r="C114" s="136">
        <v>16468</v>
      </c>
      <c r="D114" s="137">
        <v>15440</v>
      </c>
      <c r="E114" s="138">
        <v>31747</v>
      </c>
      <c r="F114" s="136">
        <v>17325</v>
      </c>
      <c r="G114" s="139">
        <v>14422</v>
      </c>
      <c r="H114" s="140">
        <v>161</v>
      </c>
      <c r="I114" s="199">
        <v>-857</v>
      </c>
      <c r="J114" s="142">
        <v>1018</v>
      </c>
      <c r="K114" s="138">
        <v>99</v>
      </c>
      <c r="L114" s="136">
        <v>57</v>
      </c>
      <c r="M114" s="137">
        <v>42</v>
      </c>
      <c r="N114" s="145">
        <v>816</v>
      </c>
      <c r="O114" s="136">
        <v>364</v>
      </c>
      <c r="P114" s="143">
        <v>452</v>
      </c>
      <c r="Q114" s="143">
        <v>21056</v>
      </c>
      <c r="R114" s="144">
        <v>7474</v>
      </c>
      <c r="S114" s="107">
        <v>8.6</v>
      </c>
      <c r="T114" s="108">
        <v>8.5</v>
      </c>
      <c r="U114" s="205" t="s">
        <v>110</v>
      </c>
      <c r="V114" s="108">
        <v>3.1</v>
      </c>
      <c r="W114" s="108">
        <v>24.9</v>
      </c>
      <c r="X114" s="117">
        <v>5.7</v>
      </c>
      <c r="Y114" s="122">
        <v>2.01</v>
      </c>
      <c r="Z114" s="127">
        <v>1.39</v>
      </c>
      <c r="AA114" s="177" t="s">
        <v>108</v>
      </c>
    </row>
    <row r="115" spans="1:27" ht="18.75" customHeight="1">
      <c r="A115" s="25" t="s">
        <v>109</v>
      </c>
      <c r="B115" s="135">
        <v>1062530</v>
      </c>
      <c r="C115" s="136">
        <v>545032</v>
      </c>
      <c r="D115" s="137">
        <v>517498</v>
      </c>
      <c r="E115" s="138">
        <v>1083796</v>
      </c>
      <c r="F115" s="136">
        <v>584970</v>
      </c>
      <c r="G115" s="139">
        <v>498826</v>
      </c>
      <c r="H115" s="200">
        <f>B115-E115</f>
        <v>-21266</v>
      </c>
      <c r="I115" s="199">
        <f>C115-F115</f>
        <v>-39938</v>
      </c>
      <c r="J115" s="142">
        <f>D115-G115</f>
        <v>18672</v>
      </c>
      <c r="K115" s="138">
        <f>SUM(L115:M115)</f>
        <v>2958</v>
      </c>
      <c r="L115" s="136">
        <v>1641</v>
      </c>
      <c r="M115" s="137">
        <v>1317</v>
      </c>
      <c r="N115" s="145">
        <f>SUM(O115:P115)</f>
        <v>31818</v>
      </c>
      <c r="O115" s="141">
        <v>13502</v>
      </c>
      <c r="P115" s="146">
        <v>18316</v>
      </c>
      <c r="Q115" s="146">
        <v>714265</v>
      </c>
      <c r="R115" s="147">
        <v>261917</v>
      </c>
      <c r="S115" s="162">
        <v>8.4</v>
      </c>
      <c r="T115" s="163">
        <v>8.6</v>
      </c>
      <c r="U115" s="163">
        <v>-0.2</v>
      </c>
      <c r="V115" s="163">
        <v>2.8</v>
      </c>
      <c r="W115" s="163">
        <v>29.1</v>
      </c>
      <c r="X115" s="164">
        <v>5.7</v>
      </c>
      <c r="Y115" s="165">
        <v>2.08</v>
      </c>
      <c r="Z115" s="166">
        <v>1.26</v>
      </c>
      <c r="AA115" s="25" t="s">
        <v>109</v>
      </c>
    </row>
    <row r="116" s="1" customFormat="1" ht="18" customHeight="1">
      <c r="G116" s="23"/>
    </row>
    <row r="117" spans="7:20" s="1" customFormat="1" ht="18" customHeight="1">
      <c r="G117" s="23"/>
      <c r="L117" s="24"/>
      <c r="T117" s="23"/>
    </row>
  </sheetData>
  <mergeCells count="22">
    <mergeCell ref="R61:R62"/>
    <mergeCell ref="Z61:Z62"/>
    <mergeCell ref="S62:U62"/>
    <mergeCell ref="X62:Y62"/>
    <mergeCell ref="Z2:Z3"/>
    <mergeCell ref="S3:U3"/>
    <mergeCell ref="X3:Y3"/>
    <mergeCell ref="A61:A62"/>
    <mergeCell ref="B61:D61"/>
    <mergeCell ref="E61:G61"/>
    <mergeCell ref="H61:J61"/>
    <mergeCell ref="K61:M61"/>
    <mergeCell ref="N61:P61"/>
    <mergeCell ref="Q61:Q62"/>
    <mergeCell ref="K2:M2"/>
    <mergeCell ref="N2:P2"/>
    <mergeCell ref="Q2:Q3"/>
    <mergeCell ref="R2:R3"/>
    <mergeCell ref="A2:A3"/>
    <mergeCell ref="B2:D2"/>
    <mergeCell ref="E2:G2"/>
    <mergeCell ref="H2:J2"/>
  </mergeCells>
  <printOptions horizontalCentered="1"/>
  <pageMargins left="0.7874015748031497" right="0.7874015748031497" top="0.7874015748031497" bottom="0.7874015748031497" header="0.5905511811023623" footer="0.5118110236220472"/>
  <pageSetup fitToWidth="4" horizontalDpi="600" verticalDpi="600" orientation="portrait" pageOrder="overThenDown" paperSize="9" scale="71" r:id="rId1"/>
  <headerFooter alignWithMargins="0">
    <oddHeader>&amp;L&amp;"ＭＳ Ｐゴシック,標準"&amp;14表1-1　人口動態総覧，実数・率の年次推移&amp;R&amp;"ＭＳ Ｐゴシック,標準"&amp;12&amp;P/&amp;N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sdouser</cp:lastModifiedBy>
  <cp:lastPrinted>2007-01-24T23:56:19Z</cp:lastPrinted>
  <dcterms:created xsi:type="dcterms:W3CDTF">2002-06-18T07:28:34Z</dcterms:created>
  <dcterms:modified xsi:type="dcterms:W3CDTF">2007-01-25T00:04:12Z</dcterms:modified>
  <cp:category/>
  <cp:version/>
  <cp:contentType/>
  <cp:contentStatus/>
</cp:coreProperties>
</file>