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4死産-人工 " sheetId="1" r:id="rId1"/>
  </sheets>
  <externalReferences>
    <externalReference r:id="rId4"/>
  </externalReferences>
  <definedNames>
    <definedName name="data">'[1]data'!$A:$XFD</definedName>
    <definedName name="_xlnm.Print_Area" localSheetId="0">'6-4死産-人工 '!$A$1:$BE$291</definedName>
    <definedName name="_xlnm.Print_Titles" localSheetId="0">'6-4死産-人工 '!$A:$A,'6-4死産-人工 '!$1:$3</definedName>
    <definedName name="データ">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<sst xmlns="http://schemas.openxmlformats.org/spreadsheetml/2006/main" count="451" uniqueCount="115">
  <si>
    <t>函南町</t>
  </si>
  <si>
    <t>韮山町</t>
  </si>
  <si>
    <t>清水町</t>
  </si>
  <si>
    <t>長泉町</t>
  </si>
  <si>
    <t>修善寺町</t>
  </si>
  <si>
    <t>戸田村</t>
  </si>
  <si>
    <t>土肥町</t>
  </si>
  <si>
    <t>大仁町</t>
  </si>
  <si>
    <t>中伊豆町</t>
  </si>
  <si>
    <t>御殿場市</t>
  </si>
  <si>
    <t>小山町</t>
  </si>
  <si>
    <t>富士市</t>
  </si>
  <si>
    <t>富士宮市</t>
  </si>
  <si>
    <t>芝川町</t>
  </si>
  <si>
    <t>富士川町</t>
  </si>
  <si>
    <t>蒲原町</t>
  </si>
  <si>
    <t>由比町</t>
  </si>
  <si>
    <t>焼津市</t>
  </si>
  <si>
    <t>藤枝市</t>
  </si>
  <si>
    <t>岡部町</t>
  </si>
  <si>
    <t>大井川町</t>
  </si>
  <si>
    <t>島田市</t>
  </si>
  <si>
    <t>金谷町</t>
  </si>
  <si>
    <t>川根町</t>
  </si>
  <si>
    <t>中川根町</t>
  </si>
  <si>
    <t>本川根町</t>
  </si>
  <si>
    <t>御前崎町</t>
  </si>
  <si>
    <t>相良町</t>
  </si>
  <si>
    <t>榛原町</t>
  </si>
  <si>
    <t>吉田町</t>
  </si>
  <si>
    <t>磐田市</t>
  </si>
  <si>
    <t>袋井市</t>
  </si>
  <si>
    <t>森町</t>
  </si>
  <si>
    <t>浅羽町</t>
  </si>
  <si>
    <t>福田町</t>
  </si>
  <si>
    <t>竜洋町</t>
  </si>
  <si>
    <t>豊田町</t>
  </si>
  <si>
    <t>掛川市</t>
  </si>
  <si>
    <t>大須賀町</t>
  </si>
  <si>
    <t>浜岡町</t>
  </si>
  <si>
    <t>小笠町</t>
  </si>
  <si>
    <t>菊川町</t>
  </si>
  <si>
    <t>大東町</t>
  </si>
  <si>
    <t>天竜市</t>
  </si>
  <si>
    <t>春野町</t>
  </si>
  <si>
    <t>豊岡村</t>
  </si>
  <si>
    <t>龍山村</t>
  </si>
  <si>
    <t>佐久間町</t>
  </si>
  <si>
    <t>水窪町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</si>
  <si>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</si>
  <si>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</si>
  <si>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</si>
  <si>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</si>
  <si>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</si>
  <si>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</si>
  <si>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</si>
  <si>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</si>
  <si>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</si>
  <si>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天城湯ｹ島町</t>
  </si>
  <si>
    <t>総数</t>
  </si>
  <si>
    <t>不詳</t>
  </si>
  <si>
    <t>男</t>
  </si>
  <si>
    <t>女</t>
  </si>
  <si>
    <t>総数</t>
  </si>
  <si>
    <t>伊豆圏域</t>
  </si>
  <si>
    <t>熱海伊東圏域</t>
  </si>
  <si>
    <t>富士圏域</t>
  </si>
  <si>
    <t>志太榛原圏域</t>
  </si>
  <si>
    <t>自然</t>
  </si>
  <si>
    <t>人工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</si>
  <si>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</si>
  <si>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</si>
  <si>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</si>
  <si>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</si>
  <si>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</si>
  <si>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</si>
  <si>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</si>
  <si>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</si>
  <si>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</si>
  <si>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</si>
  <si>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</si>
  <si>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</si>
  <si>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駿東田方圏域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</si>
  <si>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</si>
  <si>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</si>
  <si>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</si>
  <si>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</si>
  <si>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</si>
  <si>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</si>
  <si>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</si>
  <si>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</si>
  <si>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</si>
  <si>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</si>
  <si>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</si>
  <si>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</si>
  <si>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</si>
  <si>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</si>
  <si>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</si>
  <si>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</si>
  <si>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</si>
  <si>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</si>
  <si>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</si>
  <si>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御殿場保健所</t>
  </si>
  <si>
    <t>富士保健所</t>
  </si>
  <si>
    <t>静岡市保健所</t>
  </si>
  <si>
    <t>志太榛原保健所</t>
  </si>
  <si>
    <t>中東遠保健所</t>
  </si>
  <si>
    <t>北遠保健所</t>
  </si>
  <si>
    <t>浜松市保健所</t>
  </si>
  <si>
    <t>西部保健所</t>
  </si>
  <si>
    <t>（再掲）旧清水市</t>
  </si>
  <si>
    <t>静庵圏域</t>
  </si>
  <si>
    <t>（平成１５年）</t>
  </si>
  <si>
    <t>静岡市</t>
  </si>
  <si>
    <t>（再掲）旧静岡市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</si>
</sst>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\-#,##0;\-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182" fontId="3" fillId="0" borderId="3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182" fontId="3" fillId="0" borderId="5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182" fontId="3" fillId="0" borderId="7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8" xfId="0" applyNumberFormat="1" applyFont="1" applyBorder="1" applyAlignment="1">
      <alignment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top"/>
    </xf>
    <xf numFmtId="0" fontId="3" fillId="0" borderId="9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&#12487;&#12473;&#12463;&#12488;&#12483;&#12503;\&#38745;&#23713;&#30476;&#20154;&#21475;&#21205;&#24907;&#32113;&#35336;&#65288;&#22577;&#21578;&#26360;&#12539;&#38598;&#35336;&#29992;&#65289;\6-2,3,4%20&#27515;&#2998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2 死産"/>
      <sheetName val="6-3 死産-総数"/>
      <sheetName val="6-3 死産-自然"/>
      <sheetName val="6-3 死産-人工"/>
      <sheetName val="6-4 死産"/>
      <sheetName val="data"/>
    </sheetNames>
    <sheetDataSet>
      <sheetData sheetId="5">
        <row r="1">
          <cell r="A1">
            <v>1201</v>
          </cell>
          <cell r="B1">
            <v>110</v>
          </cell>
          <cell r="C1">
            <v>64</v>
          </cell>
          <cell r="D1">
            <v>46</v>
          </cell>
          <cell r="E1">
            <v>88</v>
          </cell>
          <cell r="F1">
            <v>24</v>
          </cell>
          <cell r="G1">
            <v>64</v>
          </cell>
          <cell r="K1">
            <v>3</v>
          </cell>
          <cell r="L1">
            <v>3</v>
          </cell>
        </row>
        <row r="2">
          <cell r="A2">
            <v>1202</v>
          </cell>
          <cell r="B2">
            <v>69</v>
          </cell>
          <cell r="C2">
            <v>47</v>
          </cell>
          <cell r="D2">
            <v>22</v>
          </cell>
          <cell r="E2">
            <v>96</v>
          </cell>
          <cell r="F2">
            <v>27</v>
          </cell>
          <cell r="G2">
            <v>69</v>
          </cell>
          <cell r="K2">
            <v>1</v>
          </cell>
          <cell r="L2">
            <v>1</v>
          </cell>
        </row>
        <row r="3">
          <cell r="A3">
            <v>1203</v>
          </cell>
          <cell r="B3">
            <v>18</v>
          </cell>
          <cell r="C3">
            <v>14</v>
          </cell>
          <cell r="D3">
            <v>4</v>
          </cell>
          <cell r="E3">
            <v>38</v>
          </cell>
          <cell r="F3">
            <v>10</v>
          </cell>
          <cell r="G3">
            <v>28</v>
          </cell>
        </row>
        <row r="4">
          <cell r="A4">
            <v>1204</v>
          </cell>
          <cell r="B4">
            <v>6</v>
          </cell>
          <cell r="C4">
            <v>4</v>
          </cell>
          <cell r="D4">
            <v>2</v>
          </cell>
          <cell r="E4">
            <v>9</v>
          </cell>
          <cell r="F4">
            <v>1</v>
          </cell>
          <cell r="G4">
            <v>8</v>
          </cell>
        </row>
        <row r="5">
          <cell r="A5">
            <v>1205</v>
          </cell>
          <cell r="B5">
            <v>2</v>
          </cell>
          <cell r="D5">
            <v>2</v>
          </cell>
          <cell r="E5">
            <v>12</v>
          </cell>
          <cell r="F5">
            <v>9</v>
          </cell>
          <cell r="G5">
            <v>3</v>
          </cell>
        </row>
        <row r="6">
          <cell r="A6">
            <v>1206</v>
          </cell>
          <cell r="B6">
            <v>9</v>
          </cell>
          <cell r="C6">
            <v>3</v>
          </cell>
          <cell r="D6">
            <v>6</v>
          </cell>
          <cell r="E6">
            <v>25</v>
          </cell>
          <cell r="F6">
            <v>17</v>
          </cell>
          <cell r="G6">
            <v>8</v>
          </cell>
          <cell r="K6">
            <v>1</v>
          </cell>
          <cell r="L6">
            <v>1</v>
          </cell>
        </row>
        <row r="7">
          <cell r="A7">
            <v>1207</v>
          </cell>
          <cell r="B7">
            <v>8</v>
          </cell>
          <cell r="C7">
            <v>5</v>
          </cell>
          <cell r="D7">
            <v>3</v>
          </cell>
          <cell r="E7">
            <v>28</v>
          </cell>
          <cell r="F7">
            <v>7</v>
          </cell>
          <cell r="G7">
            <v>21</v>
          </cell>
        </row>
        <row r="8">
          <cell r="A8">
            <v>1208</v>
          </cell>
          <cell r="B8">
            <v>6</v>
          </cell>
          <cell r="C8">
            <v>4</v>
          </cell>
          <cell r="D8">
            <v>2</v>
          </cell>
          <cell r="E8">
            <v>11</v>
          </cell>
          <cell r="F8">
            <v>5</v>
          </cell>
          <cell r="G8">
            <v>6</v>
          </cell>
        </row>
        <row r="9">
          <cell r="A9">
            <v>1209</v>
          </cell>
          <cell r="B9">
            <v>14</v>
          </cell>
          <cell r="C9">
            <v>10</v>
          </cell>
          <cell r="D9">
            <v>4</v>
          </cell>
          <cell r="E9">
            <v>7</v>
          </cell>
          <cell r="F9">
            <v>1</v>
          </cell>
          <cell r="G9">
            <v>6</v>
          </cell>
        </row>
        <row r="10">
          <cell r="A10">
            <v>1210</v>
          </cell>
          <cell r="B10">
            <v>25</v>
          </cell>
          <cell r="C10">
            <v>12</v>
          </cell>
          <cell r="D10">
            <v>13</v>
          </cell>
          <cell r="E10">
            <v>63</v>
          </cell>
          <cell r="F10">
            <v>21</v>
          </cell>
          <cell r="G10">
            <v>42</v>
          </cell>
          <cell r="K10">
            <v>1</v>
          </cell>
          <cell r="L10">
            <v>1</v>
          </cell>
        </row>
        <row r="11">
          <cell r="A11">
            <v>1211</v>
          </cell>
          <cell r="B11">
            <v>10</v>
          </cell>
          <cell r="C11">
            <v>5</v>
          </cell>
          <cell r="D11">
            <v>5</v>
          </cell>
          <cell r="E11">
            <v>6</v>
          </cell>
          <cell r="F11">
            <v>3</v>
          </cell>
          <cell r="G11">
            <v>3</v>
          </cell>
        </row>
        <row r="12">
          <cell r="A12">
            <v>1212</v>
          </cell>
          <cell r="B12">
            <v>14</v>
          </cell>
          <cell r="C12">
            <v>10</v>
          </cell>
          <cell r="D12">
            <v>4</v>
          </cell>
          <cell r="E12">
            <v>15</v>
          </cell>
          <cell r="F12">
            <v>5</v>
          </cell>
          <cell r="G12">
            <v>10</v>
          </cell>
        </row>
        <row r="13">
          <cell r="A13">
            <v>1213</v>
          </cell>
          <cell r="B13">
            <v>9</v>
          </cell>
          <cell r="C13">
            <v>8</v>
          </cell>
          <cell r="D13">
            <v>1</v>
          </cell>
          <cell r="E13">
            <v>9</v>
          </cell>
          <cell r="F13">
            <v>3</v>
          </cell>
          <cell r="G13">
            <v>6</v>
          </cell>
        </row>
        <row r="14">
          <cell r="A14">
            <v>1214</v>
          </cell>
          <cell r="B14">
            <v>9</v>
          </cell>
          <cell r="C14">
            <v>7</v>
          </cell>
          <cell r="D14">
            <v>2</v>
          </cell>
          <cell r="E14">
            <v>16</v>
          </cell>
          <cell r="F14">
            <v>5</v>
          </cell>
          <cell r="G14">
            <v>11</v>
          </cell>
        </row>
        <row r="15">
          <cell r="A15">
            <v>1215</v>
          </cell>
          <cell r="B15">
            <v>6</v>
          </cell>
          <cell r="C15">
            <v>6</v>
          </cell>
          <cell r="E15">
            <v>16</v>
          </cell>
          <cell r="F15">
            <v>10</v>
          </cell>
          <cell r="G15">
            <v>6</v>
          </cell>
        </row>
        <row r="16">
          <cell r="A16">
            <v>1216</v>
          </cell>
          <cell r="B16">
            <v>10</v>
          </cell>
          <cell r="C16">
            <v>8</v>
          </cell>
          <cell r="D16">
            <v>2</v>
          </cell>
          <cell r="E16">
            <v>6</v>
          </cell>
          <cell r="F16">
            <v>1</v>
          </cell>
          <cell r="G16">
            <v>5</v>
          </cell>
        </row>
        <row r="17">
          <cell r="A17">
            <v>1217</v>
          </cell>
          <cell r="B17">
            <v>1</v>
          </cell>
          <cell r="D17">
            <v>1</v>
          </cell>
          <cell r="E17">
            <v>3</v>
          </cell>
          <cell r="F17">
            <v>1</v>
          </cell>
          <cell r="G17">
            <v>2</v>
          </cell>
        </row>
        <row r="18">
          <cell r="A18">
            <v>1218</v>
          </cell>
          <cell r="B18">
            <v>10</v>
          </cell>
          <cell r="C18">
            <v>5</v>
          </cell>
          <cell r="D18">
            <v>5</v>
          </cell>
          <cell r="E18">
            <v>15</v>
          </cell>
          <cell r="F18">
            <v>7</v>
          </cell>
          <cell r="G18">
            <v>8</v>
          </cell>
        </row>
        <row r="19">
          <cell r="A19">
            <v>1219</v>
          </cell>
          <cell r="E19">
            <v>7</v>
          </cell>
          <cell r="F19">
            <v>5</v>
          </cell>
          <cell r="G19">
            <v>2</v>
          </cell>
        </row>
        <row r="20">
          <cell r="A20">
            <v>1220</v>
          </cell>
          <cell r="B20">
            <v>6</v>
          </cell>
          <cell r="C20">
            <v>4</v>
          </cell>
          <cell r="D20">
            <v>2</v>
          </cell>
          <cell r="E20">
            <v>9</v>
          </cell>
          <cell r="F20">
            <v>8</v>
          </cell>
          <cell r="G20">
            <v>1</v>
          </cell>
        </row>
        <row r="21">
          <cell r="A21">
            <v>1221</v>
          </cell>
          <cell r="B21">
            <v>8</v>
          </cell>
          <cell r="C21">
            <v>4</v>
          </cell>
          <cell r="D21">
            <v>4</v>
          </cell>
          <cell r="E21">
            <v>6</v>
          </cell>
          <cell r="F21">
            <v>1</v>
          </cell>
          <cell r="G21">
            <v>5</v>
          </cell>
        </row>
        <row r="22">
          <cell r="A22">
            <v>1301</v>
          </cell>
          <cell r="B22">
            <v>1</v>
          </cell>
          <cell r="D22">
            <v>1</v>
          </cell>
          <cell r="E22">
            <v>3</v>
          </cell>
          <cell r="F22">
            <v>2</v>
          </cell>
          <cell r="G22">
            <v>1</v>
          </cell>
        </row>
        <row r="23">
          <cell r="A23">
            <v>1302</v>
          </cell>
          <cell r="E23">
            <v>1</v>
          </cell>
          <cell r="F23">
            <v>1</v>
          </cell>
        </row>
        <row r="24">
          <cell r="A24">
            <v>1304</v>
          </cell>
          <cell r="B24">
            <v>2</v>
          </cell>
          <cell r="D24">
            <v>2</v>
          </cell>
        </row>
        <row r="25">
          <cell r="A25">
            <v>1306</v>
          </cell>
          <cell r="E25">
            <v>1</v>
          </cell>
          <cell r="F25">
            <v>1</v>
          </cell>
        </row>
        <row r="26">
          <cell r="A26">
            <v>1321</v>
          </cell>
          <cell r="B26">
            <v>5</v>
          </cell>
          <cell r="C26">
            <v>2</v>
          </cell>
          <cell r="D26">
            <v>3</v>
          </cell>
          <cell r="E26">
            <v>2</v>
          </cell>
          <cell r="F26">
            <v>1</v>
          </cell>
          <cell r="G26">
            <v>1</v>
          </cell>
        </row>
        <row r="27">
          <cell r="A27">
            <v>1322</v>
          </cell>
          <cell r="B27">
            <v>2</v>
          </cell>
          <cell r="C27">
            <v>1</v>
          </cell>
          <cell r="D27">
            <v>1</v>
          </cell>
        </row>
        <row r="28">
          <cell r="A28">
            <v>1325</v>
          </cell>
          <cell r="B28">
            <v>3</v>
          </cell>
          <cell r="C28">
            <v>2</v>
          </cell>
          <cell r="D28">
            <v>1</v>
          </cell>
          <cell r="E28">
            <v>6</v>
          </cell>
          <cell r="F28">
            <v>4</v>
          </cell>
          <cell r="G28">
            <v>2</v>
          </cell>
        </row>
        <row r="29">
          <cell r="A29">
            <v>1326</v>
          </cell>
          <cell r="E29">
            <v>8</v>
          </cell>
          <cell r="F29">
            <v>2</v>
          </cell>
          <cell r="G29">
            <v>6</v>
          </cell>
        </row>
        <row r="30">
          <cell r="A30">
            <v>1327</v>
          </cell>
          <cell r="B30">
            <v>2</v>
          </cell>
          <cell r="C30">
            <v>1</v>
          </cell>
          <cell r="D30">
            <v>1</v>
          </cell>
          <cell r="E30">
            <v>2</v>
          </cell>
          <cell r="G30">
            <v>2</v>
          </cell>
        </row>
        <row r="31">
          <cell r="A31">
            <v>1329</v>
          </cell>
          <cell r="E31">
            <v>2</v>
          </cell>
          <cell r="F31">
            <v>1</v>
          </cell>
          <cell r="G31">
            <v>1</v>
          </cell>
        </row>
        <row r="32">
          <cell r="A32">
            <v>1341</v>
          </cell>
          <cell r="B32">
            <v>2</v>
          </cell>
          <cell r="C32">
            <v>2</v>
          </cell>
          <cell r="E32">
            <v>4</v>
          </cell>
          <cell r="F32">
            <v>1</v>
          </cell>
          <cell r="G32">
            <v>3</v>
          </cell>
        </row>
        <row r="33">
          <cell r="A33">
            <v>1342</v>
          </cell>
          <cell r="B33">
            <v>7</v>
          </cell>
          <cell r="C33">
            <v>6</v>
          </cell>
          <cell r="D33">
            <v>1</v>
          </cell>
          <cell r="E33">
            <v>9</v>
          </cell>
          <cell r="F33">
            <v>7</v>
          </cell>
          <cell r="G33">
            <v>2</v>
          </cell>
        </row>
        <row r="34">
          <cell r="A34">
            <v>1344</v>
          </cell>
          <cell r="B34">
            <v>1</v>
          </cell>
          <cell r="C34">
            <v>1</v>
          </cell>
          <cell r="E34">
            <v>6</v>
          </cell>
          <cell r="F34">
            <v>2</v>
          </cell>
          <cell r="G34">
            <v>4</v>
          </cell>
        </row>
        <row r="35">
          <cell r="A35">
            <v>1381</v>
          </cell>
          <cell r="B35">
            <v>1</v>
          </cell>
          <cell r="C35">
            <v>1</v>
          </cell>
          <cell r="E35">
            <v>1</v>
          </cell>
          <cell r="G35">
            <v>1</v>
          </cell>
        </row>
        <row r="36">
          <cell r="A36">
            <v>1382</v>
          </cell>
          <cell r="E36">
            <v>2</v>
          </cell>
          <cell r="G36">
            <v>2</v>
          </cell>
        </row>
        <row r="37">
          <cell r="A37">
            <v>1383</v>
          </cell>
          <cell r="B37">
            <v>2</v>
          </cell>
          <cell r="C37">
            <v>2</v>
          </cell>
          <cell r="E37">
            <v>2</v>
          </cell>
          <cell r="G37">
            <v>2</v>
          </cell>
        </row>
        <row r="38">
          <cell r="A38">
            <v>1401</v>
          </cell>
          <cell r="B38">
            <v>2</v>
          </cell>
          <cell r="D38">
            <v>2</v>
          </cell>
          <cell r="E38">
            <v>2</v>
          </cell>
          <cell r="G38">
            <v>2</v>
          </cell>
        </row>
        <row r="39">
          <cell r="A39">
            <v>1402</v>
          </cell>
          <cell r="E39">
            <v>2</v>
          </cell>
          <cell r="F39">
            <v>1</v>
          </cell>
          <cell r="G39">
            <v>1</v>
          </cell>
        </row>
        <row r="40">
          <cell r="A40">
            <v>1421</v>
          </cell>
          <cell r="E40">
            <v>1</v>
          </cell>
          <cell r="G40">
            <v>1</v>
          </cell>
        </row>
        <row r="41">
          <cell r="A41">
            <v>1422</v>
          </cell>
          <cell r="B41">
            <v>5</v>
          </cell>
          <cell r="C41">
            <v>3</v>
          </cell>
          <cell r="D41">
            <v>2</v>
          </cell>
          <cell r="E41">
            <v>4</v>
          </cell>
          <cell r="G41">
            <v>4</v>
          </cell>
        </row>
        <row r="42">
          <cell r="A42">
            <v>1423</v>
          </cell>
          <cell r="B42">
            <v>3</v>
          </cell>
          <cell r="C42">
            <v>2</v>
          </cell>
          <cell r="D42">
            <v>1</v>
          </cell>
          <cell r="E42">
            <v>8</v>
          </cell>
          <cell r="F42">
            <v>1</v>
          </cell>
          <cell r="G42">
            <v>7</v>
          </cell>
        </row>
        <row r="43">
          <cell r="A43">
            <v>1424</v>
          </cell>
          <cell r="E43">
            <v>6</v>
          </cell>
          <cell r="G43">
            <v>6</v>
          </cell>
        </row>
        <row r="44">
          <cell r="A44">
            <v>1425</v>
          </cell>
          <cell r="B44">
            <v>1</v>
          </cell>
          <cell r="C44">
            <v>1</v>
          </cell>
          <cell r="E44">
            <v>4</v>
          </cell>
          <cell r="G44">
            <v>4</v>
          </cell>
        </row>
        <row r="45">
          <cell r="A45">
            <v>1426</v>
          </cell>
          <cell r="E45">
            <v>1</v>
          </cell>
          <cell r="G45">
            <v>1</v>
          </cell>
        </row>
        <row r="46">
          <cell r="A46">
            <v>1442</v>
          </cell>
          <cell r="B46">
            <v>1</v>
          </cell>
          <cell r="D46">
            <v>1</v>
          </cell>
        </row>
        <row r="47">
          <cell r="A47">
            <v>1444</v>
          </cell>
          <cell r="B47">
            <v>5</v>
          </cell>
          <cell r="C47">
            <v>2</v>
          </cell>
          <cell r="D47">
            <v>3</v>
          </cell>
          <cell r="E47">
            <v>2</v>
          </cell>
          <cell r="F47">
            <v>1</v>
          </cell>
          <cell r="G47">
            <v>1</v>
          </cell>
        </row>
        <row r="48">
          <cell r="A48">
            <v>1445</v>
          </cell>
          <cell r="B48">
            <v>2</v>
          </cell>
          <cell r="C48">
            <v>1</v>
          </cell>
          <cell r="D48">
            <v>1</v>
          </cell>
          <cell r="E48">
            <v>1</v>
          </cell>
          <cell r="G48">
            <v>1</v>
          </cell>
        </row>
        <row r="49">
          <cell r="A49">
            <v>1446</v>
          </cell>
          <cell r="B49">
            <v>3</v>
          </cell>
          <cell r="C49">
            <v>2</v>
          </cell>
          <cell r="D49">
            <v>1</v>
          </cell>
          <cell r="E49">
            <v>6</v>
          </cell>
          <cell r="F49">
            <v>3</v>
          </cell>
          <cell r="G49">
            <v>3</v>
          </cell>
        </row>
        <row r="50">
          <cell r="A50">
            <v>1447</v>
          </cell>
          <cell r="B50">
            <v>3</v>
          </cell>
          <cell r="C50">
            <v>3</v>
          </cell>
          <cell r="E50">
            <v>2</v>
          </cell>
          <cell r="F50">
            <v>2</v>
          </cell>
        </row>
        <row r="51">
          <cell r="A51">
            <v>1461</v>
          </cell>
          <cell r="B51">
            <v>1</v>
          </cell>
          <cell r="C51">
            <v>1</v>
          </cell>
          <cell r="E51">
            <v>3</v>
          </cell>
          <cell r="F51">
            <v>1</v>
          </cell>
          <cell r="G51">
            <v>2</v>
          </cell>
        </row>
        <row r="52">
          <cell r="A52">
            <v>1462</v>
          </cell>
          <cell r="E52">
            <v>1</v>
          </cell>
          <cell r="F52">
            <v>1</v>
          </cell>
        </row>
        <row r="53">
          <cell r="A53">
            <v>1481</v>
          </cell>
          <cell r="B53">
            <v>2</v>
          </cell>
          <cell r="C53">
            <v>1</v>
          </cell>
          <cell r="D53">
            <v>1</v>
          </cell>
          <cell r="E53">
            <v>3</v>
          </cell>
          <cell r="G53">
            <v>3</v>
          </cell>
        </row>
        <row r="54">
          <cell r="A54">
            <v>1482</v>
          </cell>
          <cell r="B54">
            <v>4</v>
          </cell>
          <cell r="C54">
            <v>2</v>
          </cell>
          <cell r="D54">
            <v>2</v>
          </cell>
          <cell r="E54">
            <v>1</v>
          </cell>
          <cell r="G54">
            <v>1</v>
          </cell>
        </row>
        <row r="55">
          <cell r="A55">
            <v>1483</v>
          </cell>
          <cell r="E55">
            <v>4</v>
          </cell>
          <cell r="F55">
            <v>2</v>
          </cell>
          <cell r="G55">
            <v>2</v>
          </cell>
        </row>
        <row r="56">
          <cell r="A56">
            <v>1484</v>
          </cell>
          <cell r="B56">
            <v>2</v>
          </cell>
          <cell r="C56">
            <v>1</v>
          </cell>
          <cell r="D56">
            <v>1</v>
          </cell>
          <cell r="E56">
            <v>1</v>
          </cell>
          <cell r="G56">
            <v>1</v>
          </cell>
        </row>
        <row r="57">
          <cell r="A57">
            <v>1485</v>
          </cell>
          <cell r="B57">
            <v>2</v>
          </cell>
          <cell r="C57">
            <v>1</v>
          </cell>
          <cell r="D57">
            <v>1</v>
          </cell>
          <cell r="E57">
            <v>3</v>
          </cell>
          <cell r="G57">
            <v>3</v>
          </cell>
        </row>
        <row r="58">
          <cell r="A58">
            <v>1486</v>
          </cell>
          <cell r="B58">
            <v>1</v>
          </cell>
          <cell r="C58">
            <v>1</v>
          </cell>
        </row>
        <row r="59">
          <cell r="A59">
            <v>1487</v>
          </cell>
          <cell r="E59">
            <v>1</v>
          </cell>
          <cell r="G59">
            <v>1</v>
          </cell>
        </row>
        <row r="60">
          <cell r="A60">
            <v>1502</v>
          </cell>
          <cell r="B60">
            <v>5</v>
          </cell>
          <cell r="C60">
            <v>2</v>
          </cell>
          <cell r="D60">
            <v>3</v>
          </cell>
          <cell r="E60">
            <v>1</v>
          </cell>
          <cell r="F60">
            <v>1</v>
          </cell>
        </row>
        <row r="61">
          <cell r="A61">
            <v>1503</v>
          </cell>
          <cell r="B61">
            <v>4</v>
          </cell>
          <cell r="C61">
            <v>3</v>
          </cell>
          <cell r="D61">
            <v>1</v>
          </cell>
          <cell r="E61">
            <v>1</v>
          </cell>
          <cell r="G61">
            <v>1</v>
          </cell>
        </row>
        <row r="62">
          <cell r="A62">
            <v>1505</v>
          </cell>
          <cell r="B62">
            <v>2</v>
          </cell>
          <cell r="C62">
            <v>2</v>
          </cell>
          <cell r="E62">
            <v>2</v>
          </cell>
          <cell r="F62">
            <v>1</v>
          </cell>
          <cell r="G62">
            <v>1</v>
          </cell>
        </row>
        <row r="63">
          <cell r="A63">
            <v>1521</v>
          </cell>
          <cell r="E63">
            <v>2</v>
          </cell>
          <cell r="G63">
            <v>2</v>
          </cell>
        </row>
        <row r="64">
          <cell r="A64">
            <v>1522</v>
          </cell>
          <cell r="B64">
            <v>1</v>
          </cell>
          <cell r="C64">
            <v>1</v>
          </cell>
          <cell r="E64">
            <v>2</v>
          </cell>
          <cell r="F64">
            <v>1</v>
          </cell>
          <cell r="G64">
            <v>1</v>
          </cell>
        </row>
        <row r="65">
          <cell r="A65">
            <v>1523</v>
          </cell>
          <cell r="B65">
            <v>2</v>
          </cell>
          <cell r="C65">
            <v>1</v>
          </cell>
          <cell r="D65">
            <v>1</v>
          </cell>
          <cell r="E65">
            <v>5</v>
          </cell>
          <cell r="F65">
            <v>3</v>
          </cell>
          <cell r="G65">
            <v>2</v>
          </cell>
        </row>
        <row r="66">
          <cell r="A66">
            <v>201201</v>
          </cell>
          <cell r="B66">
            <v>29</v>
          </cell>
          <cell r="C66">
            <v>23</v>
          </cell>
          <cell r="D66">
            <v>25</v>
          </cell>
          <cell r="E66">
            <v>2</v>
          </cell>
          <cell r="F66">
            <v>1</v>
          </cell>
          <cell r="G66">
            <v>1</v>
          </cell>
          <cell r="H66">
            <v>2</v>
          </cell>
          <cell r="I66">
            <v>1</v>
          </cell>
          <cell r="L66">
            <v>81</v>
          </cell>
          <cell r="M66">
            <v>1</v>
          </cell>
          <cell r="N66">
            <v>3</v>
          </cell>
        </row>
        <row r="67">
          <cell r="A67">
            <v>201202</v>
          </cell>
          <cell r="B67">
            <v>30</v>
          </cell>
          <cell r="C67">
            <v>29</v>
          </cell>
          <cell r="D67">
            <v>10</v>
          </cell>
          <cell r="E67">
            <v>6</v>
          </cell>
          <cell r="F67">
            <v>2</v>
          </cell>
          <cell r="G67">
            <v>2</v>
          </cell>
          <cell r="H67">
            <v>1</v>
          </cell>
          <cell r="I67">
            <v>1</v>
          </cell>
          <cell r="L67">
            <v>79</v>
          </cell>
          <cell r="M67">
            <v>2</v>
          </cell>
          <cell r="N67">
            <v>2</v>
          </cell>
        </row>
        <row r="68">
          <cell r="A68">
            <v>201203</v>
          </cell>
          <cell r="B68">
            <v>6</v>
          </cell>
          <cell r="C68">
            <v>13</v>
          </cell>
          <cell r="D68">
            <v>5</v>
          </cell>
          <cell r="F68">
            <v>2</v>
          </cell>
          <cell r="G68">
            <v>1</v>
          </cell>
          <cell r="H68">
            <v>1</v>
          </cell>
          <cell r="L68">
            <v>28</v>
          </cell>
          <cell r="M68">
            <v>2</v>
          </cell>
        </row>
        <row r="69">
          <cell r="A69">
            <v>201204</v>
          </cell>
          <cell r="B69">
            <v>3</v>
          </cell>
          <cell r="L69">
            <v>3</v>
          </cell>
        </row>
        <row r="70">
          <cell r="A70">
            <v>201205</v>
          </cell>
          <cell r="B70">
            <v>3</v>
          </cell>
          <cell r="C70">
            <v>3</v>
          </cell>
          <cell r="L70">
            <v>6</v>
          </cell>
        </row>
        <row r="71">
          <cell r="A71">
            <v>201206</v>
          </cell>
          <cell r="B71">
            <v>3</v>
          </cell>
          <cell r="C71">
            <v>7</v>
          </cell>
          <cell r="D71">
            <v>2</v>
          </cell>
          <cell r="E71">
            <v>1</v>
          </cell>
          <cell r="F71">
            <v>1</v>
          </cell>
          <cell r="H71">
            <v>2</v>
          </cell>
          <cell r="I71">
            <v>1</v>
          </cell>
          <cell r="L71">
            <v>15</v>
          </cell>
          <cell r="M71">
            <v>1</v>
          </cell>
          <cell r="N71">
            <v>2</v>
          </cell>
        </row>
        <row r="72">
          <cell r="A72">
            <v>201207</v>
          </cell>
          <cell r="B72">
            <v>5</v>
          </cell>
          <cell r="C72">
            <v>9</v>
          </cell>
          <cell r="D72">
            <v>7</v>
          </cell>
          <cell r="E72">
            <v>1</v>
          </cell>
          <cell r="L72">
            <v>22</v>
          </cell>
        </row>
        <row r="73">
          <cell r="A73">
            <v>201208</v>
          </cell>
          <cell r="B73">
            <v>3</v>
          </cell>
          <cell r="C73">
            <v>1</v>
          </cell>
          <cell r="D73">
            <v>1</v>
          </cell>
          <cell r="H73">
            <v>2</v>
          </cell>
          <cell r="L73">
            <v>5</v>
          </cell>
          <cell r="N73">
            <v>2</v>
          </cell>
        </row>
        <row r="74">
          <cell r="A74">
            <v>201209</v>
          </cell>
          <cell r="B74">
            <v>1</v>
          </cell>
          <cell r="C74">
            <v>6</v>
          </cell>
          <cell r="F74">
            <v>1</v>
          </cell>
          <cell r="G74">
            <v>1</v>
          </cell>
          <cell r="L74">
            <v>9</v>
          </cell>
          <cell r="M74">
            <v>1</v>
          </cell>
        </row>
        <row r="75">
          <cell r="A75">
            <v>201210</v>
          </cell>
          <cell r="B75">
            <v>6</v>
          </cell>
          <cell r="C75">
            <v>13</v>
          </cell>
          <cell r="D75">
            <v>4</v>
          </cell>
          <cell r="E75">
            <v>1</v>
          </cell>
          <cell r="G75">
            <v>1</v>
          </cell>
          <cell r="H75">
            <v>1</v>
          </cell>
          <cell r="L75">
            <v>25</v>
          </cell>
          <cell r="M75">
            <v>1</v>
          </cell>
          <cell r="N75">
            <v>1</v>
          </cell>
        </row>
        <row r="76">
          <cell r="A76">
            <v>201211</v>
          </cell>
          <cell r="B76">
            <v>1</v>
          </cell>
          <cell r="C76">
            <v>2</v>
          </cell>
          <cell r="D76">
            <v>4</v>
          </cell>
          <cell r="G76">
            <v>1</v>
          </cell>
          <cell r="H76">
            <v>2</v>
          </cell>
          <cell r="L76">
            <v>8</v>
          </cell>
          <cell r="M76">
            <v>1</v>
          </cell>
          <cell r="N76">
            <v>2</v>
          </cell>
        </row>
        <row r="77">
          <cell r="A77">
            <v>201212</v>
          </cell>
          <cell r="B77">
            <v>2</v>
          </cell>
          <cell r="C77">
            <v>5</v>
          </cell>
          <cell r="D77">
            <v>2</v>
          </cell>
          <cell r="E77">
            <v>1</v>
          </cell>
          <cell r="H77">
            <v>1</v>
          </cell>
          <cell r="L77">
            <v>11</v>
          </cell>
          <cell r="M77">
            <v>1</v>
          </cell>
        </row>
        <row r="78">
          <cell r="A78">
            <v>201213</v>
          </cell>
          <cell r="B78">
            <v>4</v>
          </cell>
          <cell r="C78">
            <v>2</v>
          </cell>
          <cell r="D78">
            <v>1</v>
          </cell>
          <cell r="L78">
            <v>7</v>
          </cell>
        </row>
        <row r="79">
          <cell r="A79">
            <v>201214</v>
          </cell>
          <cell r="B79">
            <v>1</v>
          </cell>
          <cell r="D79">
            <v>3</v>
          </cell>
          <cell r="G79">
            <v>1</v>
          </cell>
          <cell r="H79">
            <v>1</v>
          </cell>
          <cell r="L79">
            <v>5</v>
          </cell>
          <cell r="M79">
            <v>1</v>
          </cell>
          <cell r="N79">
            <v>1</v>
          </cell>
        </row>
        <row r="80">
          <cell r="A80">
            <v>201215</v>
          </cell>
          <cell r="B80">
            <v>2</v>
          </cell>
          <cell r="C80">
            <v>8</v>
          </cell>
          <cell r="D80">
            <v>3</v>
          </cell>
          <cell r="L80">
            <v>13</v>
          </cell>
        </row>
        <row r="81">
          <cell r="A81">
            <v>201216</v>
          </cell>
          <cell r="B81">
            <v>1</v>
          </cell>
          <cell r="C81">
            <v>2</v>
          </cell>
          <cell r="E81">
            <v>1</v>
          </cell>
          <cell r="F81">
            <v>1</v>
          </cell>
          <cell r="L81">
            <v>5</v>
          </cell>
        </row>
        <row r="82">
          <cell r="A82">
            <v>201217</v>
          </cell>
          <cell r="D82">
            <v>1</v>
          </cell>
          <cell r="L82">
            <v>1</v>
          </cell>
        </row>
        <row r="83">
          <cell r="A83">
            <v>201218</v>
          </cell>
          <cell r="B83">
            <v>3</v>
          </cell>
          <cell r="C83">
            <v>3</v>
          </cell>
          <cell r="D83">
            <v>1</v>
          </cell>
          <cell r="E83">
            <v>1</v>
          </cell>
          <cell r="F83">
            <v>2</v>
          </cell>
          <cell r="L83">
            <v>10</v>
          </cell>
        </row>
        <row r="84">
          <cell r="A84">
            <v>201219</v>
          </cell>
          <cell r="B84">
            <v>1</v>
          </cell>
          <cell r="C84">
            <v>3</v>
          </cell>
          <cell r="E84">
            <v>1</v>
          </cell>
          <cell r="L84">
            <v>5</v>
          </cell>
        </row>
        <row r="85">
          <cell r="A85">
            <v>201220</v>
          </cell>
          <cell r="B85">
            <v>2</v>
          </cell>
          <cell r="D85">
            <v>1</v>
          </cell>
          <cell r="L85">
            <v>3</v>
          </cell>
        </row>
        <row r="86">
          <cell r="A86">
            <v>201221</v>
          </cell>
          <cell r="B86">
            <v>1</v>
          </cell>
          <cell r="C86">
            <v>1</v>
          </cell>
          <cell r="D86">
            <v>2</v>
          </cell>
          <cell r="L86">
            <v>4</v>
          </cell>
        </row>
        <row r="87">
          <cell r="A87">
            <v>201301</v>
          </cell>
          <cell r="C87">
            <v>2</v>
          </cell>
          <cell r="D87">
            <v>1</v>
          </cell>
          <cell r="L87">
            <v>3</v>
          </cell>
        </row>
        <row r="88">
          <cell r="A88">
            <v>201302</v>
          </cell>
          <cell r="D88">
            <v>1</v>
          </cell>
          <cell r="L88">
            <v>1</v>
          </cell>
        </row>
        <row r="89">
          <cell r="A89">
            <v>201304</v>
          </cell>
          <cell r="B89">
            <v>1</v>
          </cell>
          <cell r="L89">
            <v>1</v>
          </cell>
        </row>
        <row r="90">
          <cell r="A90">
            <v>201306</v>
          </cell>
          <cell r="B90">
            <v>1</v>
          </cell>
          <cell r="L90">
            <v>1</v>
          </cell>
        </row>
        <row r="91">
          <cell r="A91">
            <v>201321</v>
          </cell>
          <cell r="B91">
            <v>2</v>
          </cell>
          <cell r="D91">
            <v>1</v>
          </cell>
          <cell r="L91">
            <v>3</v>
          </cell>
        </row>
        <row r="92">
          <cell r="A92">
            <v>201322</v>
          </cell>
          <cell r="C92">
            <v>1</v>
          </cell>
          <cell r="F92">
            <v>1</v>
          </cell>
          <cell r="L92">
            <v>2</v>
          </cell>
        </row>
        <row r="93">
          <cell r="A93">
            <v>201325</v>
          </cell>
          <cell r="D93">
            <v>1</v>
          </cell>
          <cell r="F93">
            <v>1</v>
          </cell>
          <cell r="G93">
            <v>1</v>
          </cell>
          <cell r="H93">
            <v>1</v>
          </cell>
          <cell r="L93">
            <v>3</v>
          </cell>
          <cell r="M93">
            <v>1</v>
          </cell>
          <cell r="N93">
            <v>1</v>
          </cell>
        </row>
        <row r="94">
          <cell r="A94">
            <v>201326</v>
          </cell>
          <cell r="B94">
            <v>2</v>
          </cell>
          <cell r="C94">
            <v>1</v>
          </cell>
          <cell r="L94">
            <v>3</v>
          </cell>
        </row>
        <row r="95">
          <cell r="A95">
            <v>201327</v>
          </cell>
          <cell r="C95">
            <v>3</v>
          </cell>
          <cell r="L95">
            <v>3</v>
          </cell>
        </row>
        <row r="96">
          <cell r="A96">
            <v>201329</v>
          </cell>
          <cell r="B96">
            <v>1</v>
          </cell>
          <cell r="L96">
            <v>1</v>
          </cell>
        </row>
        <row r="97">
          <cell r="A97">
            <v>201341</v>
          </cell>
          <cell r="B97">
            <v>1</v>
          </cell>
          <cell r="D97">
            <v>1</v>
          </cell>
          <cell r="L97">
            <v>2</v>
          </cell>
        </row>
        <row r="98">
          <cell r="A98">
            <v>201342</v>
          </cell>
          <cell r="B98">
            <v>1</v>
          </cell>
          <cell r="C98">
            <v>3</v>
          </cell>
          <cell r="G98">
            <v>1</v>
          </cell>
          <cell r="L98">
            <v>5</v>
          </cell>
          <cell r="M98">
            <v>1</v>
          </cell>
        </row>
        <row r="99">
          <cell r="A99">
            <v>201344</v>
          </cell>
          <cell r="B99">
            <v>2</v>
          </cell>
          <cell r="D99">
            <v>1</v>
          </cell>
          <cell r="H99">
            <v>1</v>
          </cell>
          <cell r="L99">
            <v>3</v>
          </cell>
          <cell r="N99">
            <v>1</v>
          </cell>
        </row>
        <row r="100">
          <cell r="A100">
            <v>201381</v>
          </cell>
          <cell r="H100">
            <v>1</v>
          </cell>
          <cell r="N100">
            <v>1</v>
          </cell>
        </row>
        <row r="101">
          <cell r="A101">
            <v>201383</v>
          </cell>
          <cell r="B101">
            <v>1</v>
          </cell>
          <cell r="C101">
            <v>1</v>
          </cell>
          <cell r="G101">
            <v>1</v>
          </cell>
          <cell r="H101">
            <v>1</v>
          </cell>
          <cell r="L101">
            <v>3</v>
          </cell>
          <cell r="M101">
            <v>1</v>
          </cell>
          <cell r="N101">
            <v>1</v>
          </cell>
        </row>
        <row r="102">
          <cell r="A102">
            <v>201401</v>
          </cell>
          <cell r="B102">
            <v>2</v>
          </cell>
          <cell r="L102">
            <v>2</v>
          </cell>
        </row>
        <row r="103">
          <cell r="A103">
            <v>201402</v>
          </cell>
          <cell r="C103">
            <v>1</v>
          </cell>
          <cell r="L103">
            <v>1</v>
          </cell>
        </row>
        <row r="104">
          <cell r="A104">
            <v>201421</v>
          </cell>
          <cell r="B104">
            <v>1</v>
          </cell>
          <cell r="L104">
            <v>1</v>
          </cell>
        </row>
        <row r="105">
          <cell r="A105">
            <v>201422</v>
          </cell>
          <cell r="B105">
            <v>1</v>
          </cell>
          <cell r="C105">
            <v>3</v>
          </cell>
          <cell r="F105">
            <v>1</v>
          </cell>
          <cell r="L105">
            <v>5</v>
          </cell>
        </row>
        <row r="106">
          <cell r="A106">
            <v>201423</v>
          </cell>
          <cell r="C106">
            <v>1</v>
          </cell>
          <cell r="D106">
            <v>2</v>
          </cell>
          <cell r="F106">
            <v>1</v>
          </cell>
          <cell r="I106">
            <v>1</v>
          </cell>
          <cell r="L106">
            <v>4</v>
          </cell>
          <cell r="N106">
            <v>1</v>
          </cell>
        </row>
        <row r="107">
          <cell r="A107">
            <v>201424</v>
          </cell>
          <cell r="B107">
            <v>1</v>
          </cell>
          <cell r="D107">
            <v>1</v>
          </cell>
          <cell r="L107">
            <v>2</v>
          </cell>
        </row>
        <row r="108">
          <cell r="A108">
            <v>201425</v>
          </cell>
          <cell r="D108">
            <v>1</v>
          </cell>
          <cell r="L108">
            <v>1</v>
          </cell>
        </row>
        <row r="109">
          <cell r="A109">
            <v>201426</v>
          </cell>
          <cell r="C109">
            <v>1</v>
          </cell>
          <cell r="L109">
            <v>1</v>
          </cell>
        </row>
        <row r="110">
          <cell r="A110">
            <v>201444</v>
          </cell>
          <cell r="C110">
            <v>3</v>
          </cell>
          <cell r="D110">
            <v>1</v>
          </cell>
          <cell r="H110">
            <v>1</v>
          </cell>
          <cell r="L110">
            <v>5</v>
          </cell>
          <cell r="M110">
            <v>1</v>
          </cell>
        </row>
        <row r="111">
          <cell r="A111">
            <v>201445</v>
          </cell>
          <cell r="C111">
            <v>2</v>
          </cell>
          <cell r="L111">
            <v>2</v>
          </cell>
        </row>
        <row r="112">
          <cell r="A112">
            <v>201446</v>
          </cell>
          <cell r="B112">
            <v>5</v>
          </cell>
          <cell r="C112">
            <v>1</v>
          </cell>
          <cell r="D112">
            <v>1</v>
          </cell>
          <cell r="L112">
            <v>7</v>
          </cell>
        </row>
        <row r="113">
          <cell r="A113">
            <v>201447</v>
          </cell>
          <cell r="D113">
            <v>1</v>
          </cell>
          <cell r="L113">
            <v>1</v>
          </cell>
        </row>
        <row r="114">
          <cell r="A114">
            <v>201461</v>
          </cell>
          <cell r="B114">
            <v>1</v>
          </cell>
          <cell r="C114">
            <v>1</v>
          </cell>
          <cell r="L114">
            <v>2</v>
          </cell>
        </row>
        <row r="115">
          <cell r="A115">
            <v>201462</v>
          </cell>
          <cell r="C115">
            <v>1</v>
          </cell>
          <cell r="L115">
            <v>1</v>
          </cell>
        </row>
        <row r="116">
          <cell r="A116">
            <v>201481</v>
          </cell>
          <cell r="B116">
            <v>1</v>
          </cell>
          <cell r="C116">
            <v>2</v>
          </cell>
          <cell r="L116">
            <v>3</v>
          </cell>
        </row>
        <row r="117">
          <cell r="A117">
            <v>201482</v>
          </cell>
          <cell r="C117">
            <v>1</v>
          </cell>
          <cell r="D117">
            <v>1</v>
          </cell>
          <cell r="L117">
            <v>2</v>
          </cell>
        </row>
        <row r="118">
          <cell r="A118">
            <v>201483</v>
          </cell>
          <cell r="B118">
            <v>1</v>
          </cell>
          <cell r="C118">
            <v>1</v>
          </cell>
          <cell r="E118">
            <v>1</v>
          </cell>
          <cell r="L118">
            <v>3</v>
          </cell>
        </row>
        <row r="119">
          <cell r="A119">
            <v>201484</v>
          </cell>
          <cell r="B119">
            <v>1</v>
          </cell>
          <cell r="L119">
            <v>1</v>
          </cell>
        </row>
        <row r="120">
          <cell r="A120">
            <v>201485</v>
          </cell>
          <cell r="B120">
            <v>2</v>
          </cell>
          <cell r="C120">
            <v>1</v>
          </cell>
          <cell r="L120">
            <v>3</v>
          </cell>
        </row>
        <row r="121">
          <cell r="A121">
            <v>201486</v>
          </cell>
          <cell r="D121">
            <v>1</v>
          </cell>
          <cell r="L121">
            <v>1</v>
          </cell>
        </row>
        <row r="122">
          <cell r="A122">
            <v>201502</v>
          </cell>
          <cell r="B122">
            <v>3</v>
          </cell>
          <cell r="C122">
            <v>2</v>
          </cell>
          <cell r="L122">
            <v>5</v>
          </cell>
        </row>
        <row r="123">
          <cell r="A123">
            <v>201503</v>
          </cell>
          <cell r="B123">
            <v>1</v>
          </cell>
          <cell r="C123">
            <v>1</v>
          </cell>
          <cell r="L123">
            <v>2</v>
          </cell>
        </row>
        <row r="124">
          <cell r="A124">
            <v>201505</v>
          </cell>
          <cell r="B124">
            <v>1</v>
          </cell>
          <cell r="C124">
            <v>1</v>
          </cell>
          <cell r="L124">
            <v>2</v>
          </cell>
        </row>
        <row r="125">
          <cell r="A125">
            <v>201521</v>
          </cell>
          <cell r="B125">
            <v>1</v>
          </cell>
          <cell r="C125">
            <v>1</v>
          </cell>
          <cell r="L125">
            <v>2</v>
          </cell>
        </row>
        <row r="126">
          <cell r="A126">
            <v>201522</v>
          </cell>
          <cell r="B126">
            <v>2</v>
          </cell>
          <cell r="L126">
            <v>2</v>
          </cell>
        </row>
        <row r="127">
          <cell r="A127">
            <v>201523</v>
          </cell>
          <cell r="B127">
            <v>4</v>
          </cell>
          <cell r="C127">
            <v>1</v>
          </cell>
          <cell r="H127">
            <v>1</v>
          </cell>
          <cell r="L127">
            <v>5</v>
          </cell>
          <cell r="N127">
            <v>1</v>
          </cell>
        </row>
        <row r="128">
          <cell r="A128">
            <v>202201</v>
          </cell>
          <cell r="B128">
            <v>2</v>
          </cell>
          <cell r="C128">
            <v>9</v>
          </cell>
          <cell r="D128">
            <v>14</v>
          </cell>
          <cell r="E128">
            <v>1</v>
          </cell>
          <cell r="G128">
            <v>4</v>
          </cell>
          <cell r="H128">
            <v>3</v>
          </cell>
          <cell r="L128">
            <v>30</v>
          </cell>
          <cell r="M128">
            <v>4</v>
          </cell>
          <cell r="N128">
            <v>3</v>
          </cell>
        </row>
        <row r="129">
          <cell r="A129">
            <v>202202</v>
          </cell>
          <cell r="B129">
            <v>5</v>
          </cell>
          <cell r="C129">
            <v>14</v>
          </cell>
          <cell r="D129">
            <v>19</v>
          </cell>
          <cell r="E129">
            <v>1</v>
          </cell>
          <cell r="G129">
            <v>1</v>
          </cell>
          <cell r="H129">
            <v>2</v>
          </cell>
          <cell r="L129">
            <v>41</v>
          </cell>
          <cell r="M129">
            <v>2</v>
          </cell>
          <cell r="N129">
            <v>1</v>
          </cell>
        </row>
        <row r="130">
          <cell r="A130">
            <v>202203</v>
          </cell>
          <cell r="C130">
            <v>2</v>
          </cell>
          <cell r="D130">
            <v>4</v>
          </cell>
          <cell r="E130">
            <v>1</v>
          </cell>
          <cell r="F130">
            <v>1</v>
          </cell>
          <cell r="L130">
            <v>8</v>
          </cell>
        </row>
        <row r="131">
          <cell r="A131">
            <v>202204</v>
          </cell>
          <cell r="C131">
            <v>1</v>
          </cell>
          <cell r="D131">
            <v>2</v>
          </cell>
          <cell r="G131">
            <v>1</v>
          </cell>
          <cell r="L131">
            <v>4</v>
          </cell>
          <cell r="M131">
            <v>1</v>
          </cell>
        </row>
        <row r="132">
          <cell r="A132">
            <v>202205</v>
          </cell>
          <cell r="D132">
            <v>2</v>
          </cell>
          <cell r="E132">
            <v>1</v>
          </cell>
          <cell r="L132">
            <v>3</v>
          </cell>
        </row>
        <row r="133">
          <cell r="A133">
            <v>202206</v>
          </cell>
          <cell r="D133">
            <v>3</v>
          </cell>
          <cell r="E133">
            <v>1</v>
          </cell>
          <cell r="L133">
            <v>4</v>
          </cell>
        </row>
        <row r="134">
          <cell r="A134">
            <v>202207</v>
          </cell>
          <cell r="C134">
            <v>3</v>
          </cell>
          <cell r="D134">
            <v>1</v>
          </cell>
          <cell r="E134">
            <v>3</v>
          </cell>
          <cell r="L134">
            <v>7</v>
          </cell>
        </row>
        <row r="135">
          <cell r="A135">
            <v>202208</v>
          </cell>
          <cell r="C135">
            <v>3</v>
          </cell>
          <cell r="D135">
            <v>2</v>
          </cell>
          <cell r="L135">
            <v>5</v>
          </cell>
        </row>
        <row r="136">
          <cell r="A136">
            <v>202209</v>
          </cell>
          <cell r="C136">
            <v>2</v>
          </cell>
          <cell r="D136">
            <v>3</v>
          </cell>
          <cell r="L136">
            <v>5</v>
          </cell>
        </row>
        <row r="137">
          <cell r="A137">
            <v>202210</v>
          </cell>
          <cell r="B137">
            <v>1</v>
          </cell>
          <cell r="C137">
            <v>5</v>
          </cell>
          <cell r="D137">
            <v>6</v>
          </cell>
          <cell r="E137">
            <v>1</v>
          </cell>
          <cell r="F137">
            <v>1</v>
          </cell>
          <cell r="H137">
            <v>1</v>
          </cell>
          <cell r="I137">
            <v>1</v>
          </cell>
          <cell r="L137">
            <v>14</v>
          </cell>
          <cell r="N137">
            <v>2</v>
          </cell>
        </row>
        <row r="138">
          <cell r="A138">
            <v>202211</v>
          </cell>
          <cell r="C138">
            <v>1</v>
          </cell>
          <cell r="E138">
            <v>1</v>
          </cell>
          <cell r="L138">
            <v>2</v>
          </cell>
        </row>
        <row r="139">
          <cell r="A139">
            <v>202212</v>
          </cell>
          <cell r="D139">
            <v>2</v>
          </cell>
          <cell r="E139">
            <v>1</v>
          </cell>
          <cell r="H139">
            <v>1</v>
          </cell>
          <cell r="L139">
            <v>3</v>
          </cell>
          <cell r="N139">
            <v>1</v>
          </cell>
        </row>
        <row r="140">
          <cell r="A140">
            <v>202213</v>
          </cell>
          <cell r="C140">
            <v>1</v>
          </cell>
          <cell r="E140">
            <v>2</v>
          </cell>
          <cell r="L140">
            <v>3</v>
          </cell>
        </row>
        <row r="141">
          <cell r="A141">
            <v>202214</v>
          </cell>
          <cell r="C141">
            <v>1</v>
          </cell>
          <cell r="D141">
            <v>2</v>
          </cell>
          <cell r="E141">
            <v>1</v>
          </cell>
          <cell r="L141">
            <v>4</v>
          </cell>
        </row>
        <row r="142">
          <cell r="A142">
            <v>202215</v>
          </cell>
          <cell r="C142">
            <v>1</v>
          </cell>
          <cell r="E142">
            <v>1</v>
          </cell>
          <cell r="G142">
            <v>1</v>
          </cell>
          <cell r="H142">
            <v>1</v>
          </cell>
          <cell r="L142">
            <v>3</v>
          </cell>
          <cell r="M142">
            <v>1</v>
          </cell>
          <cell r="N142">
            <v>1</v>
          </cell>
        </row>
        <row r="143">
          <cell r="A143">
            <v>202216</v>
          </cell>
          <cell r="D143">
            <v>2</v>
          </cell>
          <cell r="G143">
            <v>1</v>
          </cell>
          <cell r="H143">
            <v>2</v>
          </cell>
          <cell r="L143">
            <v>3</v>
          </cell>
          <cell r="M143">
            <v>1</v>
          </cell>
          <cell r="N143">
            <v>2</v>
          </cell>
        </row>
        <row r="144">
          <cell r="A144">
            <v>202217</v>
          </cell>
          <cell r="D144">
            <v>1</v>
          </cell>
          <cell r="L144">
            <v>1</v>
          </cell>
        </row>
        <row r="145">
          <cell r="A145">
            <v>202218</v>
          </cell>
          <cell r="C145">
            <v>1</v>
          </cell>
          <cell r="D145">
            <v>2</v>
          </cell>
          <cell r="F145">
            <v>2</v>
          </cell>
          <cell r="L145">
            <v>5</v>
          </cell>
        </row>
        <row r="146">
          <cell r="A146">
            <v>202220</v>
          </cell>
          <cell r="C146">
            <v>2</v>
          </cell>
          <cell r="D146">
            <v>2</v>
          </cell>
          <cell r="E146">
            <v>2</v>
          </cell>
          <cell r="H146">
            <v>1</v>
          </cell>
          <cell r="L146">
            <v>6</v>
          </cell>
          <cell r="N146">
            <v>1</v>
          </cell>
        </row>
        <row r="147">
          <cell r="A147">
            <v>202301</v>
          </cell>
          <cell r="C147">
            <v>1</v>
          </cell>
          <cell r="L147">
            <v>1</v>
          </cell>
        </row>
        <row r="148">
          <cell r="A148">
            <v>202321</v>
          </cell>
          <cell r="H148">
            <v>1</v>
          </cell>
          <cell r="N148">
            <v>1</v>
          </cell>
        </row>
        <row r="149">
          <cell r="A149">
            <v>202325</v>
          </cell>
          <cell r="B149">
            <v>1</v>
          </cell>
          <cell r="L149">
            <v>1</v>
          </cell>
        </row>
        <row r="150">
          <cell r="A150">
            <v>202326</v>
          </cell>
          <cell r="B150">
            <v>1</v>
          </cell>
          <cell r="L150">
            <v>1</v>
          </cell>
        </row>
        <row r="151">
          <cell r="A151">
            <v>202327</v>
          </cell>
          <cell r="C151">
            <v>1</v>
          </cell>
          <cell r="L151">
            <v>1</v>
          </cell>
        </row>
        <row r="152">
          <cell r="A152">
            <v>202341</v>
          </cell>
          <cell r="D152">
            <v>1</v>
          </cell>
          <cell r="H152">
            <v>1</v>
          </cell>
          <cell r="L152">
            <v>1</v>
          </cell>
          <cell r="N152">
            <v>1</v>
          </cell>
        </row>
        <row r="153">
          <cell r="A153">
            <v>202342</v>
          </cell>
          <cell r="C153">
            <v>1</v>
          </cell>
          <cell r="D153">
            <v>3</v>
          </cell>
          <cell r="G153">
            <v>1</v>
          </cell>
          <cell r="H153">
            <v>1</v>
          </cell>
          <cell r="L153">
            <v>5</v>
          </cell>
          <cell r="M153">
            <v>1</v>
          </cell>
          <cell r="N153">
            <v>1</v>
          </cell>
        </row>
        <row r="154">
          <cell r="A154">
            <v>202382</v>
          </cell>
          <cell r="D154">
            <v>1</v>
          </cell>
          <cell r="L154">
            <v>1</v>
          </cell>
        </row>
        <row r="155">
          <cell r="A155">
            <v>202422</v>
          </cell>
          <cell r="B155">
            <v>1</v>
          </cell>
          <cell r="D155">
            <v>1</v>
          </cell>
          <cell r="L155">
            <v>2</v>
          </cell>
        </row>
        <row r="156">
          <cell r="A156">
            <v>202424</v>
          </cell>
          <cell r="C156">
            <v>2</v>
          </cell>
          <cell r="D156">
            <v>1</v>
          </cell>
          <cell r="L156">
            <v>3</v>
          </cell>
        </row>
        <row r="157">
          <cell r="A157">
            <v>202444</v>
          </cell>
          <cell r="G157">
            <v>1</v>
          </cell>
          <cell r="L157">
            <v>1</v>
          </cell>
          <cell r="M157">
            <v>1</v>
          </cell>
        </row>
        <row r="158">
          <cell r="A158">
            <v>202445</v>
          </cell>
          <cell r="E158">
            <v>1</v>
          </cell>
          <cell r="L158">
            <v>1</v>
          </cell>
        </row>
        <row r="159">
          <cell r="A159">
            <v>202446</v>
          </cell>
          <cell r="C159">
            <v>1</v>
          </cell>
          <cell r="D159">
            <v>1</v>
          </cell>
          <cell r="L159">
            <v>2</v>
          </cell>
        </row>
        <row r="160">
          <cell r="A160">
            <v>202447</v>
          </cell>
          <cell r="C160">
            <v>1</v>
          </cell>
          <cell r="E160">
            <v>1</v>
          </cell>
          <cell r="H160">
            <v>1</v>
          </cell>
          <cell r="L160">
            <v>3</v>
          </cell>
          <cell r="M160">
            <v>1</v>
          </cell>
        </row>
        <row r="161">
          <cell r="A161">
            <v>202482</v>
          </cell>
          <cell r="D161">
            <v>1</v>
          </cell>
          <cell r="L161">
            <v>1</v>
          </cell>
        </row>
        <row r="162">
          <cell r="A162">
            <v>202484</v>
          </cell>
          <cell r="E162">
            <v>1</v>
          </cell>
          <cell r="L162">
            <v>1</v>
          </cell>
        </row>
        <row r="163">
          <cell r="A163">
            <v>202487</v>
          </cell>
          <cell r="C163">
            <v>1</v>
          </cell>
          <cell r="L163">
            <v>1</v>
          </cell>
        </row>
        <row r="164">
          <cell r="A164">
            <v>202502</v>
          </cell>
          <cell r="H164">
            <v>1</v>
          </cell>
          <cell r="N164">
            <v>1</v>
          </cell>
        </row>
        <row r="165">
          <cell r="A165">
            <v>202503</v>
          </cell>
          <cell r="H165">
            <v>1</v>
          </cell>
          <cell r="N165">
            <v>1</v>
          </cell>
        </row>
        <row r="166">
          <cell r="A166">
            <v>202505</v>
          </cell>
          <cell r="G166">
            <v>1</v>
          </cell>
          <cell r="L166">
            <v>1</v>
          </cell>
          <cell r="M166">
            <v>1</v>
          </cell>
        </row>
        <row r="167">
          <cell r="A167">
            <v>202522</v>
          </cell>
          <cell r="C167">
            <v>1</v>
          </cell>
          <cell r="L167">
            <v>1</v>
          </cell>
        </row>
        <row r="168">
          <cell r="A168">
            <v>202523</v>
          </cell>
          <cell r="C168">
            <v>1</v>
          </cell>
          <cell r="L168">
            <v>1</v>
          </cell>
        </row>
        <row r="169">
          <cell r="A169">
            <v>203201</v>
          </cell>
          <cell r="B169">
            <v>55</v>
          </cell>
          <cell r="C169">
            <v>21</v>
          </cell>
          <cell r="D169">
            <v>7</v>
          </cell>
          <cell r="E169">
            <v>1</v>
          </cell>
          <cell r="L169">
            <v>84</v>
          </cell>
        </row>
        <row r="170">
          <cell r="A170">
            <v>203202</v>
          </cell>
          <cell r="B170">
            <v>29</v>
          </cell>
          <cell r="C170">
            <v>9</v>
          </cell>
          <cell r="D170">
            <v>4</v>
          </cell>
          <cell r="F170">
            <v>1</v>
          </cell>
          <cell r="L170">
            <v>43</v>
          </cell>
        </row>
        <row r="171">
          <cell r="A171">
            <v>203203</v>
          </cell>
          <cell r="B171">
            <v>20</v>
          </cell>
          <cell r="L171">
            <v>20</v>
          </cell>
        </row>
        <row r="172">
          <cell r="A172">
            <v>203204</v>
          </cell>
          <cell r="B172">
            <v>7</v>
          </cell>
          <cell r="C172">
            <v>1</v>
          </cell>
          <cell r="L172">
            <v>8</v>
          </cell>
        </row>
        <row r="173">
          <cell r="A173">
            <v>203205</v>
          </cell>
          <cell r="B173">
            <v>4</v>
          </cell>
          <cell r="C173">
            <v>1</v>
          </cell>
          <cell r="L173">
            <v>5</v>
          </cell>
        </row>
        <row r="174">
          <cell r="A174">
            <v>203206</v>
          </cell>
          <cell r="B174">
            <v>8</v>
          </cell>
          <cell r="C174">
            <v>6</v>
          </cell>
          <cell r="L174">
            <v>14</v>
          </cell>
        </row>
        <row r="175">
          <cell r="A175">
            <v>203207</v>
          </cell>
          <cell r="B175">
            <v>4</v>
          </cell>
          <cell r="C175">
            <v>2</v>
          </cell>
          <cell r="D175">
            <v>1</v>
          </cell>
          <cell r="L175">
            <v>7</v>
          </cell>
        </row>
        <row r="176">
          <cell r="A176">
            <v>203208</v>
          </cell>
          <cell r="B176">
            <v>4</v>
          </cell>
          <cell r="C176">
            <v>1</v>
          </cell>
          <cell r="L176">
            <v>5</v>
          </cell>
        </row>
        <row r="177">
          <cell r="A177">
            <v>203209</v>
          </cell>
          <cell r="B177">
            <v>6</v>
          </cell>
          <cell r="C177">
            <v>1</v>
          </cell>
          <cell r="L177">
            <v>7</v>
          </cell>
        </row>
        <row r="178">
          <cell r="A178">
            <v>203210</v>
          </cell>
          <cell r="B178">
            <v>32</v>
          </cell>
          <cell r="C178">
            <v>12</v>
          </cell>
          <cell r="D178">
            <v>3</v>
          </cell>
          <cell r="L178">
            <v>47</v>
          </cell>
        </row>
        <row r="179">
          <cell r="A179">
            <v>203211</v>
          </cell>
          <cell r="B179">
            <v>4</v>
          </cell>
          <cell r="L179">
            <v>4</v>
          </cell>
        </row>
        <row r="180">
          <cell r="A180">
            <v>203212</v>
          </cell>
          <cell r="B180">
            <v>6</v>
          </cell>
          <cell r="C180">
            <v>6</v>
          </cell>
          <cell r="D180">
            <v>2</v>
          </cell>
          <cell r="L180">
            <v>14</v>
          </cell>
        </row>
        <row r="181">
          <cell r="A181">
            <v>203213</v>
          </cell>
          <cell r="B181">
            <v>3</v>
          </cell>
          <cell r="C181">
            <v>4</v>
          </cell>
          <cell r="E181">
            <v>1</v>
          </cell>
          <cell r="L181">
            <v>8</v>
          </cell>
        </row>
        <row r="182">
          <cell r="A182">
            <v>203214</v>
          </cell>
          <cell r="B182">
            <v>10</v>
          </cell>
          <cell r="C182">
            <v>5</v>
          </cell>
          <cell r="L182">
            <v>15</v>
          </cell>
        </row>
        <row r="183">
          <cell r="A183">
            <v>203215</v>
          </cell>
          <cell r="B183">
            <v>3</v>
          </cell>
          <cell r="C183">
            <v>2</v>
          </cell>
          <cell r="L183">
            <v>5</v>
          </cell>
        </row>
        <row r="184">
          <cell r="A184">
            <v>203216</v>
          </cell>
          <cell r="B184">
            <v>3</v>
          </cell>
          <cell r="C184">
            <v>3</v>
          </cell>
          <cell r="L184">
            <v>6</v>
          </cell>
        </row>
        <row r="185">
          <cell r="A185">
            <v>203217</v>
          </cell>
          <cell r="B185">
            <v>1</v>
          </cell>
          <cell r="C185">
            <v>1</v>
          </cell>
          <cell r="L185">
            <v>2</v>
          </cell>
        </row>
        <row r="186">
          <cell r="A186">
            <v>203218</v>
          </cell>
          <cell r="B186">
            <v>8</v>
          </cell>
          <cell r="C186">
            <v>1</v>
          </cell>
          <cell r="D186">
            <v>1</v>
          </cell>
          <cell r="L186">
            <v>10</v>
          </cell>
        </row>
        <row r="187">
          <cell r="A187">
            <v>203219</v>
          </cell>
          <cell r="B187">
            <v>2</v>
          </cell>
          <cell r="L187">
            <v>2</v>
          </cell>
        </row>
        <row r="188">
          <cell r="A188">
            <v>203220</v>
          </cell>
          <cell r="B188">
            <v>3</v>
          </cell>
          <cell r="C188">
            <v>2</v>
          </cell>
          <cell r="L188">
            <v>5</v>
          </cell>
        </row>
        <row r="189">
          <cell r="A189">
            <v>203221</v>
          </cell>
          <cell r="B189">
            <v>5</v>
          </cell>
          <cell r="C189">
            <v>5</v>
          </cell>
          <cell r="L189">
            <v>10</v>
          </cell>
        </row>
        <row r="190">
          <cell r="A190">
            <v>203304</v>
          </cell>
          <cell r="C190">
            <v>1</v>
          </cell>
          <cell r="L190">
            <v>1</v>
          </cell>
        </row>
        <row r="191">
          <cell r="A191">
            <v>203321</v>
          </cell>
          <cell r="B191">
            <v>2</v>
          </cell>
          <cell r="C191">
            <v>1</v>
          </cell>
          <cell r="L191">
            <v>3</v>
          </cell>
        </row>
        <row r="192">
          <cell r="A192">
            <v>203325</v>
          </cell>
          <cell r="B192">
            <v>4</v>
          </cell>
          <cell r="L192">
            <v>4</v>
          </cell>
        </row>
        <row r="193">
          <cell r="A193">
            <v>203326</v>
          </cell>
          <cell r="B193">
            <v>3</v>
          </cell>
          <cell r="C193">
            <v>1</v>
          </cell>
          <cell r="L193">
            <v>4</v>
          </cell>
        </row>
        <row r="194">
          <cell r="A194">
            <v>203329</v>
          </cell>
          <cell r="B194">
            <v>1</v>
          </cell>
          <cell r="L194">
            <v>1</v>
          </cell>
        </row>
        <row r="195">
          <cell r="A195">
            <v>203341</v>
          </cell>
          <cell r="B195">
            <v>2</v>
          </cell>
          <cell r="L195">
            <v>2</v>
          </cell>
        </row>
        <row r="196">
          <cell r="A196">
            <v>203342</v>
          </cell>
          <cell r="B196">
            <v>1</v>
          </cell>
          <cell r="C196">
            <v>3</v>
          </cell>
          <cell r="G196">
            <v>1</v>
          </cell>
          <cell r="L196">
            <v>5</v>
          </cell>
          <cell r="M196">
            <v>1</v>
          </cell>
        </row>
        <row r="197">
          <cell r="A197">
            <v>203344</v>
          </cell>
          <cell r="B197">
            <v>3</v>
          </cell>
          <cell r="L197">
            <v>3</v>
          </cell>
        </row>
        <row r="198">
          <cell r="A198">
            <v>203381</v>
          </cell>
          <cell r="C198">
            <v>1</v>
          </cell>
          <cell r="L198">
            <v>1</v>
          </cell>
        </row>
        <row r="199">
          <cell r="A199">
            <v>203382</v>
          </cell>
          <cell r="C199">
            <v>1</v>
          </cell>
          <cell r="L199">
            <v>1</v>
          </cell>
        </row>
        <row r="200">
          <cell r="A200">
            <v>203401</v>
          </cell>
          <cell r="B200">
            <v>2</v>
          </cell>
          <cell r="L200">
            <v>2</v>
          </cell>
        </row>
        <row r="201">
          <cell r="A201">
            <v>203402</v>
          </cell>
          <cell r="B201">
            <v>1</v>
          </cell>
          <cell r="L201">
            <v>1</v>
          </cell>
        </row>
        <row r="202">
          <cell r="A202">
            <v>203422</v>
          </cell>
          <cell r="C202">
            <v>2</v>
          </cell>
          <cell r="L202">
            <v>2</v>
          </cell>
        </row>
        <row r="203">
          <cell r="A203">
            <v>203423</v>
          </cell>
          <cell r="B203">
            <v>3</v>
          </cell>
          <cell r="C203">
            <v>3</v>
          </cell>
          <cell r="L203">
            <v>6</v>
          </cell>
        </row>
        <row r="204">
          <cell r="A204">
            <v>203424</v>
          </cell>
          <cell r="B204">
            <v>1</v>
          </cell>
          <cell r="L204">
            <v>1</v>
          </cell>
        </row>
        <row r="205">
          <cell r="A205">
            <v>203425</v>
          </cell>
          <cell r="B205">
            <v>1</v>
          </cell>
          <cell r="C205">
            <v>3</v>
          </cell>
          <cell r="L205">
            <v>4</v>
          </cell>
        </row>
        <row r="206">
          <cell r="A206">
            <v>203442</v>
          </cell>
          <cell r="D206">
            <v>1</v>
          </cell>
          <cell r="L206">
            <v>1</v>
          </cell>
        </row>
        <row r="207">
          <cell r="A207">
            <v>203444</v>
          </cell>
          <cell r="B207">
            <v>1</v>
          </cell>
          <cell r="L207">
            <v>1</v>
          </cell>
        </row>
        <row r="208">
          <cell r="A208">
            <v>203447</v>
          </cell>
          <cell r="B208">
            <v>1</v>
          </cell>
          <cell r="L208">
            <v>1</v>
          </cell>
        </row>
        <row r="209">
          <cell r="A209">
            <v>203461</v>
          </cell>
          <cell r="B209">
            <v>1</v>
          </cell>
          <cell r="H209">
            <v>1</v>
          </cell>
          <cell r="L209">
            <v>1</v>
          </cell>
          <cell r="N209">
            <v>1</v>
          </cell>
        </row>
        <row r="210">
          <cell r="A210">
            <v>203481</v>
          </cell>
          <cell r="B210">
            <v>1</v>
          </cell>
          <cell r="C210">
            <v>1</v>
          </cell>
          <cell r="L210">
            <v>2</v>
          </cell>
        </row>
        <row r="211">
          <cell r="A211">
            <v>203482</v>
          </cell>
          <cell r="B211">
            <v>1</v>
          </cell>
          <cell r="C211">
            <v>1</v>
          </cell>
          <cell r="L211">
            <v>2</v>
          </cell>
        </row>
        <row r="212">
          <cell r="A212">
            <v>203483</v>
          </cell>
          <cell r="B212">
            <v>1</v>
          </cell>
          <cell r="L212">
            <v>1</v>
          </cell>
        </row>
        <row r="213">
          <cell r="A213">
            <v>203484</v>
          </cell>
          <cell r="B213">
            <v>1</v>
          </cell>
          <cell r="L213">
            <v>1</v>
          </cell>
        </row>
        <row r="214">
          <cell r="A214">
            <v>203485</v>
          </cell>
          <cell r="B214">
            <v>1</v>
          </cell>
          <cell r="C214">
            <v>1</v>
          </cell>
          <cell r="L214">
            <v>2</v>
          </cell>
        </row>
        <row r="215">
          <cell r="A215">
            <v>203503</v>
          </cell>
          <cell r="B215">
            <v>1</v>
          </cell>
          <cell r="C215">
            <v>1</v>
          </cell>
          <cell r="L215">
            <v>2</v>
          </cell>
        </row>
        <row r="216">
          <cell r="A216">
            <v>203505</v>
          </cell>
          <cell r="B216">
            <v>1</v>
          </cell>
          <cell r="L216">
            <v>1</v>
          </cell>
        </row>
        <row r="217">
          <cell r="A217">
            <v>211201</v>
          </cell>
          <cell r="B217">
            <v>8</v>
          </cell>
          <cell r="C217">
            <v>9</v>
          </cell>
          <cell r="D217">
            <v>15</v>
          </cell>
          <cell r="E217">
            <v>2</v>
          </cell>
          <cell r="F217">
            <v>1</v>
          </cell>
          <cell r="G217">
            <v>1</v>
          </cell>
          <cell r="H217">
            <v>2</v>
          </cell>
          <cell r="I217">
            <v>1</v>
          </cell>
          <cell r="L217">
            <v>36</v>
          </cell>
          <cell r="M217">
            <v>1</v>
          </cell>
          <cell r="N217">
            <v>3</v>
          </cell>
        </row>
        <row r="218">
          <cell r="A218">
            <v>211202</v>
          </cell>
          <cell r="B218">
            <v>5</v>
          </cell>
          <cell r="C218">
            <v>13</v>
          </cell>
          <cell r="D218">
            <v>4</v>
          </cell>
          <cell r="E218">
            <v>6</v>
          </cell>
          <cell r="F218">
            <v>2</v>
          </cell>
          <cell r="G218">
            <v>2</v>
          </cell>
          <cell r="H218">
            <v>1</v>
          </cell>
          <cell r="I218">
            <v>1</v>
          </cell>
          <cell r="L218">
            <v>32</v>
          </cell>
          <cell r="M218">
            <v>2</v>
          </cell>
          <cell r="N218">
            <v>2</v>
          </cell>
        </row>
        <row r="219">
          <cell r="A219">
            <v>211203</v>
          </cell>
          <cell r="B219">
            <v>3</v>
          </cell>
          <cell r="C219">
            <v>6</v>
          </cell>
          <cell r="D219">
            <v>2</v>
          </cell>
          <cell r="F219">
            <v>2</v>
          </cell>
          <cell r="G219">
            <v>1</v>
          </cell>
          <cell r="H219">
            <v>1</v>
          </cell>
          <cell r="L219">
            <v>15</v>
          </cell>
          <cell r="M219">
            <v>2</v>
          </cell>
        </row>
        <row r="220">
          <cell r="A220">
            <v>211204</v>
          </cell>
          <cell r="B220">
            <v>1</v>
          </cell>
          <cell r="L220">
            <v>1</v>
          </cell>
        </row>
        <row r="221">
          <cell r="A221">
            <v>211205</v>
          </cell>
          <cell r="B221">
            <v>3</v>
          </cell>
          <cell r="C221">
            <v>1</v>
          </cell>
          <cell r="L221">
            <v>4</v>
          </cell>
        </row>
        <row r="222">
          <cell r="A222">
            <v>211206</v>
          </cell>
          <cell r="B222">
            <v>1</v>
          </cell>
          <cell r="C222">
            <v>4</v>
          </cell>
          <cell r="D222">
            <v>1</v>
          </cell>
          <cell r="E222">
            <v>1</v>
          </cell>
          <cell r="F222">
            <v>1</v>
          </cell>
          <cell r="H222">
            <v>2</v>
          </cell>
          <cell r="I222">
            <v>1</v>
          </cell>
          <cell r="L222">
            <v>9</v>
          </cell>
          <cell r="M222">
            <v>1</v>
          </cell>
          <cell r="N222">
            <v>2</v>
          </cell>
        </row>
        <row r="223">
          <cell r="A223">
            <v>211207</v>
          </cell>
          <cell r="C223">
            <v>2</v>
          </cell>
          <cell r="D223">
            <v>1</v>
          </cell>
          <cell r="E223">
            <v>1</v>
          </cell>
          <cell r="L223">
            <v>4</v>
          </cell>
        </row>
        <row r="224">
          <cell r="A224">
            <v>211208</v>
          </cell>
          <cell r="B224">
            <v>1</v>
          </cell>
          <cell r="H224">
            <v>2</v>
          </cell>
          <cell r="L224">
            <v>1</v>
          </cell>
          <cell r="N224">
            <v>2</v>
          </cell>
        </row>
        <row r="225">
          <cell r="A225">
            <v>211209</v>
          </cell>
          <cell r="B225">
            <v>1</v>
          </cell>
          <cell r="C225">
            <v>4</v>
          </cell>
          <cell r="F225">
            <v>1</v>
          </cell>
          <cell r="G225">
            <v>1</v>
          </cell>
          <cell r="L225">
            <v>7</v>
          </cell>
          <cell r="M225">
            <v>1</v>
          </cell>
        </row>
        <row r="226">
          <cell r="A226">
            <v>211210</v>
          </cell>
          <cell r="C226">
            <v>9</v>
          </cell>
          <cell r="D226">
            <v>1</v>
          </cell>
          <cell r="E226">
            <v>1</v>
          </cell>
          <cell r="G226">
            <v>1</v>
          </cell>
          <cell r="H226">
            <v>1</v>
          </cell>
          <cell r="L226">
            <v>12</v>
          </cell>
          <cell r="M226">
            <v>1</v>
          </cell>
          <cell r="N226">
            <v>1</v>
          </cell>
        </row>
        <row r="227">
          <cell r="A227">
            <v>211211</v>
          </cell>
          <cell r="D227">
            <v>1</v>
          </cell>
          <cell r="G227">
            <v>1</v>
          </cell>
          <cell r="H227">
            <v>2</v>
          </cell>
          <cell r="L227">
            <v>2</v>
          </cell>
          <cell r="M227">
            <v>1</v>
          </cell>
          <cell r="N227">
            <v>2</v>
          </cell>
        </row>
        <row r="228">
          <cell r="A228">
            <v>211212</v>
          </cell>
          <cell r="C228">
            <v>1</v>
          </cell>
          <cell r="D228">
            <v>1</v>
          </cell>
          <cell r="E228">
            <v>1</v>
          </cell>
          <cell r="H228">
            <v>1</v>
          </cell>
          <cell r="L228">
            <v>4</v>
          </cell>
          <cell r="M228">
            <v>1</v>
          </cell>
        </row>
        <row r="229">
          <cell r="A229">
            <v>211213</v>
          </cell>
          <cell r="B229">
            <v>1</v>
          </cell>
          <cell r="C229">
            <v>1</v>
          </cell>
          <cell r="D229">
            <v>1</v>
          </cell>
          <cell r="L229">
            <v>3</v>
          </cell>
        </row>
        <row r="230">
          <cell r="A230">
            <v>211214</v>
          </cell>
          <cell r="D230">
            <v>1</v>
          </cell>
          <cell r="G230">
            <v>1</v>
          </cell>
          <cell r="H230">
            <v>1</v>
          </cell>
          <cell r="L230">
            <v>2</v>
          </cell>
          <cell r="M230">
            <v>1</v>
          </cell>
          <cell r="N230">
            <v>1</v>
          </cell>
        </row>
        <row r="231">
          <cell r="A231">
            <v>211215</v>
          </cell>
          <cell r="B231">
            <v>1</v>
          </cell>
          <cell r="C231">
            <v>6</v>
          </cell>
          <cell r="D231">
            <v>2</v>
          </cell>
          <cell r="L231">
            <v>9</v>
          </cell>
        </row>
        <row r="232">
          <cell r="A232">
            <v>211216</v>
          </cell>
          <cell r="C232">
            <v>1</v>
          </cell>
          <cell r="E232">
            <v>1</v>
          </cell>
          <cell r="F232">
            <v>1</v>
          </cell>
          <cell r="L232">
            <v>3</v>
          </cell>
        </row>
        <row r="233">
          <cell r="A233">
            <v>211217</v>
          </cell>
          <cell r="D233">
            <v>1</v>
          </cell>
          <cell r="L233">
            <v>1</v>
          </cell>
        </row>
        <row r="234">
          <cell r="A234">
            <v>211218</v>
          </cell>
          <cell r="B234">
            <v>1</v>
          </cell>
          <cell r="C234">
            <v>2</v>
          </cell>
          <cell r="E234">
            <v>1</v>
          </cell>
          <cell r="F234">
            <v>2</v>
          </cell>
          <cell r="L234">
            <v>6</v>
          </cell>
        </row>
        <row r="235">
          <cell r="A235">
            <v>211219</v>
          </cell>
          <cell r="B235">
            <v>1</v>
          </cell>
          <cell r="C235">
            <v>3</v>
          </cell>
          <cell r="E235">
            <v>1</v>
          </cell>
          <cell r="L235">
            <v>5</v>
          </cell>
        </row>
        <row r="236">
          <cell r="A236">
            <v>211220</v>
          </cell>
          <cell r="B236">
            <v>1</v>
          </cell>
          <cell r="D236">
            <v>1</v>
          </cell>
          <cell r="L236">
            <v>2</v>
          </cell>
        </row>
        <row r="237">
          <cell r="A237">
            <v>211221</v>
          </cell>
          <cell r="B237">
            <v>1</v>
          </cell>
          <cell r="C237">
            <v>1</v>
          </cell>
          <cell r="L237">
            <v>2</v>
          </cell>
        </row>
        <row r="238">
          <cell r="A238">
            <v>211301</v>
          </cell>
          <cell r="C238">
            <v>1</v>
          </cell>
          <cell r="D238">
            <v>1</v>
          </cell>
          <cell r="L238">
            <v>2</v>
          </cell>
        </row>
        <row r="239">
          <cell r="A239">
            <v>211302</v>
          </cell>
          <cell r="D239">
            <v>1</v>
          </cell>
          <cell r="L239">
            <v>1</v>
          </cell>
        </row>
        <row r="240">
          <cell r="A240">
            <v>211306</v>
          </cell>
          <cell r="B240">
            <v>1</v>
          </cell>
          <cell r="L240">
            <v>1</v>
          </cell>
        </row>
        <row r="241">
          <cell r="A241">
            <v>211321</v>
          </cell>
          <cell r="B241">
            <v>1</v>
          </cell>
          <cell r="D241">
            <v>1</v>
          </cell>
          <cell r="L241">
            <v>2</v>
          </cell>
        </row>
        <row r="242">
          <cell r="A242">
            <v>211322</v>
          </cell>
          <cell r="F242">
            <v>1</v>
          </cell>
          <cell r="L242">
            <v>1</v>
          </cell>
        </row>
        <row r="243">
          <cell r="A243">
            <v>211325</v>
          </cell>
          <cell r="D243">
            <v>1</v>
          </cell>
          <cell r="F243">
            <v>1</v>
          </cell>
          <cell r="G243">
            <v>1</v>
          </cell>
          <cell r="H243">
            <v>1</v>
          </cell>
          <cell r="L243">
            <v>3</v>
          </cell>
          <cell r="M243">
            <v>1</v>
          </cell>
          <cell r="N243">
            <v>1</v>
          </cell>
        </row>
        <row r="244">
          <cell r="A244">
            <v>211326</v>
          </cell>
          <cell r="B244">
            <v>1</v>
          </cell>
          <cell r="L244">
            <v>1</v>
          </cell>
        </row>
        <row r="245">
          <cell r="A245">
            <v>211327</v>
          </cell>
          <cell r="C245">
            <v>1</v>
          </cell>
          <cell r="L245">
            <v>1</v>
          </cell>
        </row>
        <row r="246">
          <cell r="A246">
            <v>211341</v>
          </cell>
          <cell r="B246">
            <v>1</v>
          </cell>
          <cell r="L246">
            <v>1</v>
          </cell>
        </row>
        <row r="247">
          <cell r="A247">
            <v>211342</v>
          </cell>
          <cell r="B247">
            <v>1</v>
          </cell>
          <cell r="C247">
            <v>3</v>
          </cell>
          <cell r="G247">
            <v>1</v>
          </cell>
          <cell r="L247">
            <v>5</v>
          </cell>
          <cell r="M247">
            <v>1</v>
          </cell>
        </row>
        <row r="248">
          <cell r="A248">
            <v>211344</v>
          </cell>
          <cell r="B248">
            <v>1</v>
          </cell>
          <cell r="H248">
            <v>1</v>
          </cell>
          <cell r="L248">
            <v>1</v>
          </cell>
          <cell r="N248">
            <v>1</v>
          </cell>
        </row>
        <row r="249">
          <cell r="A249">
            <v>211381</v>
          </cell>
          <cell r="H249">
            <v>1</v>
          </cell>
          <cell r="N249">
            <v>1</v>
          </cell>
        </row>
        <row r="250">
          <cell r="A250">
            <v>211383</v>
          </cell>
          <cell r="G250">
            <v>1</v>
          </cell>
          <cell r="H250">
            <v>1</v>
          </cell>
          <cell r="L250">
            <v>1</v>
          </cell>
          <cell r="M250">
            <v>1</v>
          </cell>
          <cell r="N250">
            <v>1</v>
          </cell>
        </row>
        <row r="251">
          <cell r="A251">
            <v>211402</v>
          </cell>
          <cell r="C251">
            <v>1</v>
          </cell>
          <cell r="L251">
            <v>1</v>
          </cell>
        </row>
        <row r="252">
          <cell r="A252">
            <v>211422</v>
          </cell>
          <cell r="C252">
            <v>2</v>
          </cell>
          <cell r="F252">
            <v>1</v>
          </cell>
          <cell r="L252">
            <v>3</v>
          </cell>
        </row>
        <row r="253">
          <cell r="A253">
            <v>211423</v>
          </cell>
          <cell r="D253">
            <v>1</v>
          </cell>
          <cell r="F253">
            <v>1</v>
          </cell>
          <cell r="I253">
            <v>1</v>
          </cell>
          <cell r="L253">
            <v>2</v>
          </cell>
          <cell r="N253">
            <v>1</v>
          </cell>
        </row>
        <row r="254">
          <cell r="A254">
            <v>211444</v>
          </cell>
          <cell r="H254">
            <v>1</v>
          </cell>
          <cell r="L254">
            <v>1</v>
          </cell>
          <cell r="M254">
            <v>1</v>
          </cell>
        </row>
        <row r="255">
          <cell r="A255">
            <v>211446</v>
          </cell>
          <cell r="B255">
            <v>3</v>
          </cell>
          <cell r="D255">
            <v>1</v>
          </cell>
          <cell r="L255">
            <v>4</v>
          </cell>
        </row>
        <row r="256">
          <cell r="A256">
            <v>211447</v>
          </cell>
          <cell r="D256">
            <v>1</v>
          </cell>
          <cell r="L256">
            <v>1</v>
          </cell>
        </row>
        <row r="257">
          <cell r="A257">
            <v>211462</v>
          </cell>
          <cell r="C257">
            <v>1</v>
          </cell>
          <cell r="L257">
            <v>1</v>
          </cell>
        </row>
        <row r="258">
          <cell r="A258">
            <v>211483</v>
          </cell>
          <cell r="C258">
            <v>1</v>
          </cell>
          <cell r="E258">
            <v>1</v>
          </cell>
          <cell r="L258">
            <v>2</v>
          </cell>
        </row>
        <row r="259">
          <cell r="A259">
            <v>211485</v>
          </cell>
          <cell r="B259">
            <v>1</v>
          </cell>
          <cell r="L259">
            <v>1</v>
          </cell>
        </row>
        <row r="260">
          <cell r="A260">
            <v>211486</v>
          </cell>
          <cell r="D260">
            <v>1</v>
          </cell>
          <cell r="L260">
            <v>1</v>
          </cell>
        </row>
        <row r="261">
          <cell r="A261">
            <v>211502</v>
          </cell>
          <cell r="B261">
            <v>2</v>
          </cell>
          <cell r="L261">
            <v>2</v>
          </cell>
        </row>
        <row r="262">
          <cell r="A262">
            <v>211503</v>
          </cell>
          <cell r="C262">
            <v>1</v>
          </cell>
          <cell r="L262">
            <v>1</v>
          </cell>
        </row>
        <row r="263">
          <cell r="A263">
            <v>211505</v>
          </cell>
          <cell r="B263">
            <v>1</v>
          </cell>
          <cell r="C263">
            <v>1</v>
          </cell>
          <cell r="L263">
            <v>2</v>
          </cell>
        </row>
        <row r="264">
          <cell r="A264">
            <v>211522</v>
          </cell>
          <cell r="B264">
            <v>1</v>
          </cell>
          <cell r="L264">
            <v>1</v>
          </cell>
        </row>
        <row r="265">
          <cell r="A265">
            <v>211523</v>
          </cell>
          <cell r="B265">
            <v>2</v>
          </cell>
          <cell r="C265">
            <v>1</v>
          </cell>
          <cell r="H265">
            <v>1</v>
          </cell>
          <cell r="L265">
            <v>3</v>
          </cell>
          <cell r="N265">
            <v>1</v>
          </cell>
        </row>
        <row r="266">
          <cell r="A266">
            <v>212201</v>
          </cell>
          <cell r="C266">
            <v>5</v>
          </cell>
          <cell r="D266">
            <v>6</v>
          </cell>
          <cell r="E266">
            <v>1</v>
          </cell>
          <cell r="G266">
            <v>4</v>
          </cell>
          <cell r="H266">
            <v>3</v>
          </cell>
          <cell r="L266">
            <v>16</v>
          </cell>
          <cell r="M266">
            <v>4</v>
          </cell>
          <cell r="N266">
            <v>3</v>
          </cell>
        </row>
        <row r="267">
          <cell r="A267">
            <v>212202</v>
          </cell>
          <cell r="B267">
            <v>1</v>
          </cell>
          <cell r="C267">
            <v>5</v>
          </cell>
          <cell r="D267">
            <v>10</v>
          </cell>
          <cell r="E267">
            <v>1</v>
          </cell>
          <cell r="G267">
            <v>1</v>
          </cell>
          <cell r="H267">
            <v>2</v>
          </cell>
          <cell r="L267">
            <v>19</v>
          </cell>
          <cell r="M267">
            <v>2</v>
          </cell>
          <cell r="N267">
            <v>1</v>
          </cell>
        </row>
        <row r="268">
          <cell r="A268">
            <v>212203</v>
          </cell>
          <cell r="C268">
            <v>1</v>
          </cell>
          <cell r="D268">
            <v>1</v>
          </cell>
          <cell r="E268">
            <v>1</v>
          </cell>
          <cell r="F268">
            <v>1</v>
          </cell>
          <cell r="L268">
            <v>4</v>
          </cell>
        </row>
        <row r="269">
          <cell r="A269">
            <v>212204</v>
          </cell>
          <cell r="D269">
            <v>1</v>
          </cell>
          <cell r="G269">
            <v>1</v>
          </cell>
          <cell r="L269">
            <v>2</v>
          </cell>
          <cell r="M269">
            <v>1</v>
          </cell>
        </row>
        <row r="270">
          <cell r="A270">
            <v>212205</v>
          </cell>
          <cell r="D270">
            <v>2</v>
          </cell>
          <cell r="E270">
            <v>1</v>
          </cell>
          <cell r="L270">
            <v>3</v>
          </cell>
        </row>
        <row r="271">
          <cell r="A271">
            <v>212206</v>
          </cell>
          <cell r="D271">
            <v>1</v>
          </cell>
          <cell r="E271">
            <v>1</v>
          </cell>
          <cell r="L271">
            <v>2</v>
          </cell>
        </row>
        <row r="272">
          <cell r="A272">
            <v>212207</v>
          </cell>
          <cell r="C272">
            <v>1</v>
          </cell>
          <cell r="D272">
            <v>1</v>
          </cell>
          <cell r="E272">
            <v>3</v>
          </cell>
          <cell r="L272">
            <v>5</v>
          </cell>
        </row>
        <row r="273">
          <cell r="A273">
            <v>212208</v>
          </cell>
          <cell r="C273">
            <v>1</v>
          </cell>
          <cell r="L273">
            <v>1</v>
          </cell>
        </row>
        <row r="274">
          <cell r="A274">
            <v>212209</v>
          </cell>
          <cell r="C274">
            <v>1</v>
          </cell>
          <cell r="D274">
            <v>2</v>
          </cell>
          <cell r="L274">
            <v>3</v>
          </cell>
        </row>
        <row r="275">
          <cell r="A275">
            <v>212210</v>
          </cell>
          <cell r="D275">
            <v>2</v>
          </cell>
          <cell r="E275">
            <v>1</v>
          </cell>
          <cell r="F275">
            <v>1</v>
          </cell>
          <cell r="H275">
            <v>1</v>
          </cell>
          <cell r="I275">
            <v>1</v>
          </cell>
          <cell r="L275">
            <v>4</v>
          </cell>
          <cell r="N275">
            <v>2</v>
          </cell>
        </row>
        <row r="276">
          <cell r="A276">
            <v>212211</v>
          </cell>
          <cell r="C276">
            <v>1</v>
          </cell>
          <cell r="E276">
            <v>1</v>
          </cell>
          <cell r="L276">
            <v>2</v>
          </cell>
        </row>
        <row r="277">
          <cell r="A277">
            <v>212212</v>
          </cell>
          <cell r="D277">
            <v>1</v>
          </cell>
          <cell r="E277">
            <v>1</v>
          </cell>
          <cell r="H277">
            <v>1</v>
          </cell>
          <cell r="L277">
            <v>2</v>
          </cell>
          <cell r="N277">
            <v>1</v>
          </cell>
        </row>
        <row r="278">
          <cell r="A278">
            <v>212213</v>
          </cell>
          <cell r="C278">
            <v>1</v>
          </cell>
          <cell r="E278">
            <v>2</v>
          </cell>
          <cell r="L278">
            <v>3</v>
          </cell>
        </row>
        <row r="279">
          <cell r="A279">
            <v>212214</v>
          </cell>
          <cell r="D279">
            <v>2</v>
          </cell>
          <cell r="E279">
            <v>1</v>
          </cell>
          <cell r="L279">
            <v>3</v>
          </cell>
        </row>
        <row r="280">
          <cell r="A280">
            <v>212215</v>
          </cell>
          <cell r="E280">
            <v>1</v>
          </cell>
          <cell r="G280">
            <v>1</v>
          </cell>
          <cell r="H280">
            <v>1</v>
          </cell>
          <cell r="L280">
            <v>2</v>
          </cell>
          <cell r="M280">
            <v>1</v>
          </cell>
          <cell r="N280">
            <v>1</v>
          </cell>
        </row>
        <row r="281">
          <cell r="A281">
            <v>212216</v>
          </cell>
          <cell r="D281">
            <v>2</v>
          </cell>
          <cell r="G281">
            <v>1</v>
          </cell>
          <cell r="H281">
            <v>2</v>
          </cell>
          <cell r="L281">
            <v>3</v>
          </cell>
          <cell r="M281">
            <v>1</v>
          </cell>
          <cell r="N281">
            <v>2</v>
          </cell>
        </row>
        <row r="282">
          <cell r="A282">
            <v>212218</v>
          </cell>
          <cell r="F282">
            <v>2</v>
          </cell>
          <cell r="L282">
            <v>2</v>
          </cell>
        </row>
        <row r="283">
          <cell r="A283">
            <v>212220</v>
          </cell>
          <cell r="C283">
            <v>2</v>
          </cell>
          <cell r="D283">
            <v>1</v>
          </cell>
          <cell r="E283">
            <v>2</v>
          </cell>
          <cell r="H283">
            <v>1</v>
          </cell>
          <cell r="L283">
            <v>5</v>
          </cell>
          <cell r="N283">
            <v>1</v>
          </cell>
        </row>
        <row r="284">
          <cell r="A284">
            <v>212321</v>
          </cell>
          <cell r="H284">
            <v>1</v>
          </cell>
          <cell r="N284">
            <v>1</v>
          </cell>
        </row>
        <row r="285">
          <cell r="A285">
            <v>212325</v>
          </cell>
          <cell r="B285">
            <v>1</v>
          </cell>
          <cell r="L285">
            <v>1</v>
          </cell>
        </row>
        <row r="286">
          <cell r="A286">
            <v>212341</v>
          </cell>
          <cell r="H286">
            <v>1</v>
          </cell>
          <cell r="N286">
            <v>1</v>
          </cell>
        </row>
        <row r="287">
          <cell r="A287">
            <v>212342</v>
          </cell>
          <cell r="C287">
            <v>1</v>
          </cell>
          <cell r="D287">
            <v>2</v>
          </cell>
          <cell r="G287">
            <v>1</v>
          </cell>
          <cell r="H287">
            <v>1</v>
          </cell>
          <cell r="L287">
            <v>4</v>
          </cell>
          <cell r="M287">
            <v>1</v>
          </cell>
          <cell r="N287">
            <v>1</v>
          </cell>
        </row>
        <row r="288">
          <cell r="A288">
            <v>212444</v>
          </cell>
          <cell r="G288">
            <v>1</v>
          </cell>
          <cell r="L288">
            <v>1</v>
          </cell>
          <cell r="M288">
            <v>1</v>
          </cell>
        </row>
        <row r="289">
          <cell r="A289">
            <v>212445</v>
          </cell>
          <cell r="E289">
            <v>1</v>
          </cell>
          <cell r="L289">
            <v>1</v>
          </cell>
        </row>
        <row r="290">
          <cell r="A290">
            <v>212446</v>
          </cell>
          <cell r="C290">
            <v>1</v>
          </cell>
          <cell r="L290">
            <v>1</v>
          </cell>
        </row>
        <row r="291">
          <cell r="A291">
            <v>212447</v>
          </cell>
          <cell r="C291">
            <v>1</v>
          </cell>
          <cell r="E291">
            <v>1</v>
          </cell>
          <cell r="H291">
            <v>1</v>
          </cell>
          <cell r="L291">
            <v>3</v>
          </cell>
          <cell r="M291">
            <v>1</v>
          </cell>
        </row>
        <row r="292">
          <cell r="A292">
            <v>212484</v>
          </cell>
          <cell r="E292">
            <v>1</v>
          </cell>
          <cell r="L292">
            <v>1</v>
          </cell>
        </row>
        <row r="293">
          <cell r="A293">
            <v>212502</v>
          </cell>
          <cell r="H293">
            <v>1</v>
          </cell>
          <cell r="N293">
            <v>1</v>
          </cell>
        </row>
        <row r="294">
          <cell r="A294">
            <v>212503</v>
          </cell>
          <cell r="H294">
            <v>1</v>
          </cell>
          <cell r="N294">
            <v>1</v>
          </cell>
        </row>
        <row r="295">
          <cell r="A295">
            <v>212505</v>
          </cell>
          <cell r="G295">
            <v>1</v>
          </cell>
          <cell r="L295">
            <v>1</v>
          </cell>
          <cell r="M295">
            <v>1</v>
          </cell>
        </row>
        <row r="296">
          <cell r="A296">
            <v>212522</v>
          </cell>
          <cell r="C296">
            <v>1</v>
          </cell>
          <cell r="L296">
            <v>1</v>
          </cell>
        </row>
        <row r="297">
          <cell r="A297">
            <v>213201</v>
          </cell>
          <cell r="B297">
            <v>16</v>
          </cell>
          <cell r="C297">
            <v>11</v>
          </cell>
          <cell r="D297">
            <v>5</v>
          </cell>
          <cell r="E297">
            <v>1</v>
          </cell>
          <cell r="L297">
            <v>33</v>
          </cell>
        </row>
        <row r="298">
          <cell r="A298">
            <v>213202</v>
          </cell>
          <cell r="B298">
            <v>8</v>
          </cell>
          <cell r="C298">
            <v>8</v>
          </cell>
          <cell r="D298">
            <v>4</v>
          </cell>
          <cell r="F298">
            <v>1</v>
          </cell>
          <cell r="L298">
            <v>21</v>
          </cell>
        </row>
        <row r="299">
          <cell r="A299">
            <v>213203</v>
          </cell>
          <cell r="B299">
            <v>5</v>
          </cell>
          <cell r="L299">
            <v>5</v>
          </cell>
        </row>
        <row r="300">
          <cell r="A300">
            <v>213204</v>
          </cell>
          <cell r="B300">
            <v>1</v>
          </cell>
          <cell r="C300">
            <v>1</v>
          </cell>
          <cell r="L300">
            <v>2</v>
          </cell>
        </row>
        <row r="301">
          <cell r="A301">
            <v>213205</v>
          </cell>
          <cell r="B301">
            <v>1</v>
          </cell>
          <cell r="C301">
            <v>1</v>
          </cell>
          <cell r="L301">
            <v>2</v>
          </cell>
        </row>
        <row r="302">
          <cell r="A302">
            <v>213206</v>
          </cell>
          <cell r="B302">
            <v>5</v>
          </cell>
          <cell r="C302">
            <v>3</v>
          </cell>
          <cell r="L302">
            <v>8</v>
          </cell>
        </row>
        <row r="303">
          <cell r="A303">
            <v>213207</v>
          </cell>
          <cell r="B303">
            <v>1</v>
          </cell>
          <cell r="C303">
            <v>1</v>
          </cell>
          <cell r="D303">
            <v>1</v>
          </cell>
          <cell r="L303">
            <v>3</v>
          </cell>
        </row>
        <row r="304">
          <cell r="A304">
            <v>213208</v>
          </cell>
          <cell r="B304">
            <v>4</v>
          </cell>
          <cell r="C304">
            <v>1</v>
          </cell>
          <cell r="L304">
            <v>5</v>
          </cell>
        </row>
        <row r="305">
          <cell r="A305">
            <v>213209</v>
          </cell>
          <cell r="B305">
            <v>1</v>
          </cell>
          <cell r="L305">
            <v>1</v>
          </cell>
        </row>
        <row r="306">
          <cell r="A306">
            <v>213210</v>
          </cell>
          <cell r="B306">
            <v>9</v>
          </cell>
          <cell r="C306">
            <v>5</v>
          </cell>
          <cell r="D306">
            <v>1</v>
          </cell>
          <cell r="L306">
            <v>15</v>
          </cell>
        </row>
        <row r="307">
          <cell r="A307">
            <v>213211</v>
          </cell>
          <cell r="B307">
            <v>2</v>
          </cell>
          <cell r="L307">
            <v>2</v>
          </cell>
        </row>
        <row r="308">
          <cell r="A308">
            <v>213212</v>
          </cell>
          <cell r="B308">
            <v>3</v>
          </cell>
          <cell r="C308">
            <v>3</v>
          </cell>
          <cell r="D308">
            <v>2</v>
          </cell>
          <cell r="L308">
            <v>8</v>
          </cell>
        </row>
        <row r="309">
          <cell r="A309">
            <v>213213</v>
          </cell>
          <cell r="B309">
            <v>1</v>
          </cell>
          <cell r="C309">
            <v>3</v>
          </cell>
          <cell r="E309">
            <v>1</v>
          </cell>
          <cell r="L309">
            <v>5</v>
          </cell>
        </row>
        <row r="310">
          <cell r="A310">
            <v>213214</v>
          </cell>
          <cell r="B310">
            <v>2</v>
          </cell>
          <cell r="C310">
            <v>4</v>
          </cell>
          <cell r="L310">
            <v>6</v>
          </cell>
        </row>
        <row r="311">
          <cell r="A311">
            <v>213215</v>
          </cell>
          <cell r="B311">
            <v>2</v>
          </cell>
          <cell r="C311">
            <v>2</v>
          </cell>
          <cell r="L311">
            <v>4</v>
          </cell>
        </row>
        <row r="312">
          <cell r="A312">
            <v>213216</v>
          </cell>
          <cell r="B312">
            <v>1</v>
          </cell>
          <cell r="L312">
            <v>1</v>
          </cell>
        </row>
        <row r="313">
          <cell r="A313">
            <v>213218</v>
          </cell>
          <cell r="B313">
            <v>4</v>
          </cell>
          <cell r="L313">
            <v>4</v>
          </cell>
        </row>
        <row r="314">
          <cell r="A314">
            <v>213220</v>
          </cell>
          <cell r="B314">
            <v>2</v>
          </cell>
          <cell r="C314">
            <v>2</v>
          </cell>
          <cell r="L314">
            <v>4</v>
          </cell>
        </row>
        <row r="315">
          <cell r="A315">
            <v>213221</v>
          </cell>
          <cell r="B315">
            <v>2</v>
          </cell>
          <cell r="C315">
            <v>1</v>
          </cell>
          <cell r="L315">
            <v>3</v>
          </cell>
        </row>
        <row r="316">
          <cell r="A316">
            <v>213325</v>
          </cell>
          <cell r="B316">
            <v>1</v>
          </cell>
          <cell r="L316">
            <v>1</v>
          </cell>
        </row>
        <row r="317">
          <cell r="A317">
            <v>213326</v>
          </cell>
          <cell r="C317">
            <v>1</v>
          </cell>
          <cell r="L317">
            <v>1</v>
          </cell>
        </row>
        <row r="318">
          <cell r="A318">
            <v>213329</v>
          </cell>
          <cell r="B318">
            <v>1</v>
          </cell>
          <cell r="L318">
            <v>1</v>
          </cell>
        </row>
        <row r="319">
          <cell r="A319">
            <v>213341</v>
          </cell>
          <cell r="B319">
            <v>1</v>
          </cell>
          <cell r="L319">
            <v>1</v>
          </cell>
        </row>
        <row r="320">
          <cell r="A320">
            <v>213342</v>
          </cell>
          <cell r="C320">
            <v>2</v>
          </cell>
          <cell r="G320">
            <v>1</v>
          </cell>
          <cell r="L320">
            <v>3</v>
          </cell>
          <cell r="M320">
            <v>1</v>
          </cell>
        </row>
        <row r="321">
          <cell r="A321">
            <v>213344</v>
          </cell>
          <cell r="B321">
            <v>1</v>
          </cell>
          <cell r="L321">
            <v>1</v>
          </cell>
        </row>
        <row r="322">
          <cell r="A322">
            <v>213425</v>
          </cell>
          <cell r="C322">
            <v>1</v>
          </cell>
          <cell r="L322">
            <v>1</v>
          </cell>
        </row>
        <row r="323">
          <cell r="A323">
            <v>213444</v>
          </cell>
          <cell r="B323">
            <v>1</v>
          </cell>
          <cell r="L323">
            <v>1</v>
          </cell>
        </row>
        <row r="324">
          <cell r="A324">
            <v>213447</v>
          </cell>
          <cell r="B324">
            <v>1</v>
          </cell>
          <cell r="L324">
            <v>1</v>
          </cell>
        </row>
        <row r="325">
          <cell r="A325">
            <v>213461</v>
          </cell>
          <cell r="B325">
            <v>1</v>
          </cell>
          <cell r="H325">
            <v>1</v>
          </cell>
          <cell r="L325">
            <v>1</v>
          </cell>
          <cell r="N325">
            <v>1</v>
          </cell>
        </row>
        <row r="326">
          <cell r="A326">
            <v>213481</v>
          </cell>
          <cell r="C326">
            <v>1</v>
          </cell>
          <cell r="L326">
            <v>1</v>
          </cell>
        </row>
        <row r="327">
          <cell r="A327">
            <v>213482</v>
          </cell>
          <cell r="B327">
            <v>1</v>
          </cell>
          <cell r="C327">
            <v>1</v>
          </cell>
          <cell r="L327">
            <v>2</v>
          </cell>
        </row>
        <row r="328">
          <cell r="A328">
            <v>213503</v>
          </cell>
          <cell r="C328">
            <v>1</v>
          </cell>
          <cell r="L328">
            <v>1</v>
          </cell>
        </row>
        <row r="329">
          <cell r="A329">
            <v>221201</v>
          </cell>
          <cell r="B329">
            <v>21</v>
          </cell>
          <cell r="C329">
            <v>14</v>
          </cell>
          <cell r="D329">
            <v>10</v>
          </cell>
          <cell r="L329">
            <v>45</v>
          </cell>
        </row>
        <row r="330">
          <cell r="A330">
            <v>221202</v>
          </cell>
          <cell r="B330">
            <v>25</v>
          </cell>
          <cell r="C330">
            <v>16</v>
          </cell>
          <cell r="D330">
            <v>6</v>
          </cell>
          <cell r="L330">
            <v>47</v>
          </cell>
        </row>
        <row r="331">
          <cell r="A331">
            <v>221203</v>
          </cell>
          <cell r="B331">
            <v>3</v>
          </cell>
          <cell r="C331">
            <v>7</v>
          </cell>
          <cell r="D331">
            <v>3</v>
          </cell>
          <cell r="L331">
            <v>13</v>
          </cell>
        </row>
        <row r="332">
          <cell r="A332">
            <v>221204</v>
          </cell>
          <cell r="B332">
            <v>2</v>
          </cell>
          <cell r="L332">
            <v>2</v>
          </cell>
        </row>
        <row r="333">
          <cell r="A333">
            <v>221205</v>
          </cell>
          <cell r="C333">
            <v>2</v>
          </cell>
          <cell r="L333">
            <v>2</v>
          </cell>
        </row>
        <row r="334">
          <cell r="A334">
            <v>221206</v>
          </cell>
          <cell r="B334">
            <v>2</v>
          </cell>
          <cell r="C334">
            <v>3</v>
          </cell>
          <cell r="D334">
            <v>1</v>
          </cell>
          <cell r="L334">
            <v>6</v>
          </cell>
        </row>
        <row r="335">
          <cell r="A335">
            <v>221207</v>
          </cell>
          <cell r="B335">
            <v>5</v>
          </cell>
          <cell r="C335">
            <v>7</v>
          </cell>
          <cell r="D335">
            <v>6</v>
          </cell>
          <cell r="L335">
            <v>18</v>
          </cell>
        </row>
        <row r="336">
          <cell r="A336">
            <v>221208</v>
          </cell>
          <cell r="B336">
            <v>2</v>
          </cell>
          <cell r="C336">
            <v>1</v>
          </cell>
          <cell r="D336">
            <v>1</v>
          </cell>
          <cell r="L336">
            <v>4</v>
          </cell>
        </row>
        <row r="337">
          <cell r="A337">
            <v>221209</v>
          </cell>
          <cell r="C337">
            <v>2</v>
          </cell>
          <cell r="L337">
            <v>2</v>
          </cell>
        </row>
        <row r="338">
          <cell r="A338">
            <v>221210</v>
          </cell>
          <cell r="B338">
            <v>6</v>
          </cell>
          <cell r="C338">
            <v>4</v>
          </cell>
          <cell r="D338">
            <v>3</v>
          </cell>
          <cell r="L338">
            <v>13</v>
          </cell>
        </row>
        <row r="339">
          <cell r="A339">
            <v>221211</v>
          </cell>
          <cell r="B339">
            <v>1</v>
          </cell>
          <cell r="C339">
            <v>2</v>
          </cell>
          <cell r="D339">
            <v>3</v>
          </cell>
          <cell r="L339">
            <v>6</v>
          </cell>
        </row>
        <row r="340">
          <cell r="A340">
            <v>221212</v>
          </cell>
          <cell r="B340">
            <v>2</v>
          </cell>
          <cell r="C340">
            <v>4</v>
          </cell>
          <cell r="D340">
            <v>1</v>
          </cell>
          <cell r="L340">
            <v>7</v>
          </cell>
        </row>
        <row r="341">
          <cell r="A341">
            <v>221213</v>
          </cell>
          <cell r="B341">
            <v>3</v>
          </cell>
          <cell r="C341">
            <v>1</v>
          </cell>
          <cell r="L341">
            <v>4</v>
          </cell>
        </row>
        <row r="342">
          <cell r="A342">
            <v>221214</v>
          </cell>
          <cell r="B342">
            <v>1</v>
          </cell>
          <cell r="D342">
            <v>2</v>
          </cell>
          <cell r="L342">
            <v>3</v>
          </cell>
        </row>
        <row r="343">
          <cell r="A343">
            <v>221215</v>
          </cell>
          <cell r="B343">
            <v>1</v>
          </cell>
          <cell r="C343">
            <v>2</v>
          </cell>
          <cell r="D343">
            <v>1</v>
          </cell>
          <cell r="L343">
            <v>4</v>
          </cell>
        </row>
        <row r="344">
          <cell r="A344">
            <v>221216</v>
          </cell>
          <cell r="B344">
            <v>1</v>
          </cell>
          <cell r="C344">
            <v>1</v>
          </cell>
          <cell r="L344">
            <v>2</v>
          </cell>
        </row>
        <row r="345">
          <cell r="A345">
            <v>221218</v>
          </cell>
          <cell r="B345">
            <v>2</v>
          </cell>
          <cell r="C345">
            <v>1</v>
          </cell>
          <cell r="D345">
            <v>1</v>
          </cell>
          <cell r="L345">
            <v>4</v>
          </cell>
        </row>
        <row r="346">
          <cell r="A346">
            <v>221220</v>
          </cell>
          <cell r="B346">
            <v>1</v>
          </cell>
          <cell r="L346">
            <v>1</v>
          </cell>
        </row>
        <row r="347">
          <cell r="A347">
            <v>221221</v>
          </cell>
          <cell r="D347">
            <v>2</v>
          </cell>
          <cell r="L347">
            <v>2</v>
          </cell>
        </row>
        <row r="348">
          <cell r="A348">
            <v>221301</v>
          </cell>
          <cell r="C348">
            <v>1</v>
          </cell>
          <cell r="L348">
            <v>1</v>
          </cell>
        </row>
        <row r="349">
          <cell r="A349">
            <v>221304</v>
          </cell>
          <cell r="B349">
            <v>1</v>
          </cell>
          <cell r="L349">
            <v>1</v>
          </cell>
        </row>
        <row r="350">
          <cell r="A350">
            <v>221321</v>
          </cell>
          <cell r="B350">
            <v>1</v>
          </cell>
          <cell r="L350">
            <v>1</v>
          </cell>
        </row>
        <row r="351">
          <cell r="A351">
            <v>221322</v>
          </cell>
          <cell r="C351">
            <v>1</v>
          </cell>
          <cell r="L351">
            <v>1</v>
          </cell>
        </row>
        <row r="352">
          <cell r="A352">
            <v>221326</v>
          </cell>
          <cell r="B352">
            <v>1</v>
          </cell>
          <cell r="C352">
            <v>1</v>
          </cell>
          <cell r="L352">
            <v>2</v>
          </cell>
        </row>
        <row r="353">
          <cell r="A353">
            <v>221327</v>
          </cell>
          <cell r="C353">
            <v>2</v>
          </cell>
          <cell r="L353">
            <v>2</v>
          </cell>
        </row>
        <row r="354">
          <cell r="A354">
            <v>221329</v>
          </cell>
          <cell r="B354">
            <v>1</v>
          </cell>
          <cell r="L354">
            <v>1</v>
          </cell>
        </row>
        <row r="355">
          <cell r="A355">
            <v>221341</v>
          </cell>
          <cell r="D355">
            <v>1</v>
          </cell>
          <cell r="L355">
            <v>1</v>
          </cell>
        </row>
        <row r="356">
          <cell r="A356">
            <v>221344</v>
          </cell>
          <cell r="B356">
            <v>1</v>
          </cell>
          <cell r="D356">
            <v>1</v>
          </cell>
          <cell r="L356">
            <v>2</v>
          </cell>
        </row>
        <row r="357">
          <cell r="A357">
            <v>221383</v>
          </cell>
          <cell r="B357">
            <v>1</v>
          </cell>
          <cell r="C357">
            <v>1</v>
          </cell>
          <cell r="L357">
            <v>2</v>
          </cell>
        </row>
        <row r="358">
          <cell r="A358">
            <v>221401</v>
          </cell>
          <cell r="B358">
            <v>2</v>
          </cell>
          <cell r="L358">
            <v>2</v>
          </cell>
        </row>
        <row r="359">
          <cell r="A359">
            <v>221421</v>
          </cell>
          <cell r="B359">
            <v>1</v>
          </cell>
          <cell r="L359">
            <v>1</v>
          </cell>
        </row>
        <row r="360">
          <cell r="A360">
            <v>221422</v>
          </cell>
          <cell r="B360">
            <v>1</v>
          </cell>
          <cell r="C360">
            <v>1</v>
          </cell>
          <cell r="L360">
            <v>2</v>
          </cell>
        </row>
        <row r="361">
          <cell r="A361">
            <v>221423</v>
          </cell>
          <cell r="C361">
            <v>1</v>
          </cell>
          <cell r="D361">
            <v>1</v>
          </cell>
          <cell r="L361">
            <v>2</v>
          </cell>
        </row>
        <row r="362">
          <cell r="A362">
            <v>221424</v>
          </cell>
          <cell r="B362">
            <v>1</v>
          </cell>
          <cell r="D362">
            <v>1</v>
          </cell>
          <cell r="L362">
            <v>2</v>
          </cell>
        </row>
        <row r="363">
          <cell r="A363">
            <v>221425</v>
          </cell>
          <cell r="D363">
            <v>1</v>
          </cell>
          <cell r="L363">
            <v>1</v>
          </cell>
        </row>
        <row r="364">
          <cell r="A364">
            <v>221426</v>
          </cell>
          <cell r="C364">
            <v>1</v>
          </cell>
          <cell r="L364">
            <v>1</v>
          </cell>
        </row>
        <row r="365">
          <cell r="A365">
            <v>221444</v>
          </cell>
          <cell r="C365">
            <v>3</v>
          </cell>
          <cell r="D365">
            <v>1</v>
          </cell>
          <cell r="L365">
            <v>4</v>
          </cell>
        </row>
        <row r="366">
          <cell r="A366">
            <v>221445</v>
          </cell>
          <cell r="C366">
            <v>2</v>
          </cell>
          <cell r="L366">
            <v>2</v>
          </cell>
        </row>
        <row r="367">
          <cell r="A367">
            <v>221446</v>
          </cell>
          <cell r="B367">
            <v>2</v>
          </cell>
          <cell r="C367">
            <v>1</v>
          </cell>
          <cell r="L367">
            <v>3</v>
          </cell>
        </row>
        <row r="368">
          <cell r="A368">
            <v>221461</v>
          </cell>
          <cell r="B368">
            <v>1</v>
          </cell>
          <cell r="C368">
            <v>1</v>
          </cell>
          <cell r="L368">
            <v>2</v>
          </cell>
        </row>
        <row r="369">
          <cell r="A369">
            <v>221481</v>
          </cell>
          <cell r="B369">
            <v>1</v>
          </cell>
          <cell r="C369">
            <v>2</v>
          </cell>
          <cell r="L369">
            <v>3</v>
          </cell>
        </row>
        <row r="370">
          <cell r="A370">
            <v>221482</v>
          </cell>
          <cell r="C370">
            <v>1</v>
          </cell>
          <cell r="D370">
            <v>1</v>
          </cell>
          <cell r="L370">
            <v>2</v>
          </cell>
        </row>
        <row r="371">
          <cell r="A371">
            <v>221483</v>
          </cell>
          <cell r="B371">
            <v>1</v>
          </cell>
          <cell r="L371">
            <v>1</v>
          </cell>
        </row>
        <row r="372">
          <cell r="A372">
            <v>221484</v>
          </cell>
          <cell r="B372">
            <v>1</v>
          </cell>
          <cell r="L372">
            <v>1</v>
          </cell>
        </row>
        <row r="373">
          <cell r="A373">
            <v>221485</v>
          </cell>
          <cell r="B373">
            <v>1</v>
          </cell>
          <cell r="C373">
            <v>1</v>
          </cell>
          <cell r="L373">
            <v>2</v>
          </cell>
        </row>
        <row r="374">
          <cell r="A374">
            <v>221502</v>
          </cell>
          <cell r="B374">
            <v>1</v>
          </cell>
          <cell r="C374">
            <v>2</v>
          </cell>
          <cell r="L374">
            <v>3</v>
          </cell>
        </row>
        <row r="375">
          <cell r="A375">
            <v>221503</v>
          </cell>
          <cell r="B375">
            <v>1</v>
          </cell>
          <cell r="L375">
            <v>1</v>
          </cell>
        </row>
        <row r="376">
          <cell r="A376">
            <v>221521</v>
          </cell>
          <cell r="B376">
            <v>1</v>
          </cell>
          <cell r="C376">
            <v>1</v>
          </cell>
          <cell r="L376">
            <v>2</v>
          </cell>
        </row>
        <row r="377">
          <cell r="A377">
            <v>221522</v>
          </cell>
          <cell r="B377">
            <v>1</v>
          </cell>
          <cell r="L377">
            <v>1</v>
          </cell>
        </row>
        <row r="378">
          <cell r="A378">
            <v>221523</v>
          </cell>
          <cell r="B378">
            <v>2</v>
          </cell>
          <cell r="L378">
            <v>2</v>
          </cell>
        </row>
        <row r="379">
          <cell r="A379">
            <v>222201</v>
          </cell>
          <cell r="B379">
            <v>2</v>
          </cell>
          <cell r="C379">
            <v>4</v>
          </cell>
          <cell r="D379">
            <v>8</v>
          </cell>
          <cell r="L379">
            <v>14</v>
          </cell>
        </row>
        <row r="380">
          <cell r="A380">
            <v>222202</v>
          </cell>
          <cell r="B380">
            <v>4</v>
          </cell>
          <cell r="C380">
            <v>9</v>
          </cell>
          <cell r="D380">
            <v>9</v>
          </cell>
          <cell r="L380">
            <v>22</v>
          </cell>
        </row>
        <row r="381">
          <cell r="A381">
            <v>222203</v>
          </cell>
          <cell r="C381">
            <v>1</v>
          </cell>
          <cell r="D381">
            <v>3</v>
          </cell>
          <cell r="L381">
            <v>4</v>
          </cell>
        </row>
        <row r="382">
          <cell r="A382">
            <v>222204</v>
          </cell>
          <cell r="C382">
            <v>1</v>
          </cell>
          <cell r="D382">
            <v>1</v>
          </cell>
          <cell r="L382">
            <v>2</v>
          </cell>
        </row>
        <row r="383">
          <cell r="A383">
            <v>222206</v>
          </cell>
          <cell r="D383">
            <v>2</v>
          </cell>
          <cell r="L383">
            <v>2</v>
          </cell>
        </row>
        <row r="384">
          <cell r="A384">
            <v>222207</v>
          </cell>
          <cell r="C384">
            <v>2</v>
          </cell>
          <cell r="L384">
            <v>2</v>
          </cell>
        </row>
        <row r="385">
          <cell r="A385">
            <v>222208</v>
          </cell>
          <cell r="C385">
            <v>2</v>
          </cell>
          <cell r="D385">
            <v>2</v>
          </cell>
          <cell r="L385">
            <v>4</v>
          </cell>
        </row>
        <row r="386">
          <cell r="A386">
            <v>222209</v>
          </cell>
          <cell r="C386">
            <v>1</v>
          </cell>
          <cell r="D386">
            <v>1</v>
          </cell>
          <cell r="L386">
            <v>2</v>
          </cell>
        </row>
        <row r="387">
          <cell r="A387">
            <v>222210</v>
          </cell>
          <cell r="B387">
            <v>1</v>
          </cell>
          <cell r="C387">
            <v>5</v>
          </cell>
          <cell r="D387">
            <v>4</v>
          </cell>
          <cell r="L387">
            <v>10</v>
          </cell>
        </row>
        <row r="388">
          <cell r="A388">
            <v>222212</v>
          </cell>
          <cell r="D388">
            <v>1</v>
          </cell>
          <cell r="L388">
            <v>1</v>
          </cell>
        </row>
        <row r="389">
          <cell r="A389">
            <v>222214</v>
          </cell>
          <cell r="C389">
            <v>1</v>
          </cell>
          <cell r="L389">
            <v>1</v>
          </cell>
        </row>
        <row r="390">
          <cell r="A390">
            <v>222215</v>
          </cell>
          <cell r="C390">
            <v>1</v>
          </cell>
          <cell r="L390">
            <v>1</v>
          </cell>
        </row>
        <row r="391">
          <cell r="A391">
            <v>222217</v>
          </cell>
          <cell r="D391">
            <v>1</v>
          </cell>
          <cell r="L391">
            <v>1</v>
          </cell>
        </row>
        <row r="392">
          <cell r="A392">
            <v>222218</v>
          </cell>
          <cell r="C392">
            <v>1</v>
          </cell>
          <cell r="D392">
            <v>2</v>
          </cell>
          <cell r="L392">
            <v>3</v>
          </cell>
        </row>
        <row r="393">
          <cell r="A393">
            <v>222220</v>
          </cell>
          <cell r="D393">
            <v>1</v>
          </cell>
          <cell r="L393">
            <v>1</v>
          </cell>
        </row>
        <row r="394">
          <cell r="A394">
            <v>222301</v>
          </cell>
          <cell r="C394">
            <v>1</v>
          </cell>
          <cell r="L394">
            <v>1</v>
          </cell>
        </row>
        <row r="395">
          <cell r="A395">
            <v>222326</v>
          </cell>
          <cell r="B395">
            <v>1</v>
          </cell>
          <cell r="L395">
            <v>1</v>
          </cell>
        </row>
        <row r="396">
          <cell r="A396">
            <v>222327</v>
          </cell>
          <cell r="C396">
            <v>1</v>
          </cell>
          <cell r="L396">
            <v>1</v>
          </cell>
        </row>
        <row r="397">
          <cell r="A397">
            <v>222341</v>
          </cell>
          <cell r="D397">
            <v>1</v>
          </cell>
          <cell r="L397">
            <v>1</v>
          </cell>
        </row>
        <row r="398">
          <cell r="A398">
            <v>222342</v>
          </cell>
          <cell r="D398">
            <v>1</v>
          </cell>
          <cell r="L398">
            <v>1</v>
          </cell>
        </row>
        <row r="399">
          <cell r="A399">
            <v>222382</v>
          </cell>
          <cell r="D399">
            <v>1</v>
          </cell>
          <cell r="L399">
            <v>1</v>
          </cell>
        </row>
        <row r="400">
          <cell r="A400">
            <v>222422</v>
          </cell>
          <cell r="B400">
            <v>1</v>
          </cell>
          <cell r="D400">
            <v>1</v>
          </cell>
          <cell r="L400">
            <v>2</v>
          </cell>
        </row>
        <row r="401">
          <cell r="A401">
            <v>222424</v>
          </cell>
          <cell r="C401">
            <v>2</v>
          </cell>
          <cell r="D401">
            <v>1</v>
          </cell>
          <cell r="L401">
            <v>3</v>
          </cell>
        </row>
        <row r="402">
          <cell r="A402">
            <v>222446</v>
          </cell>
          <cell r="D402">
            <v>1</v>
          </cell>
          <cell r="L402">
            <v>1</v>
          </cell>
        </row>
        <row r="403">
          <cell r="A403">
            <v>222482</v>
          </cell>
          <cell r="D403">
            <v>1</v>
          </cell>
          <cell r="L403">
            <v>1</v>
          </cell>
        </row>
        <row r="404">
          <cell r="A404">
            <v>222487</v>
          </cell>
          <cell r="C404">
            <v>1</v>
          </cell>
          <cell r="L404">
            <v>1</v>
          </cell>
        </row>
        <row r="405">
          <cell r="A405">
            <v>222523</v>
          </cell>
          <cell r="C405">
            <v>1</v>
          </cell>
          <cell r="L405">
            <v>1</v>
          </cell>
        </row>
        <row r="406">
          <cell r="A406">
            <v>223201</v>
          </cell>
          <cell r="B406">
            <v>39</v>
          </cell>
          <cell r="C406">
            <v>10</v>
          </cell>
          <cell r="D406">
            <v>2</v>
          </cell>
          <cell r="L406">
            <v>51</v>
          </cell>
        </row>
        <row r="407">
          <cell r="A407">
            <v>223202</v>
          </cell>
          <cell r="B407">
            <v>21</v>
          </cell>
          <cell r="C407">
            <v>1</v>
          </cell>
          <cell r="L407">
            <v>22</v>
          </cell>
        </row>
        <row r="408">
          <cell r="A408">
            <v>223203</v>
          </cell>
          <cell r="B408">
            <v>15</v>
          </cell>
          <cell r="L408">
            <v>15</v>
          </cell>
        </row>
        <row r="409">
          <cell r="A409">
            <v>223204</v>
          </cell>
          <cell r="B409">
            <v>6</v>
          </cell>
          <cell r="L409">
            <v>6</v>
          </cell>
        </row>
        <row r="410">
          <cell r="A410">
            <v>223205</v>
          </cell>
          <cell r="B410">
            <v>3</v>
          </cell>
          <cell r="L410">
            <v>3</v>
          </cell>
        </row>
        <row r="411">
          <cell r="A411">
            <v>223206</v>
          </cell>
          <cell r="B411">
            <v>3</v>
          </cell>
          <cell r="C411">
            <v>3</v>
          </cell>
          <cell r="L411">
            <v>6</v>
          </cell>
        </row>
        <row r="412">
          <cell r="A412">
            <v>223207</v>
          </cell>
          <cell r="B412">
            <v>3</v>
          </cell>
          <cell r="C412">
            <v>1</v>
          </cell>
          <cell r="L412">
            <v>4</v>
          </cell>
        </row>
        <row r="413">
          <cell r="A413">
            <v>223209</v>
          </cell>
          <cell r="B413">
            <v>5</v>
          </cell>
          <cell r="C413">
            <v>1</v>
          </cell>
          <cell r="L413">
            <v>6</v>
          </cell>
        </row>
        <row r="414">
          <cell r="A414">
            <v>223210</v>
          </cell>
          <cell r="B414">
            <v>23</v>
          </cell>
          <cell r="C414">
            <v>7</v>
          </cell>
          <cell r="D414">
            <v>2</v>
          </cell>
          <cell r="L414">
            <v>32</v>
          </cell>
        </row>
        <row r="415">
          <cell r="A415">
            <v>223211</v>
          </cell>
          <cell r="B415">
            <v>2</v>
          </cell>
          <cell r="L415">
            <v>2</v>
          </cell>
        </row>
        <row r="416">
          <cell r="A416">
            <v>223212</v>
          </cell>
          <cell r="B416">
            <v>3</v>
          </cell>
          <cell r="C416">
            <v>3</v>
          </cell>
          <cell r="L416">
            <v>6</v>
          </cell>
        </row>
        <row r="417">
          <cell r="A417">
            <v>223213</v>
          </cell>
          <cell r="B417">
            <v>2</v>
          </cell>
          <cell r="C417">
            <v>1</v>
          </cell>
          <cell r="L417">
            <v>3</v>
          </cell>
        </row>
        <row r="418">
          <cell r="A418">
            <v>223214</v>
          </cell>
          <cell r="B418">
            <v>8</v>
          </cell>
          <cell r="C418">
            <v>1</v>
          </cell>
          <cell r="L418">
            <v>9</v>
          </cell>
        </row>
        <row r="419">
          <cell r="A419">
            <v>223215</v>
          </cell>
          <cell r="B419">
            <v>1</v>
          </cell>
          <cell r="L419">
            <v>1</v>
          </cell>
        </row>
        <row r="420">
          <cell r="A420">
            <v>223216</v>
          </cell>
          <cell r="B420">
            <v>2</v>
          </cell>
          <cell r="C420">
            <v>3</v>
          </cell>
          <cell r="L420">
            <v>5</v>
          </cell>
        </row>
        <row r="421">
          <cell r="A421">
            <v>223217</v>
          </cell>
          <cell r="B421">
            <v>1</v>
          </cell>
          <cell r="C421">
            <v>1</v>
          </cell>
          <cell r="L421">
            <v>2</v>
          </cell>
        </row>
        <row r="422">
          <cell r="A422">
            <v>223218</v>
          </cell>
          <cell r="B422">
            <v>4</v>
          </cell>
          <cell r="C422">
            <v>1</v>
          </cell>
          <cell r="D422">
            <v>1</v>
          </cell>
          <cell r="L422">
            <v>6</v>
          </cell>
        </row>
        <row r="423">
          <cell r="A423">
            <v>223219</v>
          </cell>
          <cell r="B423">
            <v>2</v>
          </cell>
          <cell r="L423">
            <v>2</v>
          </cell>
        </row>
        <row r="424">
          <cell r="A424">
            <v>223220</v>
          </cell>
          <cell r="B424">
            <v>1</v>
          </cell>
          <cell r="L424">
            <v>1</v>
          </cell>
        </row>
        <row r="425">
          <cell r="A425">
            <v>223221</v>
          </cell>
          <cell r="B425">
            <v>3</v>
          </cell>
          <cell r="C425">
            <v>4</v>
          </cell>
          <cell r="L425">
            <v>7</v>
          </cell>
        </row>
        <row r="426">
          <cell r="A426">
            <v>223304</v>
          </cell>
          <cell r="C426">
            <v>1</v>
          </cell>
          <cell r="L426">
            <v>1</v>
          </cell>
        </row>
        <row r="427">
          <cell r="A427">
            <v>223321</v>
          </cell>
          <cell r="B427">
            <v>2</v>
          </cell>
          <cell r="C427">
            <v>1</v>
          </cell>
          <cell r="L427">
            <v>3</v>
          </cell>
        </row>
        <row r="428">
          <cell r="A428">
            <v>223325</v>
          </cell>
          <cell r="B428">
            <v>3</v>
          </cell>
          <cell r="L428">
            <v>3</v>
          </cell>
        </row>
        <row r="429">
          <cell r="A429">
            <v>223326</v>
          </cell>
          <cell r="B429">
            <v>3</v>
          </cell>
          <cell r="L429">
            <v>3</v>
          </cell>
        </row>
        <row r="430">
          <cell r="A430">
            <v>223341</v>
          </cell>
          <cell r="B430">
            <v>1</v>
          </cell>
          <cell r="L430">
            <v>1</v>
          </cell>
        </row>
        <row r="431">
          <cell r="A431">
            <v>223342</v>
          </cell>
          <cell r="B431">
            <v>1</v>
          </cell>
          <cell r="C431">
            <v>1</v>
          </cell>
          <cell r="L431">
            <v>2</v>
          </cell>
        </row>
        <row r="432">
          <cell r="A432">
            <v>223344</v>
          </cell>
          <cell r="B432">
            <v>2</v>
          </cell>
          <cell r="L432">
            <v>2</v>
          </cell>
        </row>
        <row r="433">
          <cell r="A433">
            <v>223381</v>
          </cell>
          <cell r="C433">
            <v>1</v>
          </cell>
          <cell r="L433">
            <v>1</v>
          </cell>
        </row>
        <row r="434">
          <cell r="A434">
            <v>223382</v>
          </cell>
          <cell r="C434">
            <v>1</v>
          </cell>
          <cell r="L434">
            <v>1</v>
          </cell>
        </row>
        <row r="435">
          <cell r="A435">
            <v>223401</v>
          </cell>
          <cell r="B435">
            <v>2</v>
          </cell>
          <cell r="L435">
            <v>2</v>
          </cell>
        </row>
        <row r="436">
          <cell r="A436">
            <v>223402</v>
          </cell>
          <cell r="B436">
            <v>1</v>
          </cell>
          <cell r="L436">
            <v>1</v>
          </cell>
        </row>
        <row r="437">
          <cell r="A437">
            <v>223422</v>
          </cell>
          <cell r="C437">
            <v>2</v>
          </cell>
          <cell r="L437">
            <v>2</v>
          </cell>
        </row>
        <row r="438">
          <cell r="A438">
            <v>223423</v>
          </cell>
          <cell r="B438">
            <v>3</v>
          </cell>
          <cell r="C438">
            <v>3</v>
          </cell>
          <cell r="L438">
            <v>6</v>
          </cell>
        </row>
        <row r="439">
          <cell r="A439">
            <v>223424</v>
          </cell>
          <cell r="B439">
            <v>1</v>
          </cell>
          <cell r="L439">
            <v>1</v>
          </cell>
        </row>
        <row r="440">
          <cell r="A440">
            <v>223425</v>
          </cell>
          <cell r="B440">
            <v>1</v>
          </cell>
          <cell r="C440">
            <v>2</v>
          </cell>
          <cell r="L440">
            <v>3</v>
          </cell>
        </row>
        <row r="441">
          <cell r="A441">
            <v>223442</v>
          </cell>
          <cell r="D441">
            <v>1</v>
          </cell>
          <cell r="L441">
            <v>1</v>
          </cell>
        </row>
        <row r="442">
          <cell r="A442">
            <v>223481</v>
          </cell>
          <cell r="B442">
            <v>1</v>
          </cell>
          <cell r="L442">
            <v>1</v>
          </cell>
        </row>
        <row r="443">
          <cell r="A443">
            <v>223483</v>
          </cell>
          <cell r="B443">
            <v>1</v>
          </cell>
          <cell r="L443">
            <v>1</v>
          </cell>
        </row>
        <row r="444">
          <cell r="A444">
            <v>223484</v>
          </cell>
          <cell r="B444">
            <v>1</v>
          </cell>
          <cell r="L444">
            <v>1</v>
          </cell>
        </row>
        <row r="445">
          <cell r="A445">
            <v>223485</v>
          </cell>
          <cell r="B445">
            <v>1</v>
          </cell>
          <cell r="C445">
            <v>1</v>
          </cell>
          <cell r="L445">
            <v>2</v>
          </cell>
        </row>
        <row r="446">
          <cell r="A446">
            <v>223503</v>
          </cell>
          <cell r="B446">
            <v>1</v>
          </cell>
          <cell r="L446">
            <v>1</v>
          </cell>
        </row>
        <row r="447">
          <cell r="A447">
            <v>223505</v>
          </cell>
          <cell r="B447">
            <v>1</v>
          </cell>
          <cell r="L447">
            <v>1</v>
          </cell>
        </row>
        <row r="448">
          <cell r="A448">
            <v>301201</v>
          </cell>
          <cell r="B448">
            <v>7</v>
          </cell>
          <cell r="C448">
            <v>6</v>
          </cell>
          <cell r="D448">
            <v>9</v>
          </cell>
          <cell r="E448">
            <v>7</v>
          </cell>
          <cell r="F448">
            <v>10</v>
          </cell>
          <cell r="G448">
            <v>6</v>
          </cell>
          <cell r="H448">
            <v>4</v>
          </cell>
          <cell r="I448">
            <v>5</v>
          </cell>
          <cell r="J448">
            <v>8</v>
          </cell>
          <cell r="K448">
            <v>6</v>
          </cell>
          <cell r="L448">
            <v>10</v>
          </cell>
          <cell r="M448">
            <v>6</v>
          </cell>
        </row>
        <row r="449">
          <cell r="A449">
            <v>301202</v>
          </cell>
          <cell r="B449">
            <v>8</v>
          </cell>
          <cell r="C449">
            <v>15</v>
          </cell>
          <cell r="D449">
            <v>5</v>
          </cell>
          <cell r="E449">
            <v>6</v>
          </cell>
          <cell r="F449">
            <v>7</v>
          </cell>
          <cell r="G449">
            <v>4</v>
          </cell>
          <cell r="H449">
            <v>6</v>
          </cell>
          <cell r="I449">
            <v>3</v>
          </cell>
          <cell r="J449">
            <v>5</v>
          </cell>
          <cell r="K449">
            <v>6</v>
          </cell>
          <cell r="L449">
            <v>7</v>
          </cell>
          <cell r="M449">
            <v>9</v>
          </cell>
        </row>
        <row r="450">
          <cell r="A450">
            <v>301203</v>
          </cell>
          <cell r="B450">
            <v>1</v>
          </cell>
          <cell r="C450">
            <v>4</v>
          </cell>
          <cell r="D450">
            <v>1</v>
          </cell>
          <cell r="E450">
            <v>3</v>
          </cell>
          <cell r="F450">
            <v>3</v>
          </cell>
          <cell r="G450">
            <v>2</v>
          </cell>
          <cell r="H450">
            <v>5</v>
          </cell>
          <cell r="I450">
            <v>4</v>
          </cell>
          <cell r="J450">
            <v>1</v>
          </cell>
          <cell r="K450">
            <v>1</v>
          </cell>
          <cell r="L450">
            <v>3</v>
          </cell>
        </row>
        <row r="451">
          <cell r="A451">
            <v>301204</v>
          </cell>
          <cell r="B451">
            <v>1</v>
          </cell>
          <cell r="C451">
            <v>1</v>
          </cell>
          <cell r="D451">
            <v>1</v>
          </cell>
        </row>
        <row r="452">
          <cell r="A452">
            <v>301205</v>
          </cell>
          <cell r="C452">
            <v>3</v>
          </cell>
          <cell r="F452">
            <v>2</v>
          </cell>
          <cell r="G452">
            <v>1</v>
          </cell>
        </row>
        <row r="453">
          <cell r="A453">
            <v>301206</v>
          </cell>
          <cell r="C453">
            <v>1</v>
          </cell>
          <cell r="D453">
            <v>1</v>
          </cell>
          <cell r="E453">
            <v>1</v>
          </cell>
          <cell r="G453">
            <v>1</v>
          </cell>
          <cell r="I453">
            <v>2</v>
          </cell>
          <cell r="J453">
            <v>1</v>
          </cell>
          <cell r="K453">
            <v>3</v>
          </cell>
          <cell r="L453">
            <v>3</v>
          </cell>
          <cell r="M453">
            <v>4</v>
          </cell>
        </row>
        <row r="454">
          <cell r="A454">
            <v>301207</v>
          </cell>
          <cell r="B454">
            <v>3</v>
          </cell>
          <cell r="C454">
            <v>3</v>
          </cell>
          <cell r="D454">
            <v>2</v>
          </cell>
          <cell r="E454">
            <v>1</v>
          </cell>
          <cell r="F454">
            <v>1</v>
          </cell>
          <cell r="G454">
            <v>1</v>
          </cell>
          <cell r="H454">
            <v>3</v>
          </cell>
          <cell r="I454">
            <v>1</v>
          </cell>
          <cell r="J454">
            <v>1</v>
          </cell>
          <cell r="K454">
            <v>2</v>
          </cell>
          <cell r="L454">
            <v>3</v>
          </cell>
          <cell r="M454">
            <v>1</v>
          </cell>
        </row>
        <row r="455">
          <cell r="A455">
            <v>301208</v>
          </cell>
          <cell r="B455">
            <v>1</v>
          </cell>
          <cell r="D455">
            <v>1</v>
          </cell>
          <cell r="E455">
            <v>1</v>
          </cell>
          <cell r="H455">
            <v>1</v>
          </cell>
          <cell r="I455">
            <v>1</v>
          </cell>
          <cell r="J455">
            <v>1</v>
          </cell>
          <cell r="K455">
            <v>1</v>
          </cell>
        </row>
        <row r="456">
          <cell r="A456">
            <v>301209</v>
          </cell>
          <cell r="B456">
            <v>2</v>
          </cell>
          <cell r="C456">
            <v>1</v>
          </cell>
          <cell r="G456">
            <v>1</v>
          </cell>
          <cell r="J456">
            <v>1</v>
          </cell>
          <cell r="K456">
            <v>1</v>
          </cell>
          <cell r="L456">
            <v>2</v>
          </cell>
          <cell r="M456">
            <v>1</v>
          </cell>
        </row>
        <row r="457">
          <cell r="A457">
            <v>301210</v>
          </cell>
          <cell r="B457">
            <v>6</v>
          </cell>
          <cell r="C457">
            <v>2</v>
          </cell>
          <cell r="D457">
            <v>3</v>
          </cell>
          <cell r="E457">
            <v>2</v>
          </cell>
          <cell r="F457">
            <v>1</v>
          </cell>
          <cell r="G457">
            <v>2</v>
          </cell>
          <cell r="H457">
            <v>1</v>
          </cell>
          <cell r="I457">
            <v>1</v>
          </cell>
          <cell r="K457">
            <v>2</v>
          </cell>
          <cell r="L457">
            <v>3</v>
          </cell>
          <cell r="M457">
            <v>3</v>
          </cell>
        </row>
        <row r="458">
          <cell r="A458">
            <v>301211</v>
          </cell>
          <cell r="C458">
            <v>1</v>
          </cell>
          <cell r="D458">
            <v>2</v>
          </cell>
          <cell r="E458">
            <v>1</v>
          </cell>
          <cell r="F458">
            <v>2</v>
          </cell>
          <cell r="G458">
            <v>1</v>
          </cell>
          <cell r="J458">
            <v>1</v>
          </cell>
          <cell r="L458">
            <v>2</v>
          </cell>
        </row>
        <row r="459">
          <cell r="A459">
            <v>301212</v>
          </cell>
          <cell r="B459">
            <v>1</v>
          </cell>
          <cell r="C459">
            <v>2</v>
          </cell>
          <cell r="G459">
            <v>3</v>
          </cell>
          <cell r="H459">
            <v>2</v>
          </cell>
          <cell r="J459">
            <v>1</v>
          </cell>
          <cell r="L459">
            <v>1</v>
          </cell>
          <cell r="M459">
            <v>1</v>
          </cell>
        </row>
        <row r="460">
          <cell r="A460">
            <v>301213</v>
          </cell>
          <cell r="D460">
            <v>1</v>
          </cell>
          <cell r="G460">
            <v>1</v>
          </cell>
          <cell r="I460">
            <v>3</v>
          </cell>
          <cell r="J460">
            <v>1</v>
          </cell>
          <cell r="M460">
            <v>1</v>
          </cell>
        </row>
        <row r="461">
          <cell r="A461">
            <v>301214</v>
          </cell>
          <cell r="D461">
            <v>1</v>
          </cell>
          <cell r="E461">
            <v>1</v>
          </cell>
          <cell r="F461">
            <v>1</v>
          </cell>
          <cell r="K461">
            <v>1</v>
          </cell>
          <cell r="L461">
            <v>1</v>
          </cell>
          <cell r="M461">
            <v>1</v>
          </cell>
        </row>
        <row r="462">
          <cell r="A462">
            <v>301215</v>
          </cell>
          <cell r="B462">
            <v>2</v>
          </cell>
          <cell r="C462">
            <v>1</v>
          </cell>
          <cell r="D462">
            <v>2</v>
          </cell>
          <cell r="F462">
            <v>1</v>
          </cell>
          <cell r="G462">
            <v>1</v>
          </cell>
          <cell r="I462">
            <v>2</v>
          </cell>
          <cell r="K462">
            <v>1</v>
          </cell>
          <cell r="L462">
            <v>2</v>
          </cell>
          <cell r="M462">
            <v>1</v>
          </cell>
        </row>
        <row r="463">
          <cell r="A463">
            <v>301216</v>
          </cell>
          <cell r="D463">
            <v>1</v>
          </cell>
          <cell r="G463">
            <v>1</v>
          </cell>
          <cell r="H463">
            <v>1</v>
          </cell>
          <cell r="I463">
            <v>1</v>
          </cell>
          <cell r="M463">
            <v>1</v>
          </cell>
        </row>
        <row r="464">
          <cell r="A464">
            <v>301217</v>
          </cell>
          <cell r="F464">
            <v>1</v>
          </cell>
        </row>
        <row r="465">
          <cell r="A465">
            <v>301218</v>
          </cell>
          <cell r="B465">
            <v>1</v>
          </cell>
          <cell r="C465">
            <v>1</v>
          </cell>
          <cell r="G465">
            <v>1</v>
          </cell>
          <cell r="H465">
            <v>2</v>
          </cell>
          <cell r="I465">
            <v>2</v>
          </cell>
          <cell r="J465">
            <v>2</v>
          </cell>
          <cell r="L465">
            <v>1</v>
          </cell>
        </row>
        <row r="466">
          <cell r="A466">
            <v>301219</v>
          </cell>
          <cell r="C466">
            <v>1</v>
          </cell>
          <cell r="D466">
            <v>1</v>
          </cell>
          <cell r="H466">
            <v>2</v>
          </cell>
          <cell r="L466">
            <v>1</v>
          </cell>
        </row>
        <row r="467">
          <cell r="A467">
            <v>301220</v>
          </cell>
          <cell r="H467">
            <v>2</v>
          </cell>
          <cell r="J467">
            <v>1</v>
          </cell>
        </row>
        <row r="468">
          <cell r="A468">
            <v>301221</v>
          </cell>
          <cell r="E468">
            <v>2</v>
          </cell>
          <cell r="I468">
            <v>1</v>
          </cell>
          <cell r="L468">
            <v>1</v>
          </cell>
        </row>
        <row r="469">
          <cell r="A469">
            <v>301301</v>
          </cell>
          <cell r="E469">
            <v>1</v>
          </cell>
          <cell r="H469">
            <v>1</v>
          </cell>
          <cell r="M469">
            <v>1</v>
          </cell>
        </row>
        <row r="470">
          <cell r="A470">
            <v>301302</v>
          </cell>
          <cell r="D470">
            <v>1</v>
          </cell>
        </row>
        <row r="471">
          <cell r="A471">
            <v>301304</v>
          </cell>
          <cell r="H471">
            <v>1</v>
          </cell>
        </row>
        <row r="472">
          <cell r="A472">
            <v>301306</v>
          </cell>
          <cell r="G472">
            <v>1</v>
          </cell>
        </row>
        <row r="473">
          <cell r="A473">
            <v>301321</v>
          </cell>
          <cell r="E473">
            <v>2</v>
          </cell>
          <cell r="J473">
            <v>1</v>
          </cell>
        </row>
        <row r="474">
          <cell r="A474">
            <v>301322</v>
          </cell>
          <cell r="C474">
            <v>1</v>
          </cell>
          <cell r="I474">
            <v>1</v>
          </cell>
        </row>
        <row r="475">
          <cell r="A475">
            <v>301325</v>
          </cell>
          <cell r="E475">
            <v>1</v>
          </cell>
          <cell r="F475">
            <v>1</v>
          </cell>
          <cell r="I475">
            <v>1</v>
          </cell>
          <cell r="J475">
            <v>1</v>
          </cell>
        </row>
        <row r="476">
          <cell r="A476">
            <v>301326</v>
          </cell>
          <cell r="C476">
            <v>1</v>
          </cell>
          <cell r="K476">
            <v>1</v>
          </cell>
          <cell r="L476">
            <v>1</v>
          </cell>
        </row>
        <row r="477">
          <cell r="A477">
            <v>301327</v>
          </cell>
          <cell r="C477">
            <v>1</v>
          </cell>
          <cell r="E477">
            <v>1</v>
          </cell>
          <cell r="H477">
            <v>1</v>
          </cell>
        </row>
        <row r="478">
          <cell r="A478">
            <v>301329</v>
          </cell>
          <cell r="D478">
            <v>1</v>
          </cell>
        </row>
        <row r="479">
          <cell r="A479">
            <v>301341</v>
          </cell>
          <cell r="B479">
            <v>1</v>
          </cell>
          <cell r="I479">
            <v>1</v>
          </cell>
        </row>
        <row r="480">
          <cell r="A480">
            <v>301342</v>
          </cell>
          <cell r="B480">
            <v>1</v>
          </cell>
          <cell r="E480">
            <v>1</v>
          </cell>
          <cell r="G480">
            <v>1</v>
          </cell>
          <cell r="J480">
            <v>2</v>
          </cell>
        </row>
        <row r="481">
          <cell r="A481">
            <v>301344</v>
          </cell>
          <cell r="C481">
            <v>1</v>
          </cell>
          <cell r="D481">
            <v>1</v>
          </cell>
          <cell r="K481">
            <v>1</v>
          </cell>
          <cell r="L481">
            <v>1</v>
          </cell>
        </row>
        <row r="482">
          <cell r="A482">
            <v>301381</v>
          </cell>
          <cell r="I482">
            <v>1</v>
          </cell>
        </row>
        <row r="483">
          <cell r="A483">
            <v>301383</v>
          </cell>
          <cell r="C483">
            <v>2</v>
          </cell>
          <cell r="H483">
            <v>2</v>
          </cell>
        </row>
        <row r="484">
          <cell r="A484">
            <v>301401</v>
          </cell>
          <cell r="D484">
            <v>1</v>
          </cell>
          <cell r="K484">
            <v>1</v>
          </cell>
        </row>
        <row r="485">
          <cell r="A485">
            <v>301402</v>
          </cell>
          <cell r="G485">
            <v>1</v>
          </cell>
        </row>
        <row r="486">
          <cell r="A486">
            <v>301421</v>
          </cell>
          <cell r="L486">
            <v>1</v>
          </cell>
        </row>
        <row r="487">
          <cell r="A487">
            <v>301422</v>
          </cell>
          <cell r="B487">
            <v>2</v>
          </cell>
          <cell r="G487">
            <v>1</v>
          </cell>
          <cell r="H487">
            <v>1</v>
          </cell>
          <cell r="J487">
            <v>1</v>
          </cell>
        </row>
        <row r="488">
          <cell r="A488">
            <v>301423</v>
          </cell>
          <cell r="B488">
            <v>1</v>
          </cell>
          <cell r="C488">
            <v>1</v>
          </cell>
          <cell r="F488">
            <v>1</v>
          </cell>
          <cell r="J488">
            <v>1</v>
          </cell>
          <cell r="L488">
            <v>1</v>
          </cell>
        </row>
        <row r="489">
          <cell r="A489">
            <v>301424</v>
          </cell>
          <cell r="H489">
            <v>1</v>
          </cell>
          <cell r="K489">
            <v>1</v>
          </cell>
        </row>
        <row r="490">
          <cell r="A490">
            <v>301425</v>
          </cell>
          <cell r="D490">
            <v>1</v>
          </cell>
        </row>
        <row r="491">
          <cell r="A491">
            <v>301426</v>
          </cell>
          <cell r="F491">
            <v>1</v>
          </cell>
        </row>
        <row r="492">
          <cell r="A492">
            <v>301444</v>
          </cell>
          <cell r="D492">
            <v>1</v>
          </cell>
          <cell r="H492">
            <v>1</v>
          </cell>
          <cell r="J492">
            <v>1</v>
          </cell>
          <cell r="K492">
            <v>1</v>
          </cell>
          <cell r="L492">
            <v>1</v>
          </cell>
        </row>
        <row r="493">
          <cell r="A493">
            <v>301445</v>
          </cell>
          <cell r="D493">
            <v>1</v>
          </cell>
          <cell r="H493">
            <v>1</v>
          </cell>
        </row>
        <row r="494">
          <cell r="A494">
            <v>301446</v>
          </cell>
          <cell r="C494">
            <v>1</v>
          </cell>
          <cell r="E494">
            <v>1</v>
          </cell>
          <cell r="F494">
            <v>1</v>
          </cell>
          <cell r="G494">
            <v>1</v>
          </cell>
          <cell r="H494">
            <v>2</v>
          </cell>
          <cell r="I494">
            <v>1</v>
          </cell>
        </row>
        <row r="495">
          <cell r="A495">
            <v>301447</v>
          </cell>
          <cell r="K495">
            <v>1</v>
          </cell>
        </row>
        <row r="496">
          <cell r="A496">
            <v>301461</v>
          </cell>
          <cell r="L496">
            <v>1</v>
          </cell>
          <cell r="M496">
            <v>1</v>
          </cell>
        </row>
        <row r="497">
          <cell r="A497">
            <v>301462</v>
          </cell>
          <cell r="H497">
            <v>1</v>
          </cell>
        </row>
        <row r="498">
          <cell r="A498">
            <v>301481</v>
          </cell>
          <cell r="C498">
            <v>1</v>
          </cell>
          <cell r="E498">
            <v>1</v>
          </cell>
          <cell r="K498">
            <v>1</v>
          </cell>
        </row>
        <row r="499">
          <cell r="A499">
            <v>301482</v>
          </cell>
          <cell r="B499">
            <v>1</v>
          </cell>
          <cell r="H499">
            <v>1</v>
          </cell>
        </row>
        <row r="500">
          <cell r="A500">
            <v>301483</v>
          </cell>
          <cell r="I500">
            <v>1</v>
          </cell>
          <cell r="L500">
            <v>1</v>
          </cell>
          <cell r="M500">
            <v>1</v>
          </cell>
        </row>
        <row r="501">
          <cell r="A501">
            <v>301484</v>
          </cell>
          <cell r="D501">
            <v>1</v>
          </cell>
        </row>
        <row r="502">
          <cell r="A502">
            <v>301485</v>
          </cell>
          <cell r="F502">
            <v>1</v>
          </cell>
          <cell r="H502">
            <v>1</v>
          </cell>
          <cell r="I502">
            <v>1</v>
          </cell>
        </row>
        <row r="503">
          <cell r="A503">
            <v>301486</v>
          </cell>
          <cell r="G503">
            <v>1</v>
          </cell>
        </row>
        <row r="504">
          <cell r="A504">
            <v>301502</v>
          </cell>
          <cell r="E504">
            <v>2</v>
          </cell>
          <cell r="I504">
            <v>3</v>
          </cell>
        </row>
        <row r="505">
          <cell r="A505">
            <v>301503</v>
          </cell>
          <cell r="D505">
            <v>1</v>
          </cell>
          <cell r="L505">
            <v>1</v>
          </cell>
        </row>
        <row r="506">
          <cell r="A506">
            <v>301505</v>
          </cell>
          <cell r="G506">
            <v>1</v>
          </cell>
          <cell r="I506">
            <v>1</v>
          </cell>
        </row>
        <row r="507">
          <cell r="A507">
            <v>301521</v>
          </cell>
          <cell r="B507">
            <v>1</v>
          </cell>
          <cell r="G507">
            <v>1</v>
          </cell>
        </row>
        <row r="508">
          <cell r="A508">
            <v>301522</v>
          </cell>
          <cell r="I508">
            <v>1</v>
          </cell>
          <cell r="J508">
            <v>1</v>
          </cell>
        </row>
        <row r="509">
          <cell r="A509">
            <v>301523</v>
          </cell>
          <cell r="F509">
            <v>1</v>
          </cell>
          <cell r="G509">
            <v>1</v>
          </cell>
          <cell r="H509">
            <v>1</v>
          </cell>
          <cell r="K509">
            <v>2</v>
          </cell>
          <cell r="L509">
            <v>1</v>
          </cell>
        </row>
        <row r="510">
          <cell r="A510">
            <v>302201</v>
          </cell>
          <cell r="B510">
            <v>2</v>
          </cell>
          <cell r="C510">
            <v>5</v>
          </cell>
          <cell r="D510">
            <v>5</v>
          </cell>
          <cell r="E510">
            <v>1</v>
          </cell>
          <cell r="F510">
            <v>2</v>
          </cell>
          <cell r="G510">
            <v>2</v>
          </cell>
          <cell r="H510">
            <v>6</v>
          </cell>
          <cell r="I510">
            <v>2</v>
          </cell>
          <cell r="J510">
            <v>1</v>
          </cell>
          <cell r="K510">
            <v>3</v>
          </cell>
          <cell r="L510">
            <v>1</v>
          </cell>
          <cell r="M510">
            <v>3</v>
          </cell>
        </row>
        <row r="511">
          <cell r="A511">
            <v>302202</v>
          </cell>
          <cell r="C511">
            <v>2</v>
          </cell>
          <cell r="D511">
            <v>4</v>
          </cell>
          <cell r="E511">
            <v>4</v>
          </cell>
          <cell r="F511">
            <v>4</v>
          </cell>
          <cell r="G511">
            <v>3</v>
          </cell>
          <cell r="H511">
            <v>6</v>
          </cell>
          <cell r="I511">
            <v>6</v>
          </cell>
          <cell r="K511">
            <v>3</v>
          </cell>
          <cell r="L511">
            <v>7</v>
          </cell>
          <cell r="M511">
            <v>3</v>
          </cell>
        </row>
        <row r="512">
          <cell r="A512">
            <v>302203</v>
          </cell>
          <cell r="B512">
            <v>2</v>
          </cell>
          <cell r="D512">
            <v>1</v>
          </cell>
          <cell r="E512">
            <v>1</v>
          </cell>
          <cell r="F512">
            <v>1</v>
          </cell>
          <cell r="G512">
            <v>1</v>
          </cell>
          <cell r="K512">
            <v>1</v>
          </cell>
          <cell r="L512">
            <v>1</v>
          </cell>
        </row>
        <row r="513">
          <cell r="A513">
            <v>302204</v>
          </cell>
          <cell r="C513">
            <v>1</v>
          </cell>
          <cell r="D513">
            <v>3</v>
          </cell>
        </row>
        <row r="514">
          <cell r="A514">
            <v>302205</v>
          </cell>
          <cell r="D514">
            <v>1</v>
          </cell>
          <cell r="E514">
            <v>1</v>
          </cell>
          <cell r="F514">
            <v>1</v>
          </cell>
        </row>
        <row r="515">
          <cell r="A515">
            <v>302206</v>
          </cell>
          <cell r="C515">
            <v>2</v>
          </cell>
          <cell r="K515">
            <v>1</v>
          </cell>
          <cell r="L515">
            <v>1</v>
          </cell>
        </row>
        <row r="516">
          <cell r="A516">
            <v>302207</v>
          </cell>
          <cell r="C516">
            <v>1</v>
          </cell>
          <cell r="D516">
            <v>3</v>
          </cell>
          <cell r="G516">
            <v>1</v>
          </cell>
          <cell r="J516">
            <v>2</v>
          </cell>
        </row>
        <row r="517">
          <cell r="A517">
            <v>302208</v>
          </cell>
          <cell r="B517">
            <v>2</v>
          </cell>
          <cell r="F517">
            <v>1</v>
          </cell>
          <cell r="H517">
            <v>1</v>
          </cell>
          <cell r="K517">
            <v>1</v>
          </cell>
        </row>
        <row r="518">
          <cell r="A518">
            <v>302209</v>
          </cell>
          <cell r="C518">
            <v>1</v>
          </cell>
          <cell r="D518">
            <v>2</v>
          </cell>
          <cell r="I518">
            <v>1</v>
          </cell>
          <cell r="L518">
            <v>1</v>
          </cell>
        </row>
        <row r="519">
          <cell r="A519">
            <v>302210</v>
          </cell>
          <cell r="B519">
            <v>1</v>
          </cell>
          <cell r="C519">
            <v>2</v>
          </cell>
          <cell r="E519">
            <v>1</v>
          </cell>
          <cell r="F519">
            <v>1</v>
          </cell>
          <cell r="G519">
            <v>1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1</v>
          </cell>
          <cell r="M519">
            <v>1</v>
          </cell>
        </row>
        <row r="520">
          <cell r="A520">
            <v>302211</v>
          </cell>
          <cell r="D520">
            <v>1</v>
          </cell>
          <cell r="F520">
            <v>1</v>
          </cell>
        </row>
        <row r="521">
          <cell r="A521">
            <v>302212</v>
          </cell>
          <cell r="B521">
            <v>1</v>
          </cell>
          <cell r="D521">
            <v>1</v>
          </cell>
          <cell r="F521">
            <v>1</v>
          </cell>
          <cell r="K521">
            <v>1</v>
          </cell>
        </row>
        <row r="522">
          <cell r="A522">
            <v>302213</v>
          </cell>
          <cell r="C522">
            <v>1</v>
          </cell>
          <cell r="E522">
            <v>1</v>
          </cell>
          <cell r="H522">
            <v>1</v>
          </cell>
        </row>
        <row r="523">
          <cell r="A523">
            <v>302214</v>
          </cell>
          <cell r="B523">
            <v>1</v>
          </cell>
          <cell r="E523">
            <v>1</v>
          </cell>
          <cell r="L523">
            <v>2</v>
          </cell>
        </row>
        <row r="524">
          <cell r="A524">
            <v>302215</v>
          </cell>
          <cell r="F524">
            <v>1</v>
          </cell>
          <cell r="I524">
            <v>1</v>
          </cell>
          <cell r="L524">
            <v>1</v>
          </cell>
          <cell r="M524">
            <v>1</v>
          </cell>
        </row>
        <row r="525">
          <cell r="A525">
            <v>302216</v>
          </cell>
          <cell r="B525">
            <v>1</v>
          </cell>
          <cell r="G525">
            <v>1</v>
          </cell>
          <cell r="J525">
            <v>1</v>
          </cell>
          <cell r="K525">
            <v>1</v>
          </cell>
          <cell r="L525">
            <v>1</v>
          </cell>
        </row>
        <row r="526">
          <cell r="A526">
            <v>302217</v>
          </cell>
          <cell r="E526">
            <v>1</v>
          </cell>
        </row>
        <row r="527">
          <cell r="A527">
            <v>302218</v>
          </cell>
          <cell r="B527">
            <v>1</v>
          </cell>
          <cell r="C527">
            <v>1</v>
          </cell>
          <cell r="G527">
            <v>1</v>
          </cell>
          <cell r="I527">
            <v>1</v>
          </cell>
          <cell r="J527">
            <v>1</v>
          </cell>
        </row>
        <row r="528">
          <cell r="A528">
            <v>302220</v>
          </cell>
          <cell r="B528">
            <v>1</v>
          </cell>
          <cell r="D528">
            <v>3</v>
          </cell>
          <cell r="I528">
            <v>1</v>
          </cell>
          <cell r="L528">
            <v>1</v>
          </cell>
          <cell r="M528">
            <v>1</v>
          </cell>
        </row>
        <row r="529">
          <cell r="A529">
            <v>302301</v>
          </cell>
          <cell r="H529">
            <v>1</v>
          </cell>
        </row>
        <row r="530">
          <cell r="A530">
            <v>302321</v>
          </cell>
          <cell r="G530">
            <v>1</v>
          </cell>
        </row>
        <row r="531">
          <cell r="A531">
            <v>302325</v>
          </cell>
          <cell r="E531">
            <v>1</v>
          </cell>
        </row>
        <row r="532">
          <cell r="A532">
            <v>302326</v>
          </cell>
          <cell r="C532">
            <v>1</v>
          </cell>
        </row>
        <row r="533">
          <cell r="A533">
            <v>302327</v>
          </cell>
          <cell r="H533">
            <v>1</v>
          </cell>
        </row>
        <row r="534">
          <cell r="A534">
            <v>302341</v>
          </cell>
          <cell r="E534">
            <v>1</v>
          </cell>
          <cell r="K534">
            <v>1</v>
          </cell>
        </row>
        <row r="535">
          <cell r="A535">
            <v>302342</v>
          </cell>
          <cell r="B535">
            <v>1</v>
          </cell>
          <cell r="C535">
            <v>1</v>
          </cell>
          <cell r="E535">
            <v>1</v>
          </cell>
          <cell r="H535">
            <v>1</v>
          </cell>
          <cell r="J535">
            <v>1</v>
          </cell>
          <cell r="L535">
            <v>1</v>
          </cell>
        </row>
        <row r="536">
          <cell r="A536">
            <v>302382</v>
          </cell>
          <cell r="L536">
            <v>1</v>
          </cell>
        </row>
        <row r="537">
          <cell r="A537">
            <v>302422</v>
          </cell>
          <cell r="E537">
            <v>1</v>
          </cell>
          <cell r="H537">
            <v>1</v>
          </cell>
        </row>
        <row r="538">
          <cell r="A538">
            <v>302424</v>
          </cell>
          <cell r="F538">
            <v>1</v>
          </cell>
          <cell r="J538">
            <v>1</v>
          </cell>
          <cell r="K538">
            <v>1</v>
          </cell>
        </row>
        <row r="539">
          <cell r="A539">
            <v>302444</v>
          </cell>
          <cell r="G539">
            <v>1</v>
          </cell>
        </row>
        <row r="540">
          <cell r="A540">
            <v>302445</v>
          </cell>
          <cell r="I540">
            <v>1</v>
          </cell>
        </row>
        <row r="541">
          <cell r="A541">
            <v>302446</v>
          </cell>
          <cell r="I541">
            <v>1</v>
          </cell>
          <cell r="K541">
            <v>1</v>
          </cell>
        </row>
        <row r="542">
          <cell r="A542">
            <v>302447</v>
          </cell>
          <cell r="C542">
            <v>1</v>
          </cell>
          <cell r="G542">
            <v>1</v>
          </cell>
          <cell r="H542">
            <v>1</v>
          </cell>
        </row>
        <row r="543">
          <cell r="A543">
            <v>302482</v>
          </cell>
          <cell r="F543">
            <v>1</v>
          </cell>
        </row>
        <row r="544">
          <cell r="A544">
            <v>302484</v>
          </cell>
          <cell r="D544">
            <v>1</v>
          </cell>
        </row>
        <row r="545">
          <cell r="A545">
            <v>302487</v>
          </cell>
          <cell r="K545">
            <v>1</v>
          </cell>
        </row>
        <row r="546">
          <cell r="A546">
            <v>302502</v>
          </cell>
          <cell r="F546">
            <v>1</v>
          </cell>
        </row>
        <row r="547">
          <cell r="A547">
            <v>302503</v>
          </cell>
          <cell r="D547">
            <v>1</v>
          </cell>
        </row>
        <row r="548">
          <cell r="A548">
            <v>302505</v>
          </cell>
          <cell r="K548">
            <v>1</v>
          </cell>
        </row>
        <row r="549">
          <cell r="A549">
            <v>302522</v>
          </cell>
          <cell r="H549">
            <v>1</v>
          </cell>
        </row>
        <row r="550">
          <cell r="A550">
            <v>302523</v>
          </cell>
          <cell r="E550">
            <v>1</v>
          </cell>
        </row>
        <row r="551">
          <cell r="A551">
            <v>303201</v>
          </cell>
          <cell r="B551">
            <v>1</v>
          </cell>
          <cell r="C551">
            <v>7</v>
          </cell>
          <cell r="D551">
            <v>3</v>
          </cell>
          <cell r="E551">
            <v>12</v>
          </cell>
          <cell r="F551">
            <v>5</v>
          </cell>
          <cell r="G551">
            <v>7</v>
          </cell>
          <cell r="H551">
            <v>12</v>
          </cell>
          <cell r="I551">
            <v>5</v>
          </cell>
          <cell r="J551">
            <v>7</v>
          </cell>
          <cell r="K551">
            <v>10</v>
          </cell>
          <cell r="L551">
            <v>11</v>
          </cell>
          <cell r="M551">
            <v>4</v>
          </cell>
        </row>
        <row r="552">
          <cell r="A552">
            <v>303202</v>
          </cell>
          <cell r="B552">
            <v>3</v>
          </cell>
          <cell r="C552">
            <v>5</v>
          </cell>
          <cell r="D552">
            <v>5</v>
          </cell>
          <cell r="E552">
            <v>2</v>
          </cell>
          <cell r="F552">
            <v>4</v>
          </cell>
          <cell r="G552">
            <v>5</v>
          </cell>
          <cell r="H552">
            <v>7</v>
          </cell>
          <cell r="I552">
            <v>3</v>
          </cell>
          <cell r="J552">
            <v>1</v>
          </cell>
          <cell r="K552">
            <v>5</v>
          </cell>
          <cell r="L552">
            <v>1</v>
          </cell>
          <cell r="M552">
            <v>2</v>
          </cell>
        </row>
        <row r="553">
          <cell r="A553">
            <v>303203</v>
          </cell>
          <cell r="B553">
            <v>2</v>
          </cell>
          <cell r="C553">
            <v>3</v>
          </cell>
          <cell r="D553">
            <v>2</v>
          </cell>
          <cell r="E553">
            <v>1</v>
          </cell>
          <cell r="F553">
            <v>2</v>
          </cell>
          <cell r="G553">
            <v>1</v>
          </cell>
          <cell r="H553">
            <v>1</v>
          </cell>
          <cell r="I553">
            <v>3</v>
          </cell>
          <cell r="K553">
            <v>4</v>
          </cell>
          <cell r="L553">
            <v>1</v>
          </cell>
        </row>
        <row r="554">
          <cell r="A554">
            <v>303204</v>
          </cell>
          <cell r="B554">
            <v>2</v>
          </cell>
          <cell r="C554">
            <v>3</v>
          </cell>
          <cell r="D554">
            <v>3</v>
          </cell>
        </row>
        <row r="555">
          <cell r="A555">
            <v>303205</v>
          </cell>
          <cell r="B555">
            <v>1</v>
          </cell>
          <cell r="H555">
            <v>1</v>
          </cell>
          <cell r="I555">
            <v>2</v>
          </cell>
          <cell r="J555">
            <v>1</v>
          </cell>
        </row>
        <row r="556">
          <cell r="A556">
            <v>303206</v>
          </cell>
          <cell r="D556">
            <v>1</v>
          </cell>
          <cell r="E556">
            <v>1</v>
          </cell>
          <cell r="F556">
            <v>3</v>
          </cell>
          <cell r="H556">
            <v>1</v>
          </cell>
          <cell r="I556">
            <v>1</v>
          </cell>
          <cell r="J556">
            <v>2</v>
          </cell>
          <cell r="K556">
            <v>1</v>
          </cell>
          <cell r="L556">
            <v>1</v>
          </cell>
          <cell r="M556">
            <v>3</v>
          </cell>
        </row>
        <row r="557">
          <cell r="A557">
            <v>303207</v>
          </cell>
          <cell r="B557">
            <v>1</v>
          </cell>
          <cell r="D557">
            <v>2</v>
          </cell>
          <cell r="G557">
            <v>1</v>
          </cell>
          <cell r="K557">
            <v>1</v>
          </cell>
          <cell r="M557">
            <v>2</v>
          </cell>
        </row>
        <row r="558">
          <cell r="A558">
            <v>303208</v>
          </cell>
          <cell r="D558">
            <v>1</v>
          </cell>
          <cell r="E558">
            <v>1</v>
          </cell>
          <cell r="H558">
            <v>1</v>
          </cell>
          <cell r="J558">
            <v>1</v>
          </cell>
          <cell r="L558">
            <v>1</v>
          </cell>
        </row>
        <row r="559">
          <cell r="A559">
            <v>303209</v>
          </cell>
          <cell r="C559">
            <v>1</v>
          </cell>
          <cell r="D559">
            <v>1</v>
          </cell>
          <cell r="E559">
            <v>2</v>
          </cell>
          <cell r="F559">
            <v>1</v>
          </cell>
          <cell r="G559">
            <v>1</v>
          </cell>
          <cell r="J559">
            <v>1</v>
          </cell>
        </row>
        <row r="560">
          <cell r="A560">
            <v>303210</v>
          </cell>
          <cell r="B560">
            <v>6</v>
          </cell>
          <cell r="C560">
            <v>4</v>
          </cell>
          <cell r="D560">
            <v>5</v>
          </cell>
          <cell r="E560">
            <v>4</v>
          </cell>
          <cell r="F560">
            <v>3</v>
          </cell>
          <cell r="G560">
            <v>4</v>
          </cell>
          <cell r="H560">
            <v>3</v>
          </cell>
          <cell r="I560">
            <v>1</v>
          </cell>
          <cell r="J560">
            <v>2</v>
          </cell>
          <cell r="K560">
            <v>5</v>
          </cell>
          <cell r="L560">
            <v>4</v>
          </cell>
          <cell r="M560">
            <v>6</v>
          </cell>
        </row>
        <row r="561">
          <cell r="A561">
            <v>303211</v>
          </cell>
          <cell r="G561">
            <v>1</v>
          </cell>
          <cell r="J561">
            <v>2</v>
          </cell>
          <cell r="L561">
            <v>1</v>
          </cell>
        </row>
        <row r="562">
          <cell r="A562">
            <v>303212</v>
          </cell>
          <cell r="B562">
            <v>1</v>
          </cell>
          <cell r="C562">
            <v>2</v>
          </cell>
          <cell r="D562">
            <v>1</v>
          </cell>
          <cell r="F562">
            <v>1</v>
          </cell>
          <cell r="G562">
            <v>2</v>
          </cell>
          <cell r="H562">
            <v>1</v>
          </cell>
          <cell r="I562">
            <v>1</v>
          </cell>
          <cell r="K562">
            <v>3</v>
          </cell>
          <cell r="L562">
            <v>1</v>
          </cell>
          <cell r="M562">
            <v>1</v>
          </cell>
        </row>
        <row r="563">
          <cell r="A563">
            <v>303213</v>
          </cell>
          <cell r="B563">
            <v>1</v>
          </cell>
          <cell r="E563">
            <v>1</v>
          </cell>
          <cell r="G563">
            <v>3</v>
          </cell>
          <cell r="H563">
            <v>1</v>
          </cell>
          <cell r="J563">
            <v>1</v>
          </cell>
          <cell r="M563">
            <v>1</v>
          </cell>
        </row>
        <row r="564">
          <cell r="A564">
            <v>303214</v>
          </cell>
          <cell r="C564">
            <v>1</v>
          </cell>
          <cell r="D564">
            <v>3</v>
          </cell>
          <cell r="E564">
            <v>1</v>
          </cell>
          <cell r="F564">
            <v>1</v>
          </cell>
          <cell r="G564">
            <v>1</v>
          </cell>
          <cell r="H564">
            <v>3</v>
          </cell>
          <cell r="I564">
            <v>3</v>
          </cell>
          <cell r="L564">
            <v>2</v>
          </cell>
        </row>
        <row r="565">
          <cell r="A565">
            <v>303215</v>
          </cell>
          <cell r="E565">
            <v>2</v>
          </cell>
          <cell r="F565">
            <v>1</v>
          </cell>
          <cell r="K565">
            <v>2</v>
          </cell>
        </row>
        <row r="566">
          <cell r="A566">
            <v>303216</v>
          </cell>
          <cell r="C566">
            <v>1</v>
          </cell>
          <cell r="G566">
            <v>2</v>
          </cell>
          <cell r="I566">
            <v>1</v>
          </cell>
          <cell r="J566">
            <v>2</v>
          </cell>
        </row>
        <row r="567">
          <cell r="A567">
            <v>303217</v>
          </cell>
          <cell r="J567">
            <v>1</v>
          </cell>
          <cell r="K567">
            <v>1</v>
          </cell>
        </row>
        <row r="568">
          <cell r="A568">
            <v>303218</v>
          </cell>
          <cell r="B568">
            <v>1</v>
          </cell>
          <cell r="C568">
            <v>2</v>
          </cell>
          <cell r="E568">
            <v>1</v>
          </cell>
          <cell r="F568">
            <v>1</v>
          </cell>
          <cell r="H568">
            <v>1</v>
          </cell>
          <cell r="I568">
            <v>1</v>
          </cell>
          <cell r="L568">
            <v>3</v>
          </cell>
        </row>
        <row r="569">
          <cell r="A569">
            <v>303219</v>
          </cell>
          <cell r="E569">
            <v>1</v>
          </cell>
          <cell r="I569">
            <v>1</v>
          </cell>
        </row>
        <row r="570">
          <cell r="A570">
            <v>303220</v>
          </cell>
          <cell r="E570">
            <v>2</v>
          </cell>
          <cell r="F570">
            <v>1</v>
          </cell>
          <cell r="I570">
            <v>1</v>
          </cell>
          <cell r="J570">
            <v>1</v>
          </cell>
        </row>
        <row r="571">
          <cell r="A571">
            <v>303221</v>
          </cell>
          <cell r="C571">
            <v>1</v>
          </cell>
          <cell r="D571">
            <v>1</v>
          </cell>
          <cell r="E571">
            <v>1</v>
          </cell>
          <cell r="F571">
            <v>1</v>
          </cell>
          <cell r="G571">
            <v>1</v>
          </cell>
          <cell r="H571">
            <v>2</v>
          </cell>
          <cell r="I571">
            <v>1</v>
          </cell>
          <cell r="J571">
            <v>1</v>
          </cell>
          <cell r="L571">
            <v>1</v>
          </cell>
        </row>
        <row r="572">
          <cell r="A572">
            <v>303304</v>
          </cell>
          <cell r="I572">
            <v>1</v>
          </cell>
        </row>
        <row r="573">
          <cell r="A573">
            <v>303321</v>
          </cell>
          <cell r="B573">
            <v>2</v>
          </cell>
          <cell r="I573">
            <v>1</v>
          </cell>
        </row>
        <row r="574">
          <cell r="A574">
            <v>303325</v>
          </cell>
          <cell r="E574">
            <v>2</v>
          </cell>
          <cell r="I574">
            <v>1</v>
          </cell>
          <cell r="L574">
            <v>1</v>
          </cell>
        </row>
        <row r="575">
          <cell r="A575">
            <v>303326</v>
          </cell>
          <cell r="B575">
            <v>1</v>
          </cell>
          <cell r="D575">
            <v>1</v>
          </cell>
          <cell r="I575">
            <v>1</v>
          </cell>
          <cell r="J575">
            <v>1</v>
          </cell>
        </row>
        <row r="576">
          <cell r="A576">
            <v>303329</v>
          </cell>
          <cell r="F576">
            <v>1</v>
          </cell>
        </row>
        <row r="577">
          <cell r="A577">
            <v>303341</v>
          </cell>
          <cell r="D577">
            <v>1</v>
          </cell>
          <cell r="G577">
            <v>1</v>
          </cell>
        </row>
        <row r="578">
          <cell r="A578">
            <v>303342</v>
          </cell>
          <cell r="B578">
            <v>1</v>
          </cell>
          <cell r="C578">
            <v>1</v>
          </cell>
          <cell r="J578">
            <v>1</v>
          </cell>
          <cell r="L578">
            <v>1</v>
          </cell>
          <cell r="M578">
            <v>1</v>
          </cell>
        </row>
        <row r="579">
          <cell r="A579">
            <v>303344</v>
          </cell>
          <cell r="B579">
            <v>1</v>
          </cell>
          <cell r="C579">
            <v>1</v>
          </cell>
          <cell r="E579">
            <v>1</v>
          </cell>
        </row>
        <row r="580">
          <cell r="A580">
            <v>303381</v>
          </cell>
          <cell r="J580">
            <v>1</v>
          </cell>
        </row>
        <row r="581">
          <cell r="A581">
            <v>303382</v>
          </cell>
          <cell r="M581">
            <v>1</v>
          </cell>
        </row>
        <row r="582">
          <cell r="A582">
            <v>303401</v>
          </cell>
          <cell r="D582">
            <v>1</v>
          </cell>
          <cell r="K582">
            <v>1</v>
          </cell>
        </row>
        <row r="583">
          <cell r="A583">
            <v>303402</v>
          </cell>
          <cell r="D583">
            <v>1</v>
          </cell>
        </row>
        <row r="584">
          <cell r="A584">
            <v>303422</v>
          </cell>
          <cell r="D584">
            <v>1</v>
          </cell>
          <cell r="K584">
            <v>1</v>
          </cell>
        </row>
        <row r="585">
          <cell r="A585">
            <v>303423</v>
          </cell>
          <cell r="B585">
            <v>1</v>
          </cell>
          <cell r="C585">
            <v>2</v>
          </cell>
          <cell r="D585">
            <v>2</v>
          </cell>
          <cell r="E585">
            <v>1</v>
          </cell>
        </row>
        <row r="586">
          <cell r="A586">
            <v>303424</v>
          </cell>
          <cell r="E586">
            <v>1</v>
          </cell>
        </row>
        <row r="587">
          <cell r="A587">
            <v>303425</v>
          </cell>
          <cell r="C587">
            <v>2</v>
          </cell>
          <cell r="E587">
            <v>2</v>
          </cell>
        </row>
        <row r="588">
          <cell r="A588">
            <v>303442</v>
          </cell>
          <cell r="K588">
            <v>1</v>
          </cell>
        </row>
        <row r="589">
          <cell r="A589">
            <v>303444</v>
          </cell>
          <cell r="D589">
            <v>1</v>
          </cell>
        </row>
        <row r="590">
          <cell r="A590">
            <v>303447</v>
          </cell>
          <cell r="J590">
            <v>1</v>
          </cell>
        </row>
        <row r="591">
          <cell r="A591">
            <v>303461</v>
          </cell>
          <cell r="I591">
            <v>1</v>
          </cell>
          <cell r="M591">
            <v>1</v>
          </cell>
        </row>
        <row r="592">
          <cell r="A592">
            <v>303481</v>
          </cell>
          <cell r="E592">
            <v>1</v>
          </cell>
          <cell r="I592">
            <v>1</v>
          </cell>
        </row>
        <row r="593">
          <cell r="A593">
            <v>303482</v>
          </cell>
          <cell r="G593">
            <v>1</v>
          </cell>
          <cell r="H593">
            <v>1</v>
          </cell>
        </row>
        <row r="594">
          <cell r="A594">
            <v>303483</v>
          </cell>
          <cell r="D594">
            <v>1</v>
          </cell>
        </row>
        <row r="595">
          <cell r="A595">
            <v>303484</v>
          </cell>
          <cell r="G595">
            <v>1</v>
          </cell>
        </row>
        <row r="596">
          <cell r="A596">
            <v>303485</v>
          </cell>
          <cell r="E596">
            <v>1</v>
          </cell>
          <cell r="F596">
            <v>1</v>
          </cell>
        </row>
        <row r="597">
          <cell r="A597">
            <v>303503</v>
          </cell>
          <cell r="G597">
            <v>1</v>
          </cell>
          <cell r="J597">
            <v>1</v>
          </cell>
        </row>
        <row r="598">
          <cell r="A598">
            <v>303505</v>
          </cell>
          <cell r="K598">
            <v>1</v>
          </cell>
        </row>
        <row r="599">
          <cell r="A599">
            <v>311201</v>
          </cell>
          <cell r="B599">
            <v>4</v>
          </cell>
          <cell r="C599">
            <v>6</v>
          </cell>
          <cell r="D599">
            <v>7</v>
          </cell>
          <cell r="E599">
            <v>2</v>
          </cell>
          <cell r="F599">
            <v>5</v>
          </cell>
          <cell r="G599">
            <v>2</v>
          </cell>
          <cell r="I599">
            <v>2</v>
          </cell>
          <cell r="J599">
            <v>3</v>
          </cell>
          <cell r="K599">
            <v>2</v>
          </cell>
          <cell r="L599">
            <v>4</v>
          </cell>
          <cell r="M599">
            <v>2</v>
          </cell>
        </row>
        <row r="600">
          <cell r="A600">
            <v>311202</v>
          </cell>
          <cell r="B600">
            <v>3</v>
          </cell>
          <cell r="C600">
            <v>4</v>
          </cell>
          <cell r="D600">
            <v>4</v>
          </cell>
          <cell r="E600">
            <v>2</v>
          </cell>
          <cell r="F600">
            <v>2</v>
          </cell>
          <cell r="G600">
            <v>2</v>
          </cell>
          <cell r="H600">
            <v>1</v>
          </cell>
          <cell r="I600">
            <v>3</v>
          </cell>
          <cell r="J600">
            <v>2</v>
          </cell>
          <cell r="K600">
            <v>3</v>
          </cell>
          <cell r="L600">
            <v>3</v>
          </cell>
          <cell r="M600">
            <v>5</v>
          </cell>
        </row>
        <row r="601">
          <cell r="A601">
            <v>311203</v>
          </cell>
          <cell r="C601">
            <v>3</v>
          </cell>
          <cell r="F601">
            <v>3</v>
          </cell>
          <cell r="G601">
            <v>2</v>
          </cell>
          <cell r="H601">
            <v>2</v>
          </cell>
          <cell r="I601">
            <v>2</v>
          </cell>
          <cell r="K601">
            <v>1</v>
          </cell>
          <cell r="L601">
            <v>2</v>
          </cell>
        </row>
        <row r="602">
          <cell r="A602">
            <v>311204</v>
          </cell>
          <cell r="D602">
            <v>1</v>
          </cell>
        </row>
        <row r="603">
          <cell r="A603">
            <v>311205</v>
          </cell>
          <cell r="C603">
            <v>2</v>
          </cell>
          <cell r="F603">
            <v>2</v>
          </cell>
        </row>
        <row r="604">
          <cell r="A604">
            <v>311206</v>
          </cell>
          <cell r="G604">
            <v>1</v>
          </cell>
          <cell r="I604">
            <v>2</v>
          </cell>
          <cell r="J604">
            <v>1</v>
          </cell>
          <cell r="K604">
            <v>1</v>
          </cell>
          <cell r="L604">
            <v>2</v>
          </cell>
          <cell r="M604">
            <v>4</v>
          </cell>
        </row>
        <row r="605">
          <cell r="A605">
            <v>311207</v>
          </cell>
          <cell r="C605">
            <v>1</v>
          </cell>
          <cell r="D605">
            <v>1</v>
          </cell>
          <cell r="I605">
            <v>1</v>
          </cell>
          <cell r="K605">
            <v>1</v>
          </cell>
        </row>
        <row r="606">
          <cell r="A606">
            <v>311208</v>
          </cell>
          <cell r="B606">
            <v>1</v>
          </cell>
          <cell r="H606">
            <v>1</v>
          </cell>
          <cell r="I606">
            <v>1</v>
          </cell>
        </row>
        <row r="607">
          <cell r="A607">
            <v>311209</v>
          </cell>
          <cell r="C607">
            <v>1</v>
          </cell>
          <cell r="G607">
            <v>1</v>
          </cell>
          <cell r="J607">
            <v>1</v>
          </cell>
          <cell r="K607">
            <v>1</v>
          </cell>
          <cell r="L607">
            <v>2</v>
          </cell>
          <cell r="M607">
            <v>1</v>
          </cell>
        </row>
        <row r="608">
          <cell r="A608">
            <v>311210</v>
          </cell>
          <cell r="B608">
            <v>3</v>
          </cell>
          <cell r="C608">
            <v>1</v>
          </cell>
          <cell r="D608">
            <v>2</v>
          </cell>
          <cell r="E608">
            <v>1</v>
          </cell>
          <cell r="F608">
            <v>1</v>
          </cell>
          <cell r="H608">
            <v>1</v>
          </cell>
          <cell r="K608">
            <v>2</v>
          </cell>
          <cell r="L608">
            <v>1</v>
          </cell>
          <cell r="M608">
            <v>1</v>
          </cell>
        </row>
        <row r="609">
          <cell r="A609">
            <v>311211</v>
          </cell>
          <cell r="D609">
            <v>1</v>
          </cell>
          <cell r="F609">
            <v>1</v>
          </cell>
          <cell r="G609">
            <v>1</v>
          </cell>
          <cell r="J609">
            <v>1</v>
          </cell>
        </row>
        <row r="610">
          <cell r="A610">
            <v>311212</v>
          </cell>
          <cell r="B610">
            <v>1</v>
          </cell>
          <cell r="G610">
            <v>1</v>
          </cell>
          <cell r="H610">
            <v>1</v>
          </cell>
          <cell r="J610">
            <v>1</v>
          </cell>
        </row>
        <row r="611">
          <cell r="A611">
            <v>311213</v>
          </cell>
          <cell r="G611">
            <v>1</v>
          </cell>
          <cell r="I611">
            <v>1</v>
          </cell>
          <cell r="J611">
            <v>1</v>
          </cell>
        </row>
        <row r="612">
          <cell r="A612">
            <v>311214</v>
          </cell>
          <cell r="F612">
            <v>1</v>
          </cell>
          <cell r="K612">
            <v>1</v>
          </cell>
          <cell r="M612">
            <v>1</v>
          </cell>
        </row>
        <row r="613">
          <cell r="A613">
            <v>311215</v>
          </cell>
          <cell r="C613">
            <v>1</v>
          </cell>
          <cell r="D613">
            <v>2</v>
          </cell>
          <cell r="F613">
            <v>1</v>
          </cell>
          <cell r="G613">
            <v>1</v>
          </cell>
          <cell r="I613">
            <v>1</v>
          </cell>
          <cell r="L613">
            <v>2</v>
          </cell>
          <cell r="M613">
            <v>1</v>
          </cell>
        </row>
        <row r="614">
          <cell r="A614">
            <v>311216</v>
          </cell>
          <cell r="H614">
            <v>1</v>
          </cell>
          <cell r="I614">
            <v>1</v>
          </cell>
          <cell r="M614">
            <v>1</v>
          </cell>
        </row>
        <row r="615">
          <cell r="A615">
            <v>311217</v>
          </cell>
          <cell r="F615">
            <v>1</v>
          </cell>
        </row>
        <row r="616">
          <cell r="A616">
            <v>311218</v>
          </cell>
          <cell r="B616">
            <v>1</v>
          </cell>
          <cell r="H616">
            <v>1</v>
          </cell>
          <cell r="I616">
            <v>1</v>
          </cell>
          <cell r="J616">
            <v>2</v>
          </cell>
          <cell r="L616">
            <v>1</v>
          </cell>
        </row>
        <row r="617">
          <cell r="A617">
            <v>311219</v>
          </cell>
          <cell r="C617">
            <v>1</v>
          </cell>
          <cell r="D617">
            <v>1</v>
          </cell>
          <cell r="H617">
            <v>2</v>
          </cell>
          <cell r="L617">
            <v>1</v>
          </cell>
        </row>
        <row r="618">
          <cell r="A618">
            <v>311220</v>
          </cell>
          <cell r="H618">
            <v>1</v>
          </cell>
          <cell r="J618">
            <v>1</v>
          </cell>
        </row>
        <row r="619">
          <cell r="A619">
            <v>311221</v>
          </cell>
          <cell r="E619">
            <v>1</v>
          </cell>
          <cell r="L619">
            <v>1</v>
          </cell>
        </row>
        <row r="620">
          <cell r="A620">
            <v>311301</v>
          </cell>
          <cell r="H620">
            <v>1</v>
          </cell>
          <cell r="M620">
            <v>1</v>
          </cell>
        </row>
        <row r="621">
          <cell r="A621">
            <v>311302</v>
          </cell>
          <cell r="D621">
            <v>1</v>
          </cell>
        </row>
        <row r="622">
          <cell r="A622">
            <v>311306</v>
          </cell>
          <cell r="G622">
            <v>1</v>
          </cell>
        </row>
        <row r="623">
          <cell r="A623">
            <v>311321</v>
          </cell>
          <cell r="E623">
            <v>1</v>
          </cell>
          <cell r="J623">
            <v>1</v>
          </cell>
        </row>
        <row r="624">
          <cell r="A624">
            <v>311322</v>
          </cell>
          <cell r="C624">
            <v>1</v>
          </cell>
        </row>
        <row r="625">
          <cell r="A625">
            <v>311325</v>
          </cell>
          <cell r="E625">
            <v>1</v>
          </cell>
          <cell r="F625">
            <v>1</v>
          </cell>
          <cell r="I625">
            <v>1</v>
          </cell>
          <cell r="J625">
            <v>1</v>
          </cell>
        </row>
        <row r="626">
          <cell r="A626">
            <v>311326</v>
          </cell>
          <cell r="L626">
            <v>1</v>
          </cell>
        </row>
        <row r="627">
          <cell r="A627">
            <v>311327</v>
          </cell>
          <cell r="E627">
            <v>1</v>
          </cell>
        </row>
        <row r="628">
          <cell r="A628">
            <v>311341</v>
          </cell>
          <cell r="I628">
            <v>1</v>
          </cell>
        </row>
        <row r="629">
          <cell r="A629">
            <v>311342</v>
          </cell>
          <cell r="B629">
            <v>1</v>
          </cell>
          <cell r="E629">
            <v>1</v>
          </cell>
          <cell r="G629">
            <v>1</v>
          </cell>
          <cell r="J629">
            <v>2</v>
          </cell>
        </row>
        <row r="630">
          <cell r="A630">
            <v>311344</v>
          </cell>
          <cell r="C630">
            <v>1</v>
          </cell>
          <cell r="D630">
            <v>1</v>
          </cell>
        </row>
        <row r="631">
          <cell r="A631">
            <v>311381</v>
          </cell>
          <cell r="I631">
            <v>1</v>
          </cell>
        </row>
        <row r="632">
          <cell r="A632">
            <v>311383</v>
          </cell>
          <cell r="C632">
            <v>1</v>
          </cell>
          <cell r="H632">
            <v>1</v>
          </cell>
        </row>
        <row r="633">
          <cell r="A633">
            <v>311402</v>
          </cell>
          <cell r="G633">
            <v>1</v>
          </cell>
        </row>
        <row r="634">
          <cell r="A634">
            <v>311422</v>
          </cell>
          <cell r="B634">
            <v>1</v>
          </cell>
          <cell r="G634">
            <v>1</v>
          </cell>
          <cell r="H634">
            <v>1</v>
          </cell>
        </row>
        <row r="635">
          <cell r="A635">
            <v>311423</v>
          </cell>
          <cell r="B635">
            <v>1</v>
          </cell>
          <cell r="C635">
            <v>1</v>
          </cell>
          <cell r="L635">
            <v>1</v>
          </cell>
        </row>
        <row r="636">
          <cell r="A636">
            <v>311444</v>
          </cell>
          <cell r="H636">
            <v>1</v>
          </cell>
        </row>
        <row r="637">
          <cell r="A637">
            <v>311446</v>
          </cell>
          <cell r="C637">
            <v>1</v>
          </cell>
          <cell r="G637">
            <v>1</v>
          </cell>
          <cell r="H637">
            <v>1</v>
          </cell>
          <cell r="I637">
            <v>1</v>
          </cell>
        </row>
        <row r="638">
          <cell r="A638">
            <v>311447</v>
          </cell>
          <cell r="K638">
            <v>1</v>
          </cell>
        </row>
        <row r="639">
          <cell r="A639">
            <v>311462</v>
          </cell>
          <cell r="H639">
            <v>1</v>
          </cell>
        </row>
        <row r="640">
          <cell r="A640">
            <v>311483</v>
          </cell>
          <cell r="I640">
            <v>1</v>
          </cell>
          <cell r="M640">
            <v>1</v>
          </cell>
        </row>
        <row r="641">
          <cell r="A641">
            <v>311485</v>
          </cell>
          <cell r="I641">
            <v>1</v>
          </cell>
        </row>
        <row r="642">
          <cell r="A642">
            <v>311486</v>
          </cell>
          <cell r="G642">
            <v>1</v>
          </cell>
        </row>
        <row r="643">
          <cell r="A643">
            <v>311502</v>
          </cell>
          <cell r="I643">
            <v>2</v>
          </cell>
        </row>
        <row r="644">
          <cell r="A644">
            <v>311503</v>
          </cell>
          <cell r="D644">
            <v>1</v>
          </cell>
        </row>
        <row r="645">
          <cell r="A645">
            <v>311505</v>
          </cell>
          <cell r="G645">
            <v>1</v>
          </cell>
          <cell r="I645">
            <v>1</v>
          </cell>
        </row>
        <row r="646">
          <cell r="A646">
            <v>311522</v>
          </cell>
          <cell r="I646">
            <v>1</v>
          </cell>
        </row>
        <row r="647">
          <cell r="A647">
            <v>311523</v>
          </cell>
          <cell r="G647">
            <v>1</v>
          </cell>
          <cell r="H647">
            <v>1</v>
          </cell>
          <cell r="K647">
            <v>1</v>
          </cell>
          <cell r="L647">
            <v>1</v>
          </cell>
        </row>
        <row r="648">
          <cell r="A648">
            <v>312201</v>
          </cell>
          <cell r="C648">
            <v>4</v>
          </cell>
          <cell r="D648">
            <v>3</v>
          </cell>
          <cell r="E648">
            <v>1</v>
          </cell>
          <cell r="H648">
            <v>5</v>
          </cell>
          <cell r="J648">
            <v>1</v>
          </cell>
          <cell r="K648">
            <v>2</v>
          </cell>
          <cell r="M648">
            <v>3</v>
          </cell>
        </row>
        <row r="649">
          <cell r="A649">
            <v>312202</v>
          </cell>
          <cell r="C649">
            <v>1</v>
          </cell>
          <cell r="D649">
            <v>1</v>
          </cell>
          <cell r="E649">
            <v>1</v>
          </cell>
          <cell r="F649">
            <v>3</v>
          </cell>
          <cell r="G649">
            <v>1</v>
          </cell>
          <cell r="H649">
            <v>3</v>
          </cell>
          <cell r="I649">
            <v>2</v>
          </cell>
          <cell r="K649">
            <v>2</v>
          </cell>
          <cell r="L649">
            <v>3</v>
          </cell>
          <cell r="M649">
            <v>3</v>
          </cell>
        </row>
        <row r="650">
          <cell r="A650">
            <v>312203</v>
          </cell>
          <cell r="D650">
            <v>1</v>
          </cell>
          <cell r="E650">
            <v>1</v>
          </cell>
          <cell r="G650">
            <v>1</v>
          </cell>
          <cell r="L650">
            <v>1</v>
          </cell>
        </row>
        <row r="651">
          <cell r="A651">
            <v>312204</v>
          </cell>
          <cell r="C651">
            <v>1</v>
          </cell>
          <cell r="D651">
            <v>1</v>
          </cell>
        </row>
        <row r="652">
          <cell r="A652">
            <v>312205</v>
          </cell>
          <cell r="D652">
            <v>1</v>
          </cell>
          <cell r="E652">
            <v>1</v>
          </cell>
          <cell r="F652">
            <v>1</v>
          </cell>
        </row>
        <row r="653">
          <cell r="A653">
            <v>312206</v>
          </cell>
          <cell r="C653">
            <v>1</v>
          </cell>
          <cell r="K653">
            <v>1</v>
          </cell>
        </row>
        <row r="654">
          <cell r="A654">
            <v>312207</v>
          </cell>
          <cell r="C654">
            <v>1</v>
          </cell>
          <cell r="D654">
            <v>1</v>
          </cell>
          <cell r="G654">
            <v>1</v>
          </cell>
          <cell r="J654">
            <v>2</v>
          </cell>
        </row>
        <row r="655">
          <cell r="A655">
            <v>312208</v>
          </cell>
          <cell r="K655">
            <v>1</v>
          </cell>
        </row>
        <row r="656">
          <cell r="A656">
            <v>312209</v>
          </cell>
          <cell r="C656">
            <v>1</v>
          </cell>
          <cell r="D656">
            <v>1</v>
          </cell>
          <cell r="I656">
            <v>1</v>
          </cell>
        </row>
        <row r="657">
          <cell r="A657">
            <v>312210</v>
          </cell>
          <cell r="C657">
            <v>1</v>
          </cell>
          <cell r="E657">
            <v>1</v>
          </cell>
          <cell r="H657">
            <v>1</v>
          </cell>
          <cell r="I657">
            <v>1</v>
          </cell>
          <cell r="J657">
            <v>1</v>
          </cell>
          <cell r="L657">
            <v>1</v>
          </cell>
        </row>
        <row r="658">
          <cell r="A658">
            <v>312211</v>
          </cell>
          <cell r="D658">
            <v>1</v>
          </cell>
          <cell r="F658">
            <v>1</v>
          </cell>
        </row>
        <row r="659">
          <cell r="A659">
            <v>312212</v>
          </cell>
          <cell r="D659">
            <v>1</v>
          </cell>
          <cell r="F659">
            <v>1</v>
          </cell>
          <cell r="K659">
            <v>1</v>
          </cell>
        </row>
        <row r="660">
          <cell r="A660">
            <v>312213</v>
          </cell>
          <cell r="C660">
            <v>1</v>
          </cell>
          <cell r="E660">
            <v>1</v>
          </cell>
          <cell r="H660">
            <v>1</v>
          </cell>
        </row>
        <row r="661">
          <cell r="A661">
            <v>312214</v>
          </cell>
          <cell r="B661">
            <v>1</v>
          </cell>
          <cell r="E661">
            <v>1</v>
          </cell>
          <cell r="L661">
            <v>1</v>
          </cell>
        </row>
        <row r="662">
          <cell r="A662">
            <v>312215</v>
          </cell>
          <cell r="I662">
            <v>1</v>
          </cell>
          <cell r="L662">
            <v>1</v>
          </cell>
          <cell r="M662">
            <v>1</v>
          </cell>
        </row>
        <row r="663">
          <cell r="A663">
            <v>312216</v>
          </cell>
          <cell r="B663">
            <v>1</v>
          </cell>
          <cell r="G663">
            <v>1</v>
          </cell>
          <cell r="J663">
            <v>1</v>
          </cell>
          <cell r="K663">
            <v>1</v>
          </cell>
          <cell r="L663">
            <v>1</v>
          </cell>
        </row>
        <row r="664">
          <cell r="A664">
            <v>312218</v>
          </cell>
          <cell r="C664">
            <v>1</v>
          </cell>
          <cell r="G664">
            <v>1</v>
          </cell>
        </row>
        <row r="665">
          <cell r="A665">
            <v>312220</v>
          </cell>
          <cell r="D665">
            <v>3</v>
          </cell>
          <cell r="I665">
            <v>1</v>
          </cell>
          <cell r="L665">
            <v>1</v>
          </cell>
          <cell r="M665">
            <v>1</v>
          </cell>
        </row>
        <row r="666">
          <cell r="A666">
            <v>312321</v>
          </cell>
          <cell r="G666">
            <v>1</v>
          </cell>
        </row>
        <row r="667">
          <cell r="A667">
            <v>312325</v>
          </cell>
          <cell r="E667">
            <v>1</v>
          </cell>
        </row>
        <row r="668">
          <cell r="A668">
            <v>312341</v>
          </cell>
          <cell r="K668">
            <v>1</v>
          </cell>
        </row>
        <row r="669">
          <cell r="A669">
            <v>312342</v>
          </cell>
          <cell r="B669">
            <v>1</v>
          </cell>
          <cell r="C669">
            <v>1</v>
          </cell>
          <cell r="E669">
            <v>1</v>
          </cell>
          <cell r="H669">
            <v>1</v>
          </cell>
          <cell r="L669">
            <v>1</v>
          </cell>
        </row>
        <row r="670">
          <cell r="A670">
            <v>312444</v>
          </cell>
          <cell r="G670">
            <v>1</v>
          </cell>
        </row>
        <row r="671">
          <cell r="A671">
            <v>312445</v>
          </cell>
          <cell r="I671">
            <v>1</v>
          </cell>
        </row>
        <row r="672">
          <cell r="A672">
            <v>312446</v>
          </cell>
          <cell r="I672">
            <v>1</v>
          </cell>
        </row>
        <row r="673">
          <cell r="A673">
            <v>312447</v>
          </cell>
          <cell r="C673">
            <v>1</v>
          </cell>
          <cell r="G673">
            <v>1</v>
          </cell>
          <cell r="H673">
            <v>1</v>
          </cell>
        </row>
        <row r="674">
          <cell r="A674">
            <v>312484</v>
          </cell>
          <cell r="D674">
            <v>1</v>
          </cell>
        </row>
        <row r="675">
          <cell r="A675">
            <v>312502</v>
          </cell>
          <cell r="F675">
            <v>1</v>
          </cell>
        </row>
        <row r="676">
          <cell r="A676">
            <v>312503</v>
          </cell>
          <cell r="D676">
            <v>1</v>
          </cell>
        </row>
        <row r="677">
          <cell r="A677">
            <v>312505</v>
          </cell>
          <cell r="K677">
            <v>1</v>
          </cell>
        </row>
        <row r="678">
          <cell r="A678">
            <v>312522</v>
          </cell>
          <cell r="H678">
            <v>1</v>
          </cell>
        </row>
        <row r="679">
          <cell r="A679">
            <v>313201</v>
          </cell>
          <cell r="C679">
            <v>2</v>
          </cell>
          <cell r="D679">
            <v>3</v>
          </cell>
          <cell r="E679">
            <v>5</v>
          </cell>
          <cell r="F679">
            <v>2</v>
          </cell>
          <cell r="G679">
            <v>4</v>
          </cell>
          <cell r="H679">
            <v>4</v>
          </cell>
          <cell r="I679">
            <v>1</v>
          </cell>
          <cell r="K679">
            <v>1</v>
          </cell>
          <cell r="L679">
            <v>8</v>
          </cell>
          <cell r="M679">
            <v>3</v>
          </cell>
        </row>
        <row r="680">
          <cell r="A680">
            <v>313202</v>
          </cell>
          <cell r="B680">
            <v>1</v>
          </cell>
          <cell r="C680">
            <v>3</v>
          </cell>
          <cell r="D680">
            <v>3</v>
          </cell>
          <cell r="E680">
            <v>2</v>
          </cell>
          <cell r="G680">
            <v>1</v>
          </cell>
          <cell r="H680">
            <v>4</v>
          </cell>
          <cell r="I680">
            <v>3</v>
          </cell>
          <cell r="K680">
            <v>2</v>
          </cell>
          <cell r="L680">
            <v>1</v>
          </cell>
          <cell r="M680">
            <v>1</v>
          </cell>
        </row>
        <row r="681">
          <cell r="A681">
            <v>313203</v>
          </cell>
          <cell r="C681">
            <v>1</v>
          </cell>
          <cell r="D681">
            <v>2</v>
          </cell>
          <cell r="I681">
            <v>2</v>
          </cell>
        </row>
        <row r="682">
          <cell r="A682">
            <v>313204</v>
          </cell>
          <cell r="B682">
            <v>1</v>
          </cell>
          <cell r="C682">
            <v>1</v>
          </cell>
        </row>
        <row r="683">
          <cell r="A683">
            <v>313205</v>
          </cell>
          <cell r="H683">
            <v>1</v>
          </cell>
          <cell r="I683">
            <v>1</v>
          </cell>
        </row>
        <row r="684">
          <cell r="A684">
            <v>313206</v>
          </cell>
          <cell r="F684">
            <v>3</v>
          </cell>
          <cell r="H684">
            <v>1</v>
          </cell>
          <cell r="L684">
            <v>1</v>
          </cell>
          <cell r="M684">
            <v>3</v>
          </cell>
        </row>
        <row r="685">
          <cell r="A685">
            <v>313207</v>
          </cell>
          <cell r="B685">
            <v>1</v>
          </cell>
          <cell r="D685">
            <v>1</v>
          </cell>
          <cell r="G685">
            <v>1</v>
          </cell>
        </row>
        <row r="686">
          <cell r="A686">
            <v>313208</v>
          </cell>
          <cell r="D686">
            <v>1</v>
          </cell>
          <cell r="E686">
            <v>1</v>
          </cell>
          <cell r="H686">
            <v>1</v>
          </cell>
          <cell r="J686">
            <v>1</v>
          </cell>
          <cell r="L686">
            <v>1</v>
          </cell>
        </row>
        <row r="687">
          <cell r="A687">
            <v>313209</v>
          </cell>
          <cell r="E687">
            <v>1</v>
          </cell>
        </row>
        <row r="688">
          <cell r="A688">
            <v>313210</v>
          </cell>
          <cell r="B688">
            <v>3</v>
          </cell>
          <cell r="C688">
            <v>2</v>
          </cell>
          <cell r="D688">
            <v>2</v>
          </cell>
          <cell r="F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</v>
          </cell>
          <cell r="L688">
            <v>1</v>
          </cell>
          <cell r="M688">
            <v>2</v>
          </cell>
        </row>
        <row r="689">
          <cell r="A689">
            <v>313211</v>
          </cell>
          <cell r="G689">
            <v>1</v>
          </cell>
          <cell r="J689">
            <v>1</v>
          </cell>
        </row>
        <row r="690">
          <cell r="A690">
            <v>313212</v>
          </cell>
          <cell r="B690">
            <v>1</v>
          </cell>
          <cell r="C690">
            <v>1</v>
          </cell>
          <cell r="G690">
            <v>1</v>
          </cell>
          <cell r="H690">
            <v>1</v>
          </cell>
          <cell r="I690">
            <v>1</v>
          </cell>
          <cell r="K690">
            <v>3</v>
          </cell>
        </row>
        <row r="691">
          <cell r="A691">
            <v>313213</v>
          </cell>
          <cell r="E691">
            <v>1</v>
          </cell>
          <cell r="G691">
            <v>2</v>
          </cell>
          <cell r="H691">
            <v>1</v>
          </cell>
          <cell r="M691">
            <v>1</v>
          </cell>
        </row>
        <row r="692">
          <cell r="A692">
            <v>313214</v>
          </cell>
          <cell r="H692">
            <v>3</v>
          </cell>
          <cell r="I692">
            <v>2</v>
          </cell>
          <cell r="L692">
            <v>1</v>
          </cell>
        </row>
        <row r="693">
          <cell r="A693">
            <v>313215</v>
          </cell>
          <cell r="E693">
            <v>2</v>
          </cell>
          <cell r="F693">
            <v>1</v>
          </cell>
          <cell r="K693">
            <v>1</v>
          </cell>
        </row>
        <row r="694">
          <cell r="A694">
            <v>313216</v>
          </cell>
          <cell r="C694">
            <v>1</v>
          </cell>
        </row>
        <row r="695">
          <cell r="A695">
            <v>313218</v>
          </cell>
          <cell r="C695">
            <v>2</v>
          </cell>
          <cell r="E695">
            <v>1</v>
          </cell>
          <cell r="L695">
            <v>1</v>
          </cell>
        </row>
        <row r="696">
          <cell r="A696">
            <v>313220</v>
          </cell>
          <cell r="E696">
            <v>1</v>
          </cell>
          <cell r="F696">
            <v>1</v>
          </cell>
          <cell r="I696">
            <v>1</v>
          </cell>
          <cell r="J696">
            <v>1</v>
          </cell>
        </row>
        <row r="697">
          <cell r="A697">
            <v>313221</v>
          </cell>
          <cell r="D697">
            <v>1</v>
          </cell>
          <cell r="E697">
            <v>1</v>
          </cell>
          <cell r="F697">
            <v>1</v>
          </cell>
        </row>
        <row r="698">
          <cell r="A698">
            <v>313325</v>
          </cell>
          <cell r="E698">
            <v>1</v>
          </cell>
        </row>
        <row r="699">
          <cell r="A699">
            <v>313326</v>
          </cell>
          <cell r="I699">
            <v>1</v>
          </cell>
        </row>
        <row r="700">
          <cell r="A700">
            <v>313329</v>
          </cell>
          <cell r="F700">
            <v>1</v>
          </cell>
        </row>
        <row r="701">
          <cell r="A701">
            <v>313341</v>
          </cell>
          <cell r="G701">
            <v>1</v>
          </cell>
        </row>
        <row r="702">
          <cell r="A702">
            <v>313342</v>
          </cell>
          <cell r="B702">
            <v>1</v>
          </cell>
          <cell r="C702">
            <v>1</v>
          </cell>
          <cell r="J702">
            <v>1</v>
          </cell>
        </row>
        <row r="703">
          <cell r="A703">
            <v>313344</v>
          </cell>
          <cell r="E703">
            <v>1</v>
          </cell>
        </row>
        <row r="704">
          <cell r="A704">
            <v>313425</v>
          </cell>
          <cell r="E704">
            <v>1</v>
          </cell>
        </row>
        <row r="705">
          <cell r="A705">
            <v>313444</v>
          </cell>
          <cell r="D705">
            <v>1</v>
          </cell>
        </row>
        <row r="706">
          <cell r="A706">
            <v>313447</v>
          </cell>
          <cell r="J706">
            <v>1</v>
          </cell>
        </row>
        <row r="707">
          <cell r="A707">
            <v>313461</v>
          </cell>
          <cell r="I707">
            <v>1</v>
          </cell>
          <cell r="M707">
            <v>1</v>
          </cell>
        </row>
        <row r="708">
          <cell r="A708">
            <v>313481</v>
          </cell>
          <cell r="E708">
            <v>1</v>
          </cell>
        </row>
        <row r="709">
          <cell r="A709">
            <v>313482</v>
          </cell>
          <cell r="G709">
            <v>1</v>
          </cell>
          <cell r="H709">
            <v>1</v>
          </cell>
        </row>
        <row r="710">
          <cell r="A710">
            <v>313503</v>
          </cell>
          <cell r="J710">
            <v>1</v>
          </cell>
        </row>
        <row r="711">
          <cell r="A711">
            <v>321201</v>
          </cell>
          <cell r="B711">
            <v>3</v>
          </cell>
          <cell r="D711">
            <v>2</v>
          </cell>
          <cell r="E711">
            <v>5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5</v>
          </cell>
          <cell r="K711">
            <v>4</v>
          </cell>
          <cell r="L711">
            <v>6</v>
          </cell>
          <cell r="M711">
            <v>4</v>
          </cell>
        </row>
        <row r="712">
          <cell r="A712">
            <v>321202</v>
          </cell>
          <cell r="B712">
            <v>5</v>
          </cell>
          <cell r="C712">
            <v>11</v>
          </cell>
          <cell r="D712">
            <v>1</v>
          </cell>
          <cell r="E712">
            <v>4</v>
          </cell>
          <cell r="F712">
            <v>5</v>
          </cell>
          <cell r="G712">
            <v>2</v>
          </cell>
          <cell r="H712">
            <v>5</v>
          </cell>
          <cell r="J712">
            <v>3</v>
          </cell>
          <cell r="K712">
            <v>3</v>
          </cell>
          <cell r="L712">
            <v>4</v>
          </cell>
          <cell r="M712">
            <v>4</v>
          </cell>
        </row>
        <row r="713">
          <cell r="A713">
            <v>321203</v>
          </cell>
          <cell r="B713">
            <v>1</v>
          </cell>
          <cell r="C713">
            <v>1</v>
          </cell>
          <cell r="D713">
            <v>1</v>
          </cell>
          <cell r="E713">
            <v>3</v>
          </cell>
          <cell r="H713">
            <v>3</v>
          </cell>
          <cell r="I713">
            <v>2</v>
          </cell>
          <cell r="J713">
            <v>1</v>
          </cell>
          <cell r="L713">
            <v>1</v>
          </cell>
        </row>
        <row r="714">
          <cell r="A714">
            <v>321204</v>
          </cell>
          <cell r="B714">
            <v>1</v>
          </cell>
          <cell r="C714">
            <v>1</v>
          </cell>
        </row>
        <row r="715">
          <cell r="A715">
            <v>321205</v>
          </cell>
          <cell r="C715">
            <v>1</v>
          </cell>
          <cell r="G715">
            <v>1</v>
          </cell>
        </row>
        <row r="716">
          <cell r="A716">
            <v>321206</v>
          </cell>
          <cell r="C716">
            <v>1</v>
          </cell>
          <cell r="D716">
            <v>1</v>
          </cell>
          <cell r="E716">
            <v>1</v>
          </cell>
          <cell r="K716">
            <v>2</v>
          </cell>
          <cell r="L716">
            <v>1</v>
          </cell>
        </row>
        <row r="717">
          <cell r="A717">
            <v>321207</v>
          </cell>
          <cell r="B717">
            <v>3</v>
          </cell>
          <cell r="C717">
            <v>2</v>
          </cell>
          <cell r="D717">
            <v>1</v>
          </cell>
          <cell r="E717">
            <v>1</v>
          </cell>
          <cell r="F717">
            <v>1</v>
          </cell>
          <cell r="G717">
            <v>1</v>
          </cell>
          <cell r="H717">
            <v>3</v>
          </cell>
          <cell r="J717">
            <v>1</v>
          </cell>
          <cell r="K717">
            <v>1</v>
          </cell>
          <cell r="L717">
            <v>3</v>
          </cell>
          <cell r="M717">
            <v>1</v>
          </cell>
        </row>
        <row r="718">
          <cell r="A718">
            <v>321208</v>
          </cell>
          <cell r="D718">
            <v>1</v>
          </cell>
          <cell r="E718">
            <v>1</v>
          </cell>
          <cell r="J718">
            <v>1</v>
          </cell>
          <cell r="K718">
            <v>1</v>
          </cell>
        </row>
        <row r="719">
          <cell r="A719">
            <v>321209</v>
          </cell>
          <cell r="B719">
            <v>2</v>
          </cell>
        </row>
        <row r="720">
          <cell r="A720">
            <v>321210</v>
          </cell>
          <cell r="B720">
            <v>3</v>
          </cell>
          <cell r="C720">
            <v>1</v>
          </cell>
          <cell r="D720">
            <v>1</v>
          </cell>
          <cell r="E720">
            <v>1</v>
          </cell>
          <cell r="G720">
            <v>2</v>
          </cell>
          <cell r="I720">
            <v>1</v>
          </cell>
          <cell r="L720">
            <v>2</v>
          </cell>
          <cell r="M720">
            <v>2</v>
          </cell>
        </row>
        <row r="721">
          <cell r="A721">
            <v>321211</v>
          </cell>
          <cell r="C721">
            <v>1</v>
          </cell>
          <cell r="D721">
            <v>1</v>
          </cell>
          <cell r="E721">
            <v>1</v>
          </cell>
          <cell r="F721">
            <v>1</v>
          </cell>
          <cell r="L721">
            <v>2</v>
          </cell>
        </row>
        <row r="722">
          <cell r="A722">
            <v>321212</v>
          </cell>
          <cell r="C722">
            <v>2</v>
          </cell>
          <cell r="G722">
            <v>2</v>
          </cell>
          <cell r="H722">
            <v>1</v>
          </cell>
          <cell r="L722">
            <v>1</v>
          </cell>
          <cell r="M722">
            <v>1</v>
          </cell>
        </row>
        <row r="723">
          <cell r="A723">
            <v>321213</v>
          </cell>
          <cell r="D723">
            <v>1</v>
          </cell>
          <cell r="I723">
            <v>2</v>
          </cell>
          <cell r="M723">
            <v>1</v>
          </cell>
        </row>
        <row r="724">
          <cell r="A724">
            <v>321214</v>
          </cell>
          <cell r="D724">
            <v>1</v>
          </cell>
          <cell r="E724">
            <v>1</v>
          </cell>
          <cell r="L724">
            <v>1</v>
          </cell>
        </row>
        <row r="725">
          <cell r="A725">
            <v>321215</v>
          </cell>
          <cell r="B725">
            <v>2</v>
          </cell>
          <cell r="I725">
            <v>1</v>
          </cell>
          <cell r="K725">
            <v>1</v>
          </cell>
        </row>
        <row r="726">
          <cell r="A726">
            <v>321216</v>
          </cell>
          <cell r="D726">
            <v>1</v>
          </cell>
          <cell r="G726">
            <v>1</v>
          </cell>
        </row>
        <row r="727">
          <cell r="A727">
            <v>321218</v>
          </cell>
          <cell r="C727">
            <v>1</v>
          </cell>
          <cell r="G727">
            <v>1</v>
          </cell>
          <cell r="H727">
            <v>1</v>
          </cell>
          <cell r="I727">
            <v>1</v>
          </cell>
        </row>
        <row r="728">
          <cell r="A728">
            <v>321220</v>
          </cell>
          <cell r="H728">
            <v>1</v>
          </cell>
        </row>
        <row r="729">
          <cell r="A729">
            <v>321221</v>
          </cell>
          <cell r="E729">
            <v>1</v>
          </cell>
          <cell r="I729">
            <v>1</v>
          </cell>
        </row>
        <row r="730">
          <cell r="A730">
            <v>321301</v>
          </cell>
          <cell r="E730">
            <v>1</v>
          </cell>
        </row>
        <row r="731">
          <cell r="A731">
            <v>321304</v>
          </cell>
          <cell r="H731">
            <v>1</v>
          </cell>
        </row>
        <row r="732">
          <cell r="A732">
            <v>321321</v>
          </cell>
          <cell r="E732">
            <v>1</v>
          </cell>
        </row>
        <row r="733">
          <cell r="A733">
            <v>321322</v>
          </cell>
          <cell r="I733">
            <v>1</v>
          </cell>
        </row>
        <row r="734">
          <cell r="A734">
            <v>321326</v>
          </cell>
          <cell r="C734">
            <v>1</v>
          </cell>
          <cell r="K734">
            <v>1</v>
          </cell>
        </row>
        <row r="735">
          <cell r="A735">
            <v>321327</v>
          </cell>
          <cell r="C735">
            <v>1</v>
          </cell>
          <cell r="H735">
            <v>1</v>
          </cell>
        </row>
        <row r="736">
          <cell r="A736">
            <v>321329</v>
          </cell>
          <cell r="D736">
            <v>1</v>
          </cell>
        </row>
        <row r="737">
          <cell r="A737">
            <v>321341</v>
          </cell>
          <cell r="B737">
            <v>1</v>
          </cell>
        </row>
        <row r="738">
          <cell r="A738">
            <v>321344</v>
          </cell>
          <cell r="K738">
            <v>1</v>
          </cell>
          <cell r="L738">
            <v>1</v>
          </cell>
        </row>
        <row r="739">
          <cell r="A739">
            <v>321383</v>
          </cell>
          <cell r="C739">
            <v>1</v>
          </cell>
          <cell r="H739">
            <v>1</v>
          </cell>
        </row>
        <row r="740">
          <cell r="A740">
            <v>321401</v>
          </cell>
          <cell r="D740">
            <v>1</v>
          </cell>
          <cell r="K740">
            <v>1</v>
          </cell>
        </row>
        <row r="741">
          <cell r="A741">
            <v>321421</v>
          </cell>
          <cell r="L741">
            <v>1</v>
          </cell>
        </row>
        <row r="742">
          <cell r="A742">
            <v>321422</v>
          </cell>
          <cell r="B742">
            <v>1</v>
          </cell>
          <cell r="J742">
            <v>1</v>
          </cell>
        </row>
        <row r="743">
          <cell r="A743">
            <v>321423</v>
          </cell>
          <cell r="F743">
            <v>1</v>
          </cell>
          <cell r="J743">
            <v>1</v>
          </cell>
        </row>
        <row r="744">
          <cell r="A744">
            <v>321424</v>
          </cell>
          <cell r="H744">
            <v>1</v>
          </cell>
          <cell r="K744">
            <v>1</v>
          </cell>
        </row>
        <row r="745">
          <cell r="A745">
            <v>321425</v>
          </cell>
          <cell r="D745">
            <v>1</v>
          </cell>
        </row>
        <row r="746">
          <cell r="A746">
            <v>321426</v>
          </cell>
          <cell r="F746">
            <v>1</v>
          </cell>
        </row>
        <row r="747">
          <cell r="A747">
            <v>321444</v>
          </cell>
          <cell r="D747">
            <v>1</v>
          </cell>
          <cell r="J747">
            <v>1</v>
          </cell>
          <cell r="K747">
            <v>1</v>
          </cell>
          <cell r="L747">
            <v>1</v>
          </cell>
        </row>
        <row r="748">
          <cell r="A748">
            <v>321445</v>
          </cell>
          <cell r="D748">
            <v>1</v>
          </cell>
          <cell r="H748">
            <v>1</v>
          </cell>
        </row>
        <row r="749">
          <cell r="A749">
            <v>321446</v>
          </cell>
          <cell r="E749">
            <v>1</v>
          </cell>
          <cell r="F749">
            <v>1</v>
          </cell>
          <cell r="H749">
            <v>1</v>
          </cell>
        </row>
        <row r="750">
          <cell r="A750">
            <v>321461</v>
          </cell>
          <cell r="L750">
            <v>1</v>
          </cell>
          <cell r="M750">
            <v>1</v>
          </cell>
        </row>
        <row r="751">
          <cell r="A751">
            <v>321481</v>
          </cell>
          <cell r="C751">
            <v>1</v>
          </cell>
          <cell r="E751">
            <v>1</v>
          </cell>
          <cell r="K751">
            <v>1</v>
          </cell>
        </row>
        <row r="752">
          <cell r="A752">
            <v>321482</v>
          </cell>
          <cell r="B752">
            <v>1</v>
          </cell>
          <cell r="H752">
            <v>1</v>
          </cell>
        </row>
        <row r="753">
          <cell r="A753">
            <v>321483</v>
          </cell>
          <cell r="L753">
            <v>1</v>
          </cell>
        </row>
        <row r="754">
          <cell r="A754">
            <v>321484</v>
          </cell>
          <cell r="D754">
            <v>1</v>
          </cell>
        </row>
        <row r="755">
          <cell r="A755">
            <v>321485</v>
          </cell>
          <cell r="F755">
            <v>1</v>
          </cell>
          <cell r="H755">
            <v>1</v>
          </cell>
        </row>
        <row r="756">
          <cell r="A756">
            <v>321502</v>
          </cell>
          <cell r="E756">
            <v>2</v>
          </cell>
          <cell r="I756">
            <v>1</v>
          </cell>
        </row>
        <row r="757">
          <cell r="A757">
            <v>321503</v>
          </cell>
          <cell r="L757">
            <v>1</v>
          </cell>
        </row>
        <row r="758">
          <cell r="A758">
            <v>321521</v>
          </cell>
          <cell r="B758">
            <v>1</v>
          </cell>
          <cell r="G758">
            <v>1</v>
          </cell>
        </row>
        <row r="759">
          <cell r="A759">
            <v>321522</v>
          </cell>
          <cell r="J759">
            <v>1</v>
          </cell>
        </row>
        <row r="760">
          <cell r="A760">
            <v>321523</v>
          </cell>
          <cell r="F760">
            <v>1</v>
          </cell>
          <cell r="K760">
            <v>1</v>
          </cell>
        </row>
        <row r="761">
          <cell r="A761">
            <v>322201</v>
          </cell>
          <cell r="B761">
            <v>2</v>
          </cell>
          <cell r="C761">
            <v>1</v>
          </cell>
          <cell r="D761">
            <v>2</v>
          </cell>
          <cell r="F761">
            <v>2</v>
          </cell>
          <cell r="G761">
            <v>2</v>
          </cell>
          <cell r="H761">
            <v>1</v>
          </cell>
          <cell r="I761">
            <v>2</v>
          </cell>
          <cell r="K761">
            <v>1</v>
          </cell>
          <cell r="L761">
            <v>1</v>
          </cell>
        </row>
        <row r="762">
          <cell r="A762">
            <v>322202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2</v>
          </cell>
          <cell r="H762">
            <v>3</v>
          </cell>
          <cell r="I762">
            <v>4</v>
          </cell>
          <cell r="K762">
            <v>1</v>
          </cell>
          <cell r="L762">
            <v>4</v>
          </cell>
        </row>
        <row r="763">
          <cell r="A763">
            <v>322203</v>
          </cell>
          <cell r="B763">
            <v>2</v>
          </cell>
          <cell r="F763">
            <v>1</v>
          </cell>
          <cell r="K763">
            <v>1</v>
          </cell>
        </row>
        <row r="764">
          <cell r="A764">
            <v>322204</v>
          </cell>
          <cell r="D764">
            <v>2</v>
          </cell>
        </row>
        <row r="765">
          <cell r="A765">
            <v>322206</v>
          </cell>
          <cell r="C765">
            <v>1</v>
          </cell>
          <cell r="L765">
            <v>1</v>
          </cell>
        </row>
        <row r="766">
          <cell r="A766">
            <v>322207</v>
          </cell>
          <cell r="D766">
            <v>2</v>
          </cell>
        </row>
        <row r="767">
          <cell r="A767">
            <v>322208</v>
          </cell>
          <cell r="B767">
            <v>2</v>
          </cell>
          <cell r="F767">
            <v>1</v>
          </cell>
          <cell r="H767">
            <v>1</v>
          </cell>
        </row>
        <row r="768">
          <cell r="A768">
            <v>322209</v>
          </cell>
          <cell r="D768">
            <v>1</v>
          </cell>
          <cell r="L768">
            <v>1</v>
          </cell>
        </row>
        <row r="769">
          <cell r="A769">
            <v>322210</v>
          </cell>
          <cell r="B769">
            <v>1</v>
          </cell>
          <cell r="C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2</v>
          </cell>
          <cell r="M769">
            <v>1</v>
          </cell>
        </row>
        <row r="770">
          <cell r="A770">
            <v>322212</v>
          </cell>
          <cell r="B770">
            <v>1</v>
          </cell>
        </row>
        <row r="771">
          <cell r="A771">
            <v>322214</v>
          </cell>
          <cell r="L771">
            <v>1</v>
          </cell>
        </row>
        <row r="772">
          <cell r="A772">
            <v>322215</v>
          </cell>
          <cell r="F772">
            <v>1</v>
          </cell>
        </row>
        <row r="773">
          <cell r="A773">
            <v>322217</v>
          </cell>
          <cell r="E773">
            <v>1</v>
          </cell>
        </row>
        <row r="774">
          <cell r="A774">
            <v>322218</v>
          </cell>
          <cell r="B774">
            <v>1</v>
          </cell>
          <cell r="I774">
            <v>1</v>
          </cell>
          <cell r="J774">
            <v>1</v>
          </cell>
        </row>
        <row r="775">
          <cell r="A775">
            <v>322220</v>
          </cell>
          <cell r="B775">
            <v>1</v>
          </cell>
        </row>
        <row r="776">
          <cell r="A776">
            <v>322301</v>
          </cell>
          <cell r="H776">
            <v>1</v>
          </cell>
        </row>
        <row r="777">
          <cell r="A777">
            <v>322326</v>
          </cell>
          <cell r="C777">
            <v>1</v>
          </cell>
        </row>
        <row r="778">
          <cell r="A778">
            <v>322327</v>
          </cell>
          <cell r="H778">
            <v>1</v>
          </cell>
        </row>
        <row r="779">
          <cell r="A779">
            <v>322341</v>
          </cell>
          <cell r="E779">
            <v>1</v>
          </cell>
        </row>
        <row r="780">
          <cell r="A780">
            <v>322342</v>
          </cell>
          <cell r="J780">
            <v>1</v>
          </cell>
        </row>
        <row r="781">
          <cell r="A781">
            <v>322382</v>
          </cell>
          <cell r="L781">
            <v>1</v>
          </cell>
        </row>
        <row r="782">
          <cell r="A782">
            <v>322422</v>
          </cell>
          <cell r="E782">
            <v>1</v>
          </cell>
          <cell r="H782">
            <v>1</v>
          </cell>
        </row>
        <row r="783">
          <cell r="A783">
            <v>322424</v>
          </cell>
          <cell r="F783">
            <v>1</v>
          </cell>
          <cell r="J783">
            <v>1</v>
          </cell>
          <cell r="K783">
            <v>1</v>
          </cell>
        </row>
        <row r="784">
          <cell r="A784">
            <v>322446</v>
          </cell>
          <cell r="K784">
            <v>1</v>
          </cell>
        </row>
        <row r="785">
          <cell r="A785">
            <v>322482</v>
          </cell>
          <cell r="F785">
            <v>1</v>
          </cell>
        </row>
        <row r="786">
          <cell r="A786">
            <v>322487</v>
          </cell>
          <cell r="K786">
            <v>1</v>
          </cell>
        </row>
        <row r="787">
          <cell r="A787">
            <v>322523</v>
          </cell>
          <cell r="E787">
            <v>1</v>
          </cell>
        </row>
        <row r="788">
          <cell r="A788">
            <v>323201</v>
          </cell>
          <cell r="B788">
            <v>1</v>
          </cell>
          <cell r="C788">
            <v>5</v>
          </cell>
          <cell r="E788">
            <v>7</v>
          </cell>
          <cell r="F788">
            <v>3</v>
          </cell>
          <cell r="G788">
            <v>3</v>
          </cell>
          <cell r="H788">
            <v>8</v>
          </cell>
          <cell r="I788">
            <v>4</v>
          </cell>
          <cell r="J788">
            <v>7</v>
          </cell>
          <cell r="K788">
            <v>9</v>
          </cell>
          <cell r="L788">
            <v>3</v>
          </cell>
          <cell r="M788">
            <v>1</v>
          </cell>
        </row>
        <row r="789">
          <cell r="A789">
            <v>323202</v>
          </cell>
          <cell r="B789">
            <v>2</v>
          </cell>
          <cell r="C789">
            <v>2</v>
          </cell>
          <cell r="D789">
            <v>2</v>
          </cell>
          <cell r="F789">
            <v>4</v>
          </cell>
          <cell r="G789">
            <v>4</v>
          </cell>
          <cell r="H789">
            <v>3</v>
          </cell>
          <cell r="J789">
            <v>1</v>
          </cell>
          <cell r="K789">
            <v>3</v>
          </cell>
          <cell r="M789">
            <v>1</v>
          </cell>
        </row>
        <row r="790">
          <cell r="A790">
            <v>323203</v>
          </cell>
          <cell r="B790">
            <v>2</v>
          </cell>
          <cell r="C790">
            <v>2</v>
          </cell>
          <cell r="E790">
            <v>1</v>
          </cell>
          <cell r="F790">
            <v>2</v>
          </cell>
          <cell r="G790">
            <v>1</v>
          </cell>
          <cell r="H790">
            <v>1</v>
          </cell>
          <cell r="I790">
            <v>1</v>
          </cell>
          <cell r="K790">
            <v>4</v>
          </cell>
          <cell r="L790">
            <v>1</v>
          </cell>
        </row>
        <row r="791">
          <cell r="A791">
            <v>323204</v>
          </cell>
          <cell r="B791">
            <v>1</v>
          </cell>
          <cell r="C791">
            <v>2</v>
          </cell>
          <cell r="D791">
            <v>3</v>
          </cell>
        </row>
        <row r="792">
          <cell r="A792">
            <v>323205</v>
          </cell>
          <cell r="B792">
            <v>1</v>
          </cell>
          <cell r="I792">
            <v>1</v>
          </cell>
          <cell r="J792">
            <v>1</v>
          </cell>
        </row>
        <row r="793">
          <cell r="A793">
            <v>323206</v>
          </cell>
          <cell r="D793">
            <v>1</v>
          </cell>
          <cell r="E793">
            <v>1</v>
          </cell>
          <cell r="I793">
            <v>1</v>
          </cell>
          <cell r="J793">
            <v>2</v>
          </cell>
          <cell r="K793">
            <v>1</v>
          </cell>
        </row>
        <row r="794">
          <cell r="A794">
            <v>323207</v>
          </cell>
          <cell r="D794">
            <v>1</v>
          </cell>
          <cell r="K794">
            <v>1</v>
          </cell>
          <cell r="M794">
            <v>2</v>
          </cell>
        </row>
        <row r="795">
          <cell r="A795">
            <v>323209</v>
          </cell>
          <cell r="C795">
            <v>1</v>
          </cell>
          <cell r="D795">
            <v>1</v>
          </cell>
          <cell r="E795">
            <v>1</v>
          </cell>
          <cell r="F795">
            <v>1</v>
          </cell>
          <cell r="G795">
            <v>1</v>
          </cell>
          <cell r="J795">
            <v>1</v>
          </cell>
        </row>
        <row r="796">
          <cell r="A796">
            <v>323210</v>
          </cell>
          <cell r="B796">
            <v>3</v>
          </cell>
          <cell r="C796">
            <v>2</v>
          </cell>
          <cell r="D796">
            <v>3</v>
          </cell>
          <cell r="E796">
            <v>4</v>
          </cell>
          <cell r="F796">
            <v>2</v>
          </cell>
          <cell r="G796">
            <v>4</v>
          </cell>
          <cell r="H796">
            <v>2</v>
          </cell>
          <cell r="J796">
            <v>1</v>
          </cell>
          <cell r="K796">
            <v>4</v>
          </cell>
          <cell r="L796">
            <v>3</v>
          </cell>
          <cell r="M796">
            <v>4</v>
          </cell>
        </row>
        <row r="797">
          <cell r="A797">
            <v>323211</v>
          </cell>
          <cell r="J797">
            <v>1</v>
          </cell>
          <cell r="L797">
            <v>1</v>
          </cell>
        </row>
        <row r="798">
          <cell r="A798">
            <v>323212</v>
          </cell>
          <cell r="C798">
            <v>1</v>
          </cell>
          <cell r="D798">
            <v>1</v>
          </cell>
          <cell r="F798">
            <v>1</v>
          </cell>
          <cell r="G798">
            <v>1</v>
          </cell>
          <cell r="L798">
            <v>1</v>
          </cell>
          <cell r="M798">
            <v>1</v>
          </cell>
        </row>
        <row r="799">
          <cell r="A799">
            <v>323213</v>
          </cell>
          <cell r="B799">
            <v>1</v>
          </cell>
          <cell r="G799">
            <v>1</v>
          </cell>
          <cell r="J799">
            <v>1</v>
          </cell>
        </row>
        <row r="800">
          <cell r="A800">
            <v>323214</v>
          </cell>
          <cell r="C800">
            <v>1</v>
          </cell>
          <cell r="D800">
            <v>3</v>
          </cell>
          <cell r="E800">
            <v>1</v>
          </cell>
          <cell r="F800">
            <v>1</v>
          </cell>
          <cell r="G800">
            <v>1</v>
          </cell>
          <cell r="I800">
            <v>1</v>
          </cell>
          <cell r="L800">
            <v>1</v>
          </cell>
        </row>
        <row r="801">
          <cell r="A801">
            <v>323215</v>
          </cell>
          <cell r="K801">
            <v>1</v>
          </cell>
        </row>
        <row r="802">
          <cell r="A802">
            <v>323216</v>
          </cell>
          <cell r="G802">
            <v>2</v>
          </cell>
          <cell r="I802">
            <v>1</v>
          </cell>
          <cell r="J802">
            <v>2</v>
          </cell>
        </row>
        <row r="803">
          <cell r="A803">
            <v>323217</v>
          </cell>
          <cell r="J803">
            <v>1</v>
          </cell>
          <cell r="K803">
            <v>1</v>
          </cell>
        </row>
        <row r="804">
          <cell r="A804">
            <v>323218</v>
          </cell>
          <cell r="B804">
            <v>1</v>
          </cell>
          <cell r="F804">
            <v>1</v>
          </cell>
          <cell r="H804">
            <v>1</v>
          </cell>
          <cell r="I804">
            <v>1</v>
          </cell>
          <cell r="L804">
            <v>2</v>
          </cell>
        </row>
        <row r="805">
          <cell r="A805">
            <v>323219</v>
          </cell>
          <cell r="E805">
            <v>1</v>
          </cell>
          <cell r="I805">
            <v>1</v>
          </cell>
        </row>
        <row r="806">
          <cell r="A806">
            <v>323220</v>
          </cell>
          <cell r="E806">
            <v>1</v>
          </cell>
        </row>
        <row r="807">
          <cell r="A807">
            <v>323221</v>
          </cell>
          <cell r="C807">
            <v>1</v>
          </cell>
          <cell r="G807">
            <v>1</v>
          </cell>
          <cell r="H807">
            <v>2</v>
          </cell>
          <cell r="I807">
            <v>1</v>
          </cell>
          <cell r="J807">
            <v>1</v>
          </cell>
          <cell r="L807">
            <v>1</v>
          </cell>
        </row>
        <row r="808">
          <cell r="A808">
            <v>323304</v>
          </cell>
          <cell r="I808">
            <v>1</v>
          </cell>
        </row>
        <row r="809">
          <cell r="A809">
            <v>323321</v>
          </cell>
          <cell r="B809">
            <v>2</v>
          </cell>
          <cell r="I809">
            <v>1</v>
          </cell>
        </row>
        <row r="810">
          <cell r="A810">
            <v>323325</v>
          </cell>
          <cell r="E810">
            <v>1</v>
          </cell>
          <cell r="I810">
            <v>1</v>
          </cell>
          <cell r="L810">
            <v>1</v>
          </cell>
        </row>
        <row r="811">
          <cell r="A811">
            <v>323326</v>
          </cell>
          <cell r="B811">
            <v>1</v>
          </cell>
          <cell r="D811">
            <v>1</v>
          </cell>
          <cell r="J811">
            <v>1</v>
          </cell>
        </row>
        <row r="812">
          <cell r="A812">
            <v>323341</v>
          </cell>
          <cell r="D812">
            <v>1</v>
          </cell>
        </row>
        <row r="813">
          <cell r="A813">
            <v>323342</v>
          </cell>
          <cell r="L813">
            <v>1</v>
          </cell>
          <cell r="M813">
            <v>1</v>
          </cell>
        </row>
        <row r="814">
          <cell r="A814">
            <v>323344</v>
          </cell>
          <cell r="B814">
            <v>1</v>
          </cell>
          <cell r="C814">
            <v>1</v>
          </cell>
        </row>
        <row r="815">
          <cell r="A815">
            <v>323381</v>
          </cell>
          <cell r="J815">
            <v>1</v>
          </cell>
        </row>
        <row r="816">
          <cell r="A816">
            <v>323382</v>
          </cell>
          <cell r="M816">
            <v>1</v>
          </cell>
        </row>
        <row r="817">
          <cell r="A817">
            <v>323401</v>
          </cell>
          <cell r="D817">
            <v>1</v>
          </cell>
          <cell r="K817">
            <v>1</v>
          </cell>
        </row>
        <row r="818">
          <cell r="A818">
            <v>323402</v>
          </cell>
          <cell r="D818">
            <v>1</v>
          </cell>
        </row>
        <row r="819">
          <cell r="A819">
            <v>323422</v>
          </cell>
          <cell r="D819">
            <v>1</v>
          </cell>
          <cell r="K819">
            <v>1</v>
          </cell>
        </row>
        <row r="820">
          <cell r="A820">
            <v>323423</v>
          </cell>
          <cell r="B820">
            <v>1</v>
          </cell>
          <cell r="C820">
            <v>2</v>
          </cell>
          <cell r="D820">
            <v>2</v>
          </cell>
          <cell r="E820">
            <v>1</v>
          </cell>
        </row>
        <row r="821">
          <cell r="A821">
            <v>323424</v>
          </cell>
          <cell r="E821">
            <v>1</v>
          </cell>
        </row>
        <row r="822">
          <cell r="A822">
            <v>323425</v>
          </cell>
          <cell r="C822">
            <v>2</v>
          </cell>
          <cell r="E822">
            <v>1</v>
          </cell>
        </row>
        <row r="823">
          <cell r="A823">
            <v>323442</v>
          </cell>
          <cell r="K823">
            <v>1</v>
          </cell>
        </row>
        <row r="824">
          <cell r="A824">
            <v>323481</v>
          </cell>
          <cell r="I824">
            <v>1</v>
          </cell>
        </row>
        <row r="825">
          <cell r="A825">
            <v>323483</v>
          </cell>
          <cell r="D825">
            <v>1</v>
          </cell>
        </row>
        <row r="826">
          <cell r="A826">
            <v>323484</v>
          </cell>
          <cell r="G826">
            <v>1</v>
          </cell>
        </row>
        <row r="827">
          <cell r="A827">
            <v>323485</v>
          </cell>
          <cell r="E827">
            <v>1</v>
          </cell>
          <cell r="F827">
            <v>1</v>
          </cell>
        </row>
        <row r="828">
          <cell r="A828">
            <v>323503</v>
          </cell>
          <cell r="G828">
            <v>1</v>
          </cell>
        </row>
        <row r="829">
          <cell r="A829">
            <v>323505</v>
          </cell>
          <cell r="K8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1"/>
  <sheetViews>
    <sheetView tabSelected="1" view="pageBreakPreview" zoomScaleSheetLayoutView="100" workbookViewId="0" topLeftCell="R1">
      <selection activeCell="Y17" sqref="Y17"/>
    </sheetView>
  </sheetViews>
  <sheetFormatPr defaultColWidth="9.00390625" defaultRowHeight="19.5" customHeight="1"/>
  <cols>
    <col min="1" max="1" width="3.25390625" style="5" hidden="1" customWidth="1"/>
    <col min="2" max="2" width="5.50390625" style="5" hidden="1" customWidth="1"/>
    <col min="3" max="3" width="3.125" style="6" customWidth="1"/>
    <col min="4" max="4" width="15.00390625" style="6" customWidth="1"/>
    <col min="5" max="5" width="5.75390625" style="7" customWidth="1"/>
    <col min="6" max="9" width="6.125" style="4" customWidth="1"/>
    <col min="10" max="29" width="5.00390625" style="4" customWidth="1"/>
    <col min="30" max="57" width="5.125" style="4" customWidth="1"/>
    <col min="58" max="58" width="6.625" style="4" customWidth="1"/>
    <col min="59" max="16384" width="9.00390625" style="4" customWidth="1"/>
  </cols>
  <sheetData>
    <row r="1" spans="1:57" s="46" customFormat="1" ht="19.5" customHeight="1">
      <c r="A1" s="3"/>
      <c r="B1" s="3"/>
      <c r="C1" s="44"/>
      <c r="D1" s="44"/>
      <c r="E1" s="2"/>
      <c r="F1" s="1"/>
      <c r="G1" s="1"/>
      <c r="H1" s="1"/>
      <c r="I1" s="1"/>
      <c r="J1" s="1"/>
      <c r="K1" s="1"/>
      <c r="L1" s="1"/>
      <c r="M1" s="45"/>
      <c r="AC1" s="43" t="s">
        <v>112</v>
      </c>
      <c r="AS1" s="43"/>
      <c r="BE1" s="43" t="s">
        <v>112</v>
      </c>
    </row>
    <row r="2" spans="1:57" s="39" customFormat="1" ht="33" customHeight="1">
      <c r="A2" s="10"/>
      <c r="B2" s="10"/>
      <c r="C2" s="34"/>
      <c r="D2" s="35"/>
      <c r="E2" s="36"/>
      <c r="F2" s="48" t="s">
        <v>59</v>
      </c>
      <c r="G2" s="48"/>
      <c r="H2" s="49"/>
      <c r="I2" s="49"/>
      <c r="J2" s="48" t="s">
        <v>70</v>
      </c>
      <c r="K2" s="48"/>
      <c r="L2" s="48"/>
      <c r="M2" s="48"/>
      <c r="N2" s="50" t="s">
        <v>71</v>
      </c>
      <c r="O2" s="48"/>
      <c r="P2" s="49"/>
      <c r="Q2" s="49"/>
      <c r="R2" s="48" t="s">
        <v>72</v>
      </c>
      <c r="S2" s="48"/>
      <c r="T2" s="48"/>
      <c r="U2" s="48"/>
      <c r="V2" s="48" t="s">
        <v>73</v>
      </c>
      <c r="W2" s="48"/>
      <c r="X2" s="49"/>
      <c r="Y2" s="48"/>
      <c r="Z2" s="48" t="s">
        <v>74</v>
      </c>
      <c r="AA2" s="48"/>
      <c r="AB2" s="48"/>
      <c r="AC2" s="48"/>
      <c r="AD2" s="48" t="s">
        <v>75</v>
      </c>
      <c r="AE2" s="48"/>
      <c r="AF2" s="48"/>
      <c r="AG2" s="48"/>
      <c r="AH2" s="50" t="s">
        <v>76</v>
      </c>
      <c r="AI2" s="48"/>
      <c r="AJ2" s="49"/>
      <c r="AK2" s="49"/>
      <c r="AL2" s="48" t="s">
        <v>77</v>
      </c>
      <c r="AM2" s="48"/>
      <c r="AN2" s="48"/>
      <c r="AO2" s="48"/>
      <c r="AP2" s="48" t="s">
        <v>78</v>
      </c>
      <c r="AQ2" s="48"/>
      <c r="AR2" s="49"/>
      <c r="AS2" s="48"/>
      <c r="AT2" s="48" t="s">
        <v>79</v>
      </c>
      <c r="AU2" s="48"/>
      <c r="AV2" s="48"/>
      <c r="AW2" s="48"/>
      <c r="AX2" s="50" t="s">
        <v>80</v>
      </c>
      <c r="AY2" s="48"/>
      <c r="AZ2" s="49"/>
      <c r="BA2" s="49"/>
      <c r="BB2" s="48" t="s">
        <v>81</v>
      </c>
      <c r="BC2" s="48"/>
      <c r="BD2" s="48"/>
      <c r="BE2" s="48"/>
    </row>
    <row r="3" spans="1:57" s="39" customFormat="1" ht="33" customHeight="1">
      <c r="A3" s="10"/>
      <c r="B3" s="10"/>
      <c r="C3" s="40"/>
      <c r="D3" s="41"/>
      <c r="E3" s="42"/>
      <c r="F3" s="37" t="s">
        <v>59</v>
      </c>
      <c r="G3" s="37" t="s">
        <v>61</v>
      </c>
      <c r="H3" s="38" t="s">
        <v>62</v>
      </c>
      <c r="I3" s="38" t="s">
        <v>60</v>
      </c>
      <c r="J3" s="37" t="s">
        <v>59</v>
      </c>
      <c r="K3" s="37" t="s">
        <v>61</v>
      </c>
      <c r="L3" s="38" t="s">
        <v>62</v>
      </c>
      <c r="M3" s="37" t="s">
        <v>60</v>
      </c>
      <c r="N3" s="8" t="s">
        <v>59</v>
      </c>
      <c r="O3" s="37" t="s">
        <v>61</v>
      </c>
      <c r="P3" s="38" t="s">
        <v>62</v>
      </c>
      <c r="Q3" s="38" t="s">
        <v>60</v>
      </c>
      <c r="R3" s="37" t="s">
        <v>59</v>
      </c>
      <c r="S3" s="37" t="s">
        <v>61</v>
      </c>
      <c r="T3" s="38" t="s">
        <v>62</v>
      </c>
      <c r="U3" s="37" t="s">
        <v>60</v>
      </c>
      <c r="V3" s="37" t="s">
        <v>59</v>
      </c>
      <c r="W3" s="37" t="s">
        <v>61</v>
      </c>
      <c r="X3" s="38" t="s">
        <v>62</v>
      </c>
      <c r="Y3" s="37" t="s">
        <v>60</v>
      </c>
      <c r="Z3" s="37" t="s">
        <v>59</v>
      </c>
      <c r="AA3" s="37" t="s">
        <v>61</v>
      </c>
      <c r="AB3" s="38" t="s">
        <v>62</v>
      </c>
      <c r="AC3" s="37" t="s">
        <v>60</v>
      </c>
      <c r="AD3" s="37" t="s">
        <v>59</v>
      </c>
      <c r="AE3" s="37" t="s">
        <v>61</v>
      </c>
      <c r="AF3" s="38" t="s">
        <v>62</v>
      </c>
      <c r="AG3" s="37" t="s">
        <v>60</v>
      </c>
      <c r="AH3" s="8" t="s">
        <v>59</v>
      </c>
      <c r="AI3" s="37" t="s">
        <v>61</v>
      </c>
      <c r="AJ3" s="38" t="s">
        <v>62</v>
      </c>
      <c r="AK3" s="38" t="s">
        <v>60</v>
      </c>
      <c r="AL3" s="37" t="s">
        <v>59</v>
      </c>
      <c r="AM3" s="37" t="s">
        <v>61</v>
      </c>
      <c r="AN3" s="38" t="s">
        <v>62</v>
      </c>
      <c r="AO3" s="37" t="s">
        <v>60</v>
      </c>
      <c r="AP3" s="37" t="s">
        <v>59</v>
      </c>
      <c r="AQ3" s="37" t="s">
        <v>61</v>
      </c>
      <c r="AR3" s="38" t="s">
        <v>62</v>
      </c>
      <c r="AS3" s="37" t="s">
        <v>60</v>
      </c>
      <c r="AT3" s="37" t="s">
        <v>59</v>
      </c>
      <c r="AU3" s="37" t="s">
        <v>61</v>
      </c>
      <c r="AV3" s="38" t="s">
        <v>62</v>
      </c>
      <c r="AW3" s="37" t="s">
        <v>60</v>
      </c>
      <c r="AX3" s="8" t="s">
        <v>59</v>
      </c>
      <c r="AY3" s="37" t="s">
        <v>61</v>
      </c>
      <c r="AZ3" s="38" t="s">
        <v>62</v>
      </c>
      <c r="BA3" s="38" t="s">
        <v>60</v>
      </c>
      <c r="BB3" s="37" t="s">
        <v>59</v>
      </c>
      <c r="BC3" s="37" t="s">
        <v>61</v>
      </c>
      <c r="BD3" s="38" t="s">
        <v>62</v>
      </c>
      <c r="BE3" s="37" t="s">
        <v>60</v>
      </c>
    </row>
    <row r="4" spans="1:57" ht="19.5" customHeight="1">
      <c r="A4" s="47">
        <v>0</v>
      </c>
      <c r="B4" s="51">
        <v>22000</v>
      </c>
      <c r="C4" s="52" t="s">
        <v>59</v>
      </c>
      <c r="D4" s="53"/>
      <c r="E4" s="11" t="s">
        <v>63</v>
      </c>
      <c r="F4" s="12">
        <f aca="true" t="shared" si="0" ref="F4:BE4">SUM(F5:F6)</f>
        <v>1038</v>
      </c>
      <c r="G4" s="13">
        <f t="shared" si="0"/>
        <v>464</v>
      </c>
      <c r="H4" s="13">
        <f t="shared" si="0"/>
        <v>196</v>
      </c>
      <c r="I4" s="14">
        <f t="shared" si="0"/>
        <v>378</v>
      </c>
      <c r="J4" s="12">
        <f t="shared" si="0"/>
        <v>78</v>
      </c>
      <c r="K4" s="13">
        <f t="shared" si="0"/>
        <v>40</v>
      </c>
      <c r="L4" s="13">
        <f t="shared" si="0"/>
        <v>13</v>
      </c>
      <c r="M4" s="14">
        <f t="shared" si="0"/>
        <v>25</v>
      </c>
      <c r="N4" s="12">
        <f t="shared" si="0"/>
        <v>106</v>
      </c>
      <c r="O4" s="13">
        <f t="shared" si="0"/>
        <v>51</v>
      </c>
      <c r="P4" s="13">
        <f t="shared" si="0"/>
        <v>19</v>
      </c>
      <c r="Q4" s="14">
        <f t="shared" si="0"/>
        <v>36</v>
      </c>
      <c r="R4" s="12">
        <f t="shared" si="0"/>
        <v>103</v>
      </c>
      <c r="S4" s="13">
        <f t="shared" si="0"/>
        <v>40</v>
      </c>
      <c r="T4" s="13">
        <f t="shared" si="0"/>
        <v>26</v>
      </c>
      <c r="U4" s="14">
        <f t="shared" si="0"/>
        <v>37</v>
      </c>
      <c r="V4" s="12">
        <f t="shared" si="0"/>
        <v>92</v>
      </c>
      <c r="W4" s="13">
        <f t="shared" si="0"/>
        <v>35</v>
      </c>
      <c r="X4" s="13">
        <f t="shared" si="0"/>
        <v>16</v>
      </c>
      <c r="Y4" s="14">
        <f t="shared" si="0"/>
        <v>41</v>
      </c>
      <c r="Z4" s="12">
        <f t="shared" si="0"/>
        <v>77</v>
      </c>
      <c r="AA4" s="13">
        <f t="shared" si="0"/>
        <v>35</v>
      </c>
      <c r="AB4" s="13">
        <f t="shared" si="0"/>
        <v>16</v>
      </c>
      <c r="AC4" s="14">
        <f t="shared" si="0"/>
        <v>26</v>
      </c>
      <c r="AD4" s="12">
        <f t="shared" si="0"/>
        <v>81</v>
      </c>
      <c r="AE4" s="13">
        <f t="shared" si="0"/>
        <v>35</v>
      </c>
      <c r="AF4" s="13">
        <f t="shared" si="0"/>
        <v>13</v>
      </c>
      <c r="AG4" s="14">
        <f t="shared" si="0"/>
        <v>33</v>
      </c>
      <c r="AH4" s="12">
        <f t="shared" si="0"/>
        <v>101</v>
      </c>
      <c r="AI4" s="13">
        <f t="shared" si="0"/>
        <v>44</v>
      </c>
      <c r="AJ4" s="13">
        <f t="shared" si="0"/>
        <v>22</v>
      </c>
      <c r="AK4" s="14">
        <f t="shared" si="0"/>
        <v>35</v>
      </c>
      <c r="AL4" s="12">
        <f t="shared" si="0"/>
        <v>84</v>
      </c>
      <c r="AM4" s="13">
        <f t="shared" si="0"/>
        <v>38</v>
      </c>
      <c r="AN4" s="13">
        <f t="shared" si="0"/>
        <v>16</v>
      </c>
      <c r="AO4" s="14">
        <f t="shared" si="0"/>
        <v>30</v>
      </c>
      <c r="AP4" s="12">
        <f t="shared" si="0"/>
        <v>69</v>
      </c>
      <c r="AQ4" s="13">
        <f t="shared" si="0"/>
        <v>32</v>
      </c>
      <c r="AR4" s="13">
        <f t="shared" si="0"/>
        <v>9</v>
      </c>
      <c r="AS4" s="14">
        <f t="shared" si="0"/>
        <v>28</v>
      </c>
      <c r="AT4" s="12">
        <f t="shared" si="0"/>
        <v>87</v>
      </c>
      <c r="AU4" s="13">
        <f t="shared" si="0"/>
        <v>33</v>
      </c>
      <c r="AV4" s="13">
        <f t="shared" si="0"/>
        <v>18</v>
      </c>
      <c r="AW4" s="14">
        <f t="shared" si="0"/>
        <v>36</v>
      </c>
      <c r="AX4" s="12">
        <f t="shared" si="0"/>
        <v>97</v>
      </c>
      <c r="AY4" s="13">
        <f t="shared" si="0"/>
        <v>49</v>
      </c>
      <c r="AZ4" s="13">
        <f t="shared" si="0"/>
        <v>19</v>
      </c>
      <c r="BA4" s="14">
        <f t="shared" si="0"/>
        <v>29</v>
      </c>
      <c r="BB4" s="12">
        <f t="shared" si="0"/>
        <v>63</v>
      </c>
      <c r="BC4" s="13">
        <f t="shared" si="0"/>
        <v>32</v>
      </c>
      <c r="BD4" s="13">
        <f t="shared" si="0"/>
        <v>9</v>
      </c>
      <c r="BE4" s="14">
        <f t="shared" si="0"/>
        <v>22</v>
      </c>
    </row>
    <row r="5" spans="1:57" ht="19.5" customHeight="1">
      <c r="A5" s="47"/>
      <c r="B5" s="51"/>
      <c r="C5" s="15"/>
      <c r="D5" s="16"/>
      <c r="E5" s="17" t="s">
        <v>68</v>
      </c>
      <c r="F5" s="18">
        <f>SUM(G5:I5)</f>
        <v>485</v>
      </c>
      <c r="G5" s="19">
        <f aca="true" t="shared" si="1" ref="G5:I6">SUM(G8,G11,G14,G17,G20,G23,G26,G29,G32)</f>
        <v>225</v>
      </c>
      <c r="H5" s="19">
        <f t="shared" si="1"/>
        <v>111</v>
      </c>
      <c r="I5" s="20">
        <f t="shared" si="1"/>
        <v>149</v>
      </c>
      <c r="J5" s="18">
        <f>SUM(K5:M5)</f>
        <v>27</v>
      </c>
      <c r="K5" s="19">
        <f aca="true" t="shared" si="2" ref="K5:M6">SUM(K8,K11,K14,K17,K20,K23,K26,K29,K32)</f>
        <v>16</v>
      </c>
      <c r="L5" s="19">
        <f t="shared" si="2"/>
        <v>3</v>
      </c>
      <c r="M5" s="20">
        <f t="shared" si="2"/>
        <v>8</v>
      </c>
      <c r="N5" s="18">
        <f>SUM(O5:Q5)</f>
        <v>53</v>
      </c>
      <c r="O5" s="19">
        <f aca="true" t="shared" si="3" ref="O5:Q6">SUM(O8,O11,O14,O17,O20,O23,O26,O29,O32)</f>
        <v>25</v>
      </c>
      <c r="P5" s="19">
        <f t="shared" si="3"/>
        <v>14</v>
      </c>
      <c r="Q5" s="20">
        <f t="shared" si="3"/>
        <v>14</v>
      </c>
      <c r="R5" s="18">
        <f>SUM(S5:U5)</f>
        <v>52</v>
      </c>
      <c r="S5" s="19">
        <f aca="true" t="shared" si="4" ref="S5:U6">SUM(S8,S11,S14,S17,S20,S23,S26,S29,S32)</f>
        <v>22</v>
      </c>
      <c r="T5" s="19">
        <f t="shared" si="4"/>
        <v>16</v>
      </c>
      <c r="U5" s="20">
        <f t="shared" si="4"/>
        <v>14</v>
      </c>
      <c r="V5" s="18">
        <f>SUM(W5:Y5)</f>
        <v>38</v>
      </c>
      <c r="W5" s="19">
        <f aca="true" t="shared" si="5" ref="W5:Y6">SUM(W8,W11,W14,W17,W20,W23,W26,W29,W32)</f>
        <v>10</v>
      </c>
      <c r="X5" s="19">
        <f t="shared" si="5"/>
        <v>9</v>
      </c>
      <c r="Y5" s="20">
        <f t="shared" si="5"/>
        <v>19</v>
      </c>
      <c r="Z5" s="18">
        <f>SUM(AA5:AC5)</f>
        <v>35</v>
      </c>
      <c r="AA5" s="19">
        <f aca="true" t="shared" si="6" ref="AA5:AC6">SUM(AA8,AA11,AA14,AA17,AA20,AA23,AA26,AA29,AA32)</f>
        <v>18</v>
      </c>
      <c r="AB5" s="19">
        <f t="shared" si="6"/>
        <v>7</v>
      </c>
      <c r="AC5" s="20">
        <f t="shared" si="6"/>
        <v>10</v>
      </c>
      <c r="AD5" s="18">
        <f>SUM(AE5:AG5)</f>
        <v>40</v>
      </c>
      <c r="AE5" s="19">
        <f aca="true" t="shared" si="7" ref="AE5:AG6">SUM(AE8,AE11,AE14,AE17,AE20,AE23,AE26,AE29,AE32)</f>
        <v>20</v>
      </c>
      <c r="AF5" s="19">
        <f t="shared" si="7"/>
        <v>8</v>
      </c>
      <c r="AG5" s="20">
        <f t="shared" si="7"/>
        <v>12</v>
      </c>
      <c r="AH5" s="18">
        <f>SUM(AI5:AK5)</f>
        <v>49</v>
      </c>
      <c r="AI5" s="19">
        <f aca="true" t="shared" si="8" ref="AI5:AK6">SUM(AI8,AI11,AI14,AI17,AI20,AI23,AI26,AI29,AI32)</f>
        <v>18</v>
      </c>
      <c r="AJ5" s="19">
        <f t="shared" si="8"/>
        <v>13</v>
      </c>
      <c r="AK5" s="20">
        <f t="shared" si="8"/>
        <v>18</v>
      </c>
      <c r="AL5" s="18">
        <f>SUM(AM5:AO5)</f>
        <v>47</v>
      </c>
      <c r="AM5" s="19">
        <f aca="true" t="shared" si="9" ref="AM5:AO6">SUM(AM8,AM11,AM14,AM17,AM20,AM23,AM26,AM29,AM32)</f>
        <v>25</v>
      </c>
      <c r="AN5" s="19">
        <f t="shared" si="9"/>
        <v>8</v>
      </c>
      <c r="AO5" s="20">
        <f t="shared" si="9"/>
        <v>14</v>
      </c>
      <c r="AP5" s="18">
        <f>SUM(AQ5:AS5)</f>
        <v>29</v>
      </c>
      <c r="AQ5" s="19">
        <f aca="true" t="shared" si="10" ref="AQ5:AS6">SUM(AQ8,AQ11,AQ14,AQ17,AQ20,AQ23,AQ26,AQ29,AQ32)</f>
        <v>17</v>
      </c>
      <c r="AR5" s="19">
        <f t="shared" si="10"/>
        <v>5</v>
      </c>
      <c r="AS5" s="20">
        <f t="shared" si="10"/>
        <v>7</v>
      </c>
      <c r="AT5" s="18">
        <f>SUM(AU5:AW5)</f>
        <v>32</v>
      </c>
      <c r="AU5" s="19">
        <f aca="true" t="shared" si="11" ref="AU5:AW6">SUM(AU8,AU11,AU14,AU17,AU20,AU23,AU26,AU29,AU32)</f>
        <v>14</v>
      </c>
      <c r="AV5" s="19">
        <f t="shared" si="11"/>
        <v>10</v>
      </c>
      <c r="AW5" s="20">
        <f t="shared" si="11"/>
        <v>8</v>
      </c>
      <c r="AX5" s="18">
        <f>SUM(AY5:BA5)</f>
        <v>46</v>
      </c>
      <c r="AY5" s="19">
        <f aca="true" t="shared" si="12" ref="AY5:BA6">SUM(AY8,AY11,AY14,AY17,AY20,AY23,AY26,AY29,AY32)</f>
        <v>22</v>
      </c>
      <c r="AZ5" s="19">
        <f t="shared" si="12"/>
        <v>10</v>
      </c>
      <c r="BA5" s="20">
        <f t="shared" si="12"/>
        <v>14</v>
      </c>
      <c r="BB5" s="18">
        <f>SUM(BC5:BE5)</f>
        <v>37</v>
      </c>
      <c r="BC5" s="19">
        <f aca="true" t="shared" si="13" ref="BC5:BE6">SUM(BC8,BC11,BC14,BC17,BC20,BC23,BC26,BC29,BC32)</f>
        <v>18</v>
      </c>
      <c r="BD5" s="19">
        <f t="shared" si="13"/>
        <v>8</v>
      </c>
      <c r="BE5" s="20">
        <f t="shared" si="13"/>
        <v>11</v>
      </c>
    </row>
    <row r="6" spans="1:57" ht="19.5" customHeight="1">
      <c r="A6" s="47"/>
      <c r="B6" s="51"/>
      <c r="C6" s="21"/>
      <c r="D6" s="22"/>
      <c r="E6" s="23" t="s">
        <v>69</v>
      </c>
      <c r="F6" s="24">
        <f>SUM(G6:I6)</f>
        <v>553</v>
      </c>
      <c r="G6" s="25">
        <f t="shared" si="1"/>
        <v>239</v>
      </c>
      <c r="H6" s="25">
        <f t="shared" si="1"/>
        <v>85</v>
      </c>
      <c r="I6" s="26">
        <f t="shared" si="1"/>
        <v>229</v>
      </c>
      <c r="J6" s="24">
        <f>SUM(K6:M6)</f>
        <v>51</v>
      </c>
      <c r="K6" s="25">
        <f t="shared" si="2"/>
        <v>24</v>
      </c>
      <c r="L6" s="25">
        <f t="shared" si="2"/>
        <v>10</v>
      </c>
      <c r="M6" s="26">
        <f t="shared" si="2"/>
        <v>17</v>
      </c>
      <c r="N6" s="24">
        <f>SUM(O6:Q6)</f>
        <v>53</v>
      </c>
      <c r="O6" s="25">
        <f t="shared" si="3"/>
        <v>26</v>
      </c>
      <c r="P6" s="25">
        <f t="shared" si="3"/>
        <v>5</v>
      </c>
      <c r="Q6" s="26">
        <f t="shared" si="3"/>
        <v>22</v>
      </c>
      <c r="R6" s="24">
        <f>SUM(S6:U6)</f>
        <v>51</v>
      </c>
      <c r="S6" s="25">
        <f t="shared" si="4"/>
        <v>18</v>
      </c>
      <c r="T6" s="25">
        <f t="shared" si="4"/>
        <v>10</v>
      </c>
      <c r="U6" s="26">
        <f t="shared" si="4"/>
        <v>23</v>
      </c>
      <c r="V6" s="24">
        <f>SUM(W6:Y6)</f>
        <v>54</v>
      </c>
      <c r="W6" s="25">
        <f t="shared" si="5"/>
        <v>25</v>
      </c>
      <c r="X6" s="25">
        <f t="shared" si="5"/>
        <v>7</v>
      </c>
      <c r="Y6" s="26">
        <f t="shared" si="5"/>
        <v>22</v>
      </c>
      <c r="Z6" s="24">
        <f>SUM(AA6:AC6)</f>
        <v>42</v>
      </c>
      <c r="AA6" s="25">
        <f t="shared" si="6"/>
        <v>17</v>
      </c>
      <c r="AB6" s="25">
        <f t="shared" si="6"/>
        <v>9</v>
      </c>
      <c r="AC6" s="26">
        <f t="shared" si="6"/>
        <v>16</v>
      </c>
      <c r="AD6" s="24">
        <f>SUM(AE6:AG6)</f>
        <v>41</v>
      </c>
      <c r="AE6" s="25">
        <f t="shared" si="7"/>
        <v>15</v>
      </c>
      <c r="AF6" s="25">
        <f t="shared" si="7"/>
        <v>5</v>
      </c>
      <c r="AG6" s="26">
        <f t="shared" si="7"/>
        <v>21</v>
      </c>
      <c r="AH6" s="24">
        <f>SUM(AI6:AK6)</f>
        <v>52</v>
      </c>
      <c r="AI6" s="25">
        <f t="shared" si="8"/>
        <v>26</v>
      </c>
      <c r="AJ6" s="25">
        <f t="shared" si="8"/>
        <v>9</v>
      </c>
      <c r="AK6" s="26">
        <f t="shared" si="8"/>
        <v>17</v>
      </c>
      <c r="AL6" s="24">
        <f>SUM(AM6:AO6)</f>
        <v>37</v>
      </c>
      <c r="AM6" s="25">
        <f t="shared" si="9"/>
        <v>13</v>
      </c>
      <c r="AN6" s="25">
        <f t="shared" si="9"/>
        <v>8</v>
      </c>
      <c r="AO6" s="26">
        <f t="shared" si="9"/>
        <v>16</v>
      </c>
      <c r="AP6" s="24">
        <f>SUM(AQ6:AS6)</f>
        <v>40</v>
      </c>
      <c r="AQ6" s="25">
        <f t="shared" si="10"/>
        <v>15</v>
      </c>
      <c r="AR6" s="25">
        <f t="shared" si="10"/>
        <v>4</v>
      </c>
      <c r="AS6" s="26">
        <f t="shared" si="10"/>
        <v>21</v>
      </c>
      <c r="AT6" s="24">
        <f>SUM(AU6:AW6)</f>
        <v>55</v>
      </c>
      <c r="AU6" s="25">
        <f t="shared" si="11"/>
        <v>19</v>
      </c>
      <c r="AV6" s="25">
        <f t="shared" si="11"/>
        <v>8</v>
      </c>
      <c r="AW6" s="26">
        <f t="shared" si="11"/>
        <v>28</v>
      </c>
      <c r="AX6" s="24">
        <f>SUM(AY6:BA6)</f>
        <v>51</v>
      </c>
      <c r="AY6" s="25">
        <f t="shared" si="12"/>
        <v>27</v>
      </c>
      <c r="AZ6" s="25">
        <f t="shared" si="12"/>
        <v>9</v>
      </c>
      <c r="BA6" s="26">
        <f t="shared" si="12"/>
        <v>15</v>
      </c>
      <c r="BB6" s="24">
        <f>SUM(BC6:BE6)</f>
        <v>26</v>
      </c>
      <c r="BC6" s="25">
        <f t="shared" si="13"/>
        <v>14</v>
      </c>
      <c r="BD6" s="25">
        <f t="shared" si="13"/>
        <v>1</v>
      </c>
      <c r="BE6" s="26">
        <f t="shared" si="13"/>
        <v>11</v>
      </c>
    </row>
    <row r="7" spans="1:57" ht="19.5" customHeight="1">
      <c r="A7" s="10"/>
      <c r="B7" s="9"/>
      <c r="C7" s="52" t="s">
        <v>64</v>
      </c>
      <c r="D7" s="53"/>
      <c r="E7" s="11" t="s">
        <v>63</v>
      </c>
      <c r="F7" s="12">
        <f aca="true" t="shared" si="14" ref="F7:BE7">SUM(F8:F9)</f>
        <v>15</v>
      </c>
      <c r="G7" s="13">
        <f t="shared" si="14"/>
        <v>11</v>
      </c>
      <c r="H7" s="13">
        <f t="shared" si="14"/>
        <v>1</v>
      </c>
      <c r="I7" s="14">
        <f t="shared" si="14"/>
        <v>3</v>
      </c>
      <c r="J7" s="12">
        <f t="shared" si="14"/>
        <v>0</v>
      </c>
      <c r="K7" s="13">
        <f t="shared" si="14"/>
        <v>0</v>
      </c>
      <c r="L7" s="13">
        <f t="shared" si="14"/>
        <v>0</v>
      </c>
      <c r="M7" s="14">
        <f t="shared" si="14"/>
        <v>0</v>
      </c>
      <c r="N7" s="12">
        <f t="shared" si="14"/>
        <v>1</v>
      </c>
      <c r="O7" s="13">
        <f t="shared" si="14"/>
        <v>1</v>
      </c>
      <c r="P7" s="13">
        <f t="shared" si="14"/>
        <v>0</v>
      </c>
      <c r="Q7" s="14">
        <f t="shared" si="14"/>
        <v>0</v>
      </c>
      <c r="R7" s="12">
        <f t="shared" si="14"/>
        <v>2</v>
      </c>
      <c r="S7" s="13">
        <f t="shared" si="14"/>
        <v>2</v>
      </c>
      <c r="T7" s="13">
        <f t="shared" si="14"/>
        <v>0</v>
      </c>
      <c r="U7" s="14">
        <f t="shared" si="14"/>
        <v>0</v>
      </c>
      <c r="V7" s="12">
        <f t="shared" si="14"/>
        <v>2</v>
      </c>
      <c r="W7" s="13">
        <f t="shared" si="14"/>
        <v>1</v>
      </c>
      <c r="X7" s="13">
        <f t="shared" si="14"/>
        <v>0</v>
      </c>
      <c r="Y7" s="14">
        <f t="shared" si="14"/>
        <v>1</v>
      </c>
      <c r="Z7" s="12">
        <f t="shared" si="14"/>
        <v>0</v>
      </c>
      <c r="AA7" s="13">
        <f t="shared" si="14"/>
        <v>0</v>
      </c>
      <c r="AB7" s="13">
        <f t="shared" si="14"/>
        <v>0</v>
      </c>
      <c r="AC7" s="14">
        <f t="shared" si="14"/>
        <v>0</v>
      </c>
      <c r="AD7" s="12">
        <f t="shared" si="14"/>
        <v>1</v>
      </c>
      <c r="AE7" s="13">
        <f t="shared" si="14"/>
        <v>1</v>
      </c>
      <c r="AF7" s="13">
        <f t="shared" si="14"/>
        <v>0</v>
      </c>
      <c r="AG7" s="14">
        <f t="shared" si="14"/>
        <v>0</v>
      </c>
      <c r="AH7" s="12">
        <f t="shared" si="14"/>
        <v>5</v>
      </c>
      <c r="AI7" s="13">
        <f t="shared" si="14"/>
        <v>4</v>
      </c>
      <c r="AJ7" s="13">
        <f t="shared" si="14"/>
        <v>1</v>
      </c>
      <c r="AK7" s="14">
        <f t="shared" si="14"/>
        <v>0</v>
      </c>
      <c r="AL7" s="12">
        <f t="shared" si="14"/>
        <v>2</v>
      </c>
      <c r="AM7" s="13">
        <f t="shared" si="14"/>
        <v>0</v>
      </c>
      <c r="AN7" s="13">
        <f t="shared" si="14"/>
        <v>0</v>
      </c>
      <c r="AO7" s="14">
        <f t="shared" si="14"/>
        <v>2</v>
      </c>
      <c r="AP7" s="12">
        <f t="shared" si="14"/>
        <v>0</v>
      </c>
      <c r="AQ7" s="13">
        <f t="shared" si="14"/>
        <v>0</v>
      </c>
      <c r="AR7" s="13">
        <f t="shared" si="14"/>
        <v>0</v>
      </c>
      <c r="AS7" s="14">
        <f t="shared" si="14"/>
        <v>0</v>
      </c>
      <c r="AT7" s="12">
        <f t="shared" si="14"/>
        <v>0</v>
      </c>
      <c r="AU7" s="13">
        <f t="shared" si="14"/>
        <v>0</v>
      </c>
      <c r="AV7" s="13">
        <f t="shared" si="14"/>
        <v>0</v>
      </c>
      <c r="AW7" s="14">
        <f t="shared" si="14"/>
        <v>0</v>
      </c>
      <c r="AX7" s="12">
        <f t="shared" si="14"/>
        <v>1</v>
      </c>
      <c r="AY7" s="13">
        <f t="shared" si="14"/>
        <v>1</v>
      </c>
      <c r="AZ7" s="13">
        <f t="shared" si="14"/>
        <v>0</v>
      </c>
      <c r="BA7" s="14">
        <f t="shared" si="14"/>
        <v>0</v>
      </c>
      <c r="BB7" s="12">
        <f t="shared" si="14"/>
        <v>1</v>
      </c>
      <c r="BC7" s="13">
        <f t="shared" si="14"/>
        <v>1</v>
      </c>
      <c r="BD7" s="13">
        <f t="shared" si="14"/>
        <v>0</v>
      </c>
      <c r="BE7" s="14">
        <f t="shared" si="14"/>
        <v>0</v>
      </c>
    </row>
    <row r="8" spans="1:57" ht="19.5" customHeight="1">
      <c r="A8" s="10"/>
      <c r="B8" s="9"/>
      <c r="C8" s="15"/>
      <c r="D8" s="16"/>
      <c r="E8" s="17" t="s">
        <v>68</v>
      </c>
      <c r="F8" s="18">
        <f>SUM(G8:I8)</f>
        <v>9</v>
      </c>
      <c r="G8" s="19">
        <f aca="true" t="shared" si="15" ref="G8:I9">SUM(G35)</f>
        <v>9</v>
      </c>
      <c r="H8" s="19">
        <f t="shared" si="15"/>
        <v>0</v>
      </c>
      <c r="I8" s="20">
        <f t="shared" si="15"/>
        <v>0</v>
      </c>
      <c r="J8" s="18">
        <f>SUM(K8:M8)</f>
        <v>0</v>
      </c>
      <c r="K8" s="19">
        <f aca="true" t="shared" si="16" ref="K8:M9">SUM(K35)</f>
        <v>0</v>
      </c>
      <c r="L8" s="19">
        <f t="shared" si="16"/>
        <v>0</v>
      </c>
      <c r="M8" s="20">
        <f t="shared" si="16"/>
        <v>0</v>
      </c>
      <c r="N8" s="18">
        <f>SUM(O8:Q8)</f>
        <v>1</v>
      </c>
      <c r="O8" s="19">
        <f aca="true" t="shared" si="17" ref="O8:Q9">SUM(O35)</f>
        <v>1</v>
      </c>
      <c r="P8" s="19">
        <f t="shared" si="17"/>
        <v>0</v>
      </c>
      <c r="Q8" s="20">
        <f t="shared" si="17"/>
        <v>0</v>
      </c>
      <c r="R8" s="18">
        <f>SUM(S8:U8)</f>
        <v>2</v>
      </c>
      <c r="S8" s="19">
        <f aca="true" t="shared" si="18" ref="S8:U9">SUM(S35)</f>
        <v>2</v>
      </c>
      <c r="T8" s="19">
        <f t="shared" si="18"/>
        <v>0</v>
      </c>
      <c r="U8" s="20">
        <f t="shared" si="18"/>
        <v>0</v>
      </c>
      <c r="V8" s="18">
        <f>SUM(W8:Y8)</f>
        <v>0</v>
      </c>
      <c r="W8" s="19">
        <f aca="true" t="shared" si="19" ref="W8:Y9">SUM(W35)</f>
        <v>0</v>
      </c>
      <c r="X8" s="19">
        <f t="shared" si="19"/>
        <v>0</v>
      </c>
      <c r="Y8" s="20">
        <f t="shared" si="19"/>
        <v>0</v>
      </c>
      <c r="Z8" s="18">
        <f>SUM(AA8:AC8)</f>
        <v>0</v>
      </c>
      <c r="AA8" s="19">
        <f aca="true" t="shared" si="20" ref="AA8:AC9">SUM(AA35)</f>
        <v>0</v>
      </c>
      <c r="AB8" s="19">
        <f t="shared" si="20"/>
        <v>0</v>
      </c>
      <c r="AC8" s="20">
        <f t="shared" si="20"/>
        <v>0</v>
      </c>
      <c r="AD8" s="18">
        <f>SUM(AE8:AG8)</f>
        <v>1</v>
      </c>
      <c r="AE8" s="19">
        <f aca="true" t="shared" si="21" ref="AE8:AG9">SUM(AE35)</f>
        <v>1</v>
      </c>
      <c r="AF8" s="19">
        <f t="shared" si="21"/>
        <v>0</v>
      </c>
      <c r="AG8" s="20">
        <f t="shared" si="21"/>
        <v>0</v>
      </c>
      <c r="AH8" s="18">
        <f>SUM(AI8:AK8)</f>
        <v>3</v>
      </c>
      <c r="AI8" s="19">
        <f aca="true" t="shared" si="22" ref="AI8:AK9">SUM(AI35)</f>
        <v>3</v>
      </c>
      <c r="AJ8" s="19">
        <f t="shared" si="22"/>
        <v>0</v>
      </c>
      <c r="AK8" s="20">
        <f t="shared" si="22"/>
        <v>0</v>
      </c>
      <c r="AL8" s="18">
        <f>SUM(AM8:AO8)</f>
        <v>0</v>
      </c>
      <c r="AM8" s="19">
        <f aca="true" t="shared" si="23" ref="AM8:AO9">SUM(AM35)</f>
        <v>0</v>
      </c>
      <c r="AN8" s="19">
        <f t="shared" si="23"/>
        <v>0</v>
      </c>
      <c r="AO8" s="20">
        <f t="shared" si="23"/>
        <v>0</v>
      </c>
      <c r="AP8" s="18">
        <f>SUM(AQ8:AS8)</f>
        <v>0</v>
      </c>
      <c r="AQ8" s="19">
        <f aca="true" t="shared" si="24" ref="AQ8:AS9">SUM(AQ35)</f>
        <v>0</v>
      </c>
      <c r="AR8" s="19">
        <f t="shared" si="24"/>
        <v>0</v>
      </c>
      <c r="AS8" s="20">
        <f t="shared" si="24"/>
        <v>0</v>
      </c>
      <c r="AT8" s="18">
        <f>SUM(AU8:AW8)</f>
        <v>0</v>
      </c>
      <c r="AU8" s="19">
        <f aca="true" t="shared" si="25" ref="AU8:AW9">SUM(AU35)</f>
        <v>0</v>
      </c>
      <c r="AV8" s="19">
        <f t="shared" si="25"/>
        <v>0</v>
      </c>
      <c r="AW8" s="20">
        <f t="shared" si="25"/>
        <v>0</v>
      </c>
      <c r="AX8" s="18">
        <f>SUM(AY8:BA8)</f>
        <v>1</v>
      </c>
      <c r="AY8" s="19">
        <f aca="true" t="shared" si="26" ref="AY8:BA9">SUM(AY35)</f>
        <v>1</v>
      </c>
      <c r="AZ8" s="19">
        <f t="shared" si="26"/>
        <v>0</v>
      </c>
      <c r="BA8" s="20">
        <f t="shared" si="26"/>
        <v>0</v>
      </c>
      <c r="BB8" s="18">
        <f>SUM(BC8:BE8)</f>
        <v>1</v>
      </c>
      <c r="BC8" s="19">
        <f aca="true" t="shared" si="27" ref="BC8:BE9">SUM(BC35)</f>
        <v>1</v>
      </c>
      <c r="BD8" s="19">
        <f t="shared" si="27"/>
        <v>0</v>
      </c>
      <c r="BE8" s="20">
        <f t="shared" si="27"/>
        <v>0</v>
      </c>
    </row>
    <row r="9" spans="1:57" ht="19.5" customHeight="1">
      <c r="A9" s="10"/>
      <c r="B9" s="9"/>
      <c r="C9" s="21"/>
      <c r="D9" s="22"/>
      <c r="E9" s="23" t="s">
        <v>69</v>
      </c>
      <c r="F9" s="24">
        <f>SUM(G9:I9)</f>
        <v>6</v>
      </c>
      <c r="G9" s="25">
        <f t="shared" si="15"/>
        <v>2</v>
      </c>
      <c r="H9" s="25">
        <f t="shared" si="15"/>
        <v>1</v>
      </c>
      <c r="I9" s="26">
        <f t="shared" si="15"/>
        <v>3</v>
      </c>
      <c r="J9" s="24">
        <f>SUM(K9:M9)</f>
        <v>0</v>
      </c>
      <c r="K9" s="25">
        <f t="shared" si="16"/>
        <v>0</v>
      </c>
      <c r="L9" s="25">
        <f t="shared" si="16"/>
        <v>0</v>
      </c>
      <c r="M9" s="26">
        <f t="shared" si="16"/>
        <v>0</v>
      </c>
      <c r="N9" s="24">
        <f>SUM(O9:Q9)</f>
        <v>0</v>
      </c>
      <c r="O9" s="25">
        <f t="shared" si="17"/>
        <v>0</v>
      </c>
      <c r="P9" s="25">
        <f t="shared" si="17"/>
        <v>0</v>
      </c>
      <c r="Q9" s="26">
        <f t="shared" si="17"/>
        <v>0</v>
      </c>
      <c r="R9" s="24">
        <f>SUM(S9:U9)</f>
        <v>0</v>
      </c>
      <c r="S9" s="25">
        <f t="shared" si="18"/>
        <v>0</v>
      </c>
      <c r="T9" s="25">
        <f t="shared" si="18"/>
        <v>0</v>
      </c>
      <c r="U9" s="26">
        <f t="shared" si="18"/>
        <v>0</v>
      </c>
      <c r="V9" s="24">
        <f>SUM(W9:Y9)</f>
        <v>2</v>
      </c>
      <c r="W9" s="25">
        <f t="shared" si="19"/>
        <v>1</v>
      </c>
      <c r="X9" s="25">
        <f t="shared" si="19"/>
        <v>0</v>
      </c>
      <c r="Y9" s="26">
        <f t="shared" si="19"/>
        <v>1</v>
      </c>
      <c r="Z9" s="24">
        <f>SUM(AA9:AC9)</f>
        <v>0</v>
      </c>
      <c r="AA9" s="25">
        <f t="shared" si="20"/>
        <v>0</v>
      </c>
      <c r="AB9" s="25">
        <f t="shared" si="20"/>
        <v>0</v>
      </c>
      <c r="AC9" s="26">
        <f t="shared" si="20"/>
        <v>0</v>
      </c>
      <c r="AD9" s="24">
        <f>SUM(AE9:AG9)</f>
        <v>0</v>
      </c>
      <c r="AE9" s="25">
        <f t="shared" si="21"/>
        <v>0</v>
      </c>
      <c r="AF9" s="25">
        <f t="shared" si="21"/>
        <v>0</v>
      </c>
      <c r="AG9" s="26">
        <f t="shared" si="21"/>
        <v>0</v>
      </c>
      <c r="AH9" s="24">
        <f>SUM(AI9:AK9)</f>
        <v>2</v>
      </c>
      <c r="AI9" s="25">
        <f t="shared" si="22"/>
        <v>1</v>
      </c>
      <c r="AJ9" s="25">
        <f t="shared" si="22"/>
        <v>1</v>
      </c>
      <c r="AK9" s="26">
        <f t="shared" si="22"/>
        <v>0</v>
      </c>
      <c r="AL9" s="24">
        <f>SUM(AM9:AO9)</f>
        <v>2</v>
      </c>
      <c r="AM9" s="25">
        <f t="shared" si="23"/>
        <v>0</v>
      </c>
      <c r="AN9" s="25">
        <f t="shared" si="23"/>
        <v>0</v>
      </c>
      <c r="AO9" s="26">
        <f t="shared" si="23"/>
        <v>2</v>
      </c>
      <c r="AP9" s="24">
        <f>SUM(AQ9:AS9)</f>
        <v>0</v>
      </c>
      <c r="AQ9" s="25">
        <f t="shared" si="24"/>
        <v>0</v>
      </c>
      <c r="AR9" s="25">
        <f t="shared" si="24"/>
        <v>0</v>
      </c>
      <c r="AS9" s="26">
        <f t="shared" si="24"/>
        <v>0</v>
      </c>
      <c r="AT9" s="24">
        <f>SUM(AU9:AW9)</f>
        <v>0</v>
      </c>
      <c r="AU9" s="25">
        <f t="shared" si="25"/>
        <v>0</v>
      </c>
      <c r="AV9" s="25">
        <f t="shared" si="25"/>
        <v>0</v>
      </c>
      <c r="AW9" s="26">
        <f t="shared" si="25"/>
        <v>0</v>
      </c>
      <c r="AX9" s="24">
        <f>SUM(AY9:BA9)</f>
        <v>0</v>
      </c>
      <c r="AY9" s="25">
        <f t="shared" si="26"/>
        <v>0</v>
      </c>
      <c r="AZ9" s="25">
        <f t="shared" si="26"/>
        <v>0</v>
      </c>
      <c r="BA9" s="26">
        <f t="shared" si="26"/>
        <v>0</v>
      </c>
      <c r="BB9" s="24">
        <f>SUM(BC9:BE9)</f>
        <v>0</v>
      </c>
      <c r="BC9" s="25">
        <f t="shared" si="27"/>
        <v>0</v>
      </c>
      <c r="BD9" s="25">
        <f t="shared" si="27"/>
        <v>0</v>
      </c>
      <c r="BE9" s="26">
        <f t="shared" si="27"/>
        <v>0</v>
      </c>
    </row>
    <row r="10" spans="1:57" ht="19.5" customHeight="1">
      <c r="A10" s="10"/>
      <c r="B10" s="9"/>
      <c r="C10" s="52" t="s">
        <v>65</v>
      </c>
      <c r="D10" s="53"/>
      <c r="E10" s="11" t="s">
        <v>63</v>
      </c>
      <c r="F10" s="12">
        <f aca="true" t="shared" si="28" ref="F10:BE10">SUM(F11:F12)</f>
        <v>31</v>
      </c>
      <c r="G10" s="13">
        <f t="shared" si="28"/>
        <v>13</v>
      </c>
      <c r="H10" s="13">
        <f t="shared" si="28"/>
        <v>8</v>
      </c>
      <c r="I10" s="14">
        <f t="shared" si="28"/>
        <v>10</v>
      </c>
      <c r="J10" s="12">
        <f t="shared" si="28"/>
        <v>4</v>
      </c>
      <c r="K10" s="13">
        <f t="shared" si="28"/>
        <v>1</v>
      </c>
      <c r="L10" s="13">
        <f t="shared" si="28"/>
        <v>2</v>
      </c>
      <c r="M10" s="14">
        <f t="shared" si="28"/>
        <v>1</v>
      </c>
      <c r="N10" s="12">
        <f t="shared" si="28"/>
        <v>3</v>
      </c>
      <c r="O10" s="13">
        <f t="shared" si="28"/>
        <v>3</v>
      </c>
      <c r="P10" s="13">
        <f t="shared" si="28"/>
        <v>0</v>
      </c>
      <c r="Q10" s="14">
        <f t="shared" si="28"/>
        <v>0</v>
      </c>
      <c r="R10" s="12">
        <f t="shared" si="28"/>
        <v>3</v>
      </c>
      <c r="S10" s="13">
        <f t="shared" si="28"/>
        <v>1</v>
      </c>
      <c r="T10" s="13">
        <f t="shared" si="28"/>
        <v>1</v>
      </c>
      <c r="U10" s="14">
        <f t="shared" si="28"/>
        <v>1</v>
      </c>
      <c r="V10" s="12">
        <f t="shared" si="28"/>
        <v>3</v>
      </c>
      <c r="W10" s="13">
        <f t="shared" si="28"/>
        <v>1</v>
      </c>
      <c r="X10" s="13">
        <f t="shared" si="28"/>
        <v>1</v>
      </c>
      <c r="Y10" s="14">
        <f t="shared" si="28"/>
        <v>1</v>
      </c>
      <c r="Z10" s="12">
        <f t="shared" si="28"/>
        <v>4</v>
      </c>
      <c r="AA10" s="13">
        <f t="shared" si="28"/>
        <v>2</v>
      </c>
      <c r="AB10" s="13">
        <f t="shared" si="28"/>
        <v>2</v>
      </c>
      <c r="AC10" s="14">
        <f t="shared" si="28"/>
        <v>0</v>
      </c>
      <c r="AD10" s="12">
        <f t="shared" si="28"/>
        <v>1</v>
      </c>
      <c r="AE10" s="13">
        <f t="shared" si="28"/>
        <v>1</v>
      </c>
      <c r="AF10" s="13">
        <f t="shared" si="28"/>
        <v>0</v>
      </c>
      <c r="AG10" s="14">
        <f t="shared" si="28"/>
        <v>0</v>
      </c>
      <c r="AH10" s="12">
        <f t="shared" si="28"/>
        <v>4</v>
      </c>
      <c r="AI10" s="13">
        <f t="shared" si="28"/>
        <v>1</v>
      </c>
      <c r="AJ10" s="13">
        <f t="shared" si="28"/>
        <v>1</v>
      </c>
      <c r="AK10" s="14">
        <f t="shared" si="28"/>
        <v>2</v>
      </c>
      <c r="AL10" s="12">
        <f t="shared" si="28"/>
        <v>3</v>
      </c>
      <c r="AM10" s="13">
        <f t="shared" si="28"/>
        <v>1</v>
      </c>
      <c r="AN10" s="13">
        <f t="shared" si="28"/>
        <v>0</v>
      </c>
      <c r="AO10" s="14">
        <f t="shared" si="28"/>
        <v>2</v>
      </c>
      <c r="AP10" s="12">
        <f t="shared" si="28"/>
        <v>3</v>
      </c>
      <c r="AQ10" s="13">
        <f t="shared" si="28"/>
        <v>1</v>
      </c>
      <c r="AR10" s="13">
        <f t="shared" si="28"/>
        <v>0</v>
      </c>
      <c r="AS10" s="14">
        <f t="shared" si="28"/>
        <v>2</v>
      </c>
      <c r="AT10" s="12">
        <f t="shared" si="28"/>
        <v>2</v>
      </c>
      <c r="AU10" s="13">
        <f t="shared" si="28"/>
        <v>1</v>
      </c>
      <c r="AV10" s="13">
        <f t="shared" si="28"/>
        <v>1</v>
      </c>
      <c r="AW10" s="14">
        <f t="shared" si="28"/>
        <v>0</v>
      </c>
      <c r="AX10" s="12">
        <f t="shared" si="28"/>
        <v>1</v>
      </c>
      <c r="AY10" s="13">
        <f t="shared" si="28"/>
        <v>0</v>
      </c>
      <c r="AZ10" s="13">
        <f t="shared" si="28"/>
        <v>0</v>
      </c>
      <c r="BA10" s="14">
        <f t="shared" si="28"/>
        <v>1</v>
      </c>
      <c r="BB10" s="12">
        <f t="shared" si="28"/>
        <v>0</v>
      </c>
      <c r="BC10" s="13">
        <f t="shared" si="28"/>
        <v>0</v>
      </c>
      <c r="BD10" s="13">
        <f t="shared" si="28"/>
        <v>0</v>
      </c>
      <c r="BE10" s="14">
        <f t="shared" si="28"/>
        <v>0</v>
      </c>
    </row>
    <row r="11" spans="1:57" ht="19.5" customHeight="1">
      <c r="A11" s="10"/>
      <c r="B11" s="9"/>
      <c r="C11" s="15"/>
      <c r="D11" s="16"/>
      <c r="E11" s="17" t="s">
        <v>68</v>
      </c>
      <c r="F11" s="18">
        <f>SUM(G11:I11)</f>
        <v>18</v>
      </c>
      <c r="G11" s="19">
        <f aca="true" t="shared" si="29" ref="G11:I12">SUM(G59)</f>
        <v>7</v>
      </c>
      <c r="H11" s="19">
        <f t="shared" si="29"/>
        <v>4</v>
      </c>
      <c r="I11" s="20">
        <f t="shared" si="29"/>
        <v>7</v>
      </c>
      <c r="J11" s="18">
        <f>SUM(K11:M11)</f>
        <v>1</v>
      </c>
      <c r="K11" s="19">
        <f aca="true" t="shared" si="30" ref="K11:M12">SUM(K59)</f>
        <v>1</v>
      </c>
      <c r="L11" s="19">
        <f t="shared" si="30"/>
        <v>0</v>
      </c>
      <c r="M11" s="20">
        <f t="shared" si="30"/>
        <v>0</v>
      </c>
      <c r="N11" s="18">
        <f>SUM(O11:Q11)</f>
        <v>2</v>
      </c>
      <c r="O11" s="19">
        <f aca="true" t="shared" si="31" ref="O11:Q12">SUM(O59)</f>
        <v>2</v>
      </c>
      <c r="P11" s="19">
        <f t="shared" si="31"/>
        <v>0</v>
      </c>
      <c r="Q11" s="20">
        <f t="shared" si="31"/>
        <v>0</v>
      </c>
      <c r="R11" s="18">
        <f>SUM(S11:U11)</f>
        <v>2</v>
      </c>
      <c r="S11" s="19">
        <f aca="true" t="shared" si="32" ref="S11:U12">SUM(S59)</f>
        <v>0</v>
      </c>
      <c r="T11" s="19">
        <f t="shared" si="32"/>
        <v>1</v>
      </c>
      <c r="U11" s="20">
        <f t="shared" si="32"/>
        <v>1</v>
      </c>
      <c r="V11" s="18">
        <f>SUM(W11:Y11)</f>
        <v>2</v>
      </c>
      <c r="W11" s="19">
        <f aca="true" t="shared" si="33" ref="W11:Y12">SUM(W59)</f>
        <v>0</v>
      </c>
      <c r="X11" s="19">
        <f t="shared" si="33"/>
        <v>1</v>
      </c>
      <c r="Y11" s="20">
        <f t="shared" si="33"/>
        <v>1</v>
      </c>
      <c r="Z11" s="18">
        <f>SUM(AA11:AC11)</f>
        <v>3</v>
      </c>
      <c r="AA11" s="19">
        <f aca="true" t="shared" si="34" ref="AA11:AC12">SUM(AA59)</f>
        <v>2</v>
      </c>
      <c r="AB11" s="19">
        <f t="shared" si="34"/>
        <v>1</v>
      </c>
      <c r="AC11" s="20">
        <f t="shared" si="34"/>
        <v>0</v>
      </c>
      <c r="AD11" s="18">
        <f>SUM(AE11:AG11)</f>
        <v>0</v>
      </c>
      <c r="AE11" s="19">
        <f aca="true" t="shared" si="35" ref="AE11:AG12">SUM(AE59)</f>
        <v>0</v>
      </c>
      <c r="AF11" s="19">
        <f t="shared" si="35"/>
        <v>0</v>
      </c>
      <c r="AG11" s="20">
        <f t="shared" si="35"/>
        <v>0</v>
      </c>
      <c r="AH11" s="18">
        <f>SUM(AI11:AK11)</f>
        <v>3</v>
      </c>
      <c r="AI11" s="19">
        <f aca="true" t="shared" si="36" ref="AI11:AK12">SUM(AI59)</f>
        <v>1</v>
      </c>
      <c r="AJ11" s="19">
        <f t="shared" si="36"/>
        <v>0</v>
      </c>
      <c r="AK11" s="20">
        <f t="shared" si="36"/>
        <v>2</v>
      </c>
      <c r="AL11" s="18">
        <f>SUM(AM11:AO11)</f>
        <v>2</v>
      </c>
      <c r="AM11" s="19">
        <f aca="true" t="shared" si="37" ref="AM11:AO12">SUM(AM59)</f>
        <v>1</v>
      </c>
      <c r="AN11" s="19">
        <f t="shared" si="37"/>
        <v>0</v>
      </c>
      <c r="AO11" s="20">
        <f t="shared" si="37"/>
        <v>1</v>
      </c>
      <c r="AP11" s="18">
        <f>SUM(AQ11:AS11)</f>
        <v>1</v>
      </c>
      <c r="AQ11" s="19">
        <f aca="true" t="shared" si="38" ref="AQ11:AS12">SUM(AQ59)</f>
        <v>0</v>
      </c>
      <c r="AR11" s="19">
        <f t="shared" si="38"/>
        <v>0</v>
      </c>
      <c r="AS11" s="20">
        <f t="shared" si="38"/>
        <v>1</v>
      </c>
      <c r="AT11" s="18">
        <f>SUM(AU11:AW11)</f>
        <v>1</v>
      </c>
      <c r="AU11" s="19">
        <f aca="true" t="shared" si="39" ref="AU11:AW12">SUM(AU59)</f>
        <v>0</v>
      </c>
      <c r="AV11" s="19">
        <f t="shared" si="39"/>
        <v>1</v>
      </c>
      <c r="AW11" s="20">
        <f t="shared" si="39"/>
        <v>0</v>
      </c>
      <c r="AX11" s="18">
        <f>SUM(AY11:BA11)</f>
        <v>1</v>
      </c>
      <c r="AY11" s="19">
        <f aca="true" t="shared" si="40" ref="AY11:BA12">SUM(AY59)</f>
        <v>0</v>
      </c>
      <c r="AZ11" s="19">
        <f t="shared" si="40"/>
        <v>0</v>
      </c>
      <c r="BA11" s="20">
        <f t="shared" si="40"/>
        <v>1</v>
      </c>
      <c r="BB11" s="18">
        <f>SUM(BC11:BE11)</f>
        <v>0</v>
      </c>
      <c r="BC11" s="19">
        <f aca="true" t="shared" si="41" ref="BC11:BE12">SUM(BC59)</f>
        <v>0</v>
      </c>
      <c r="BD11" s="19">
        <f t="shared" si="41"/>
        <v>0</v>
      </c>
      <c r="BE11" s="20">
        <f t="shared" si="41"/>
        <v>0</v>
      </c>
    </row>
    <row r="12" spans="1:57" ht="19.5" customHeight="1">
      <c r="A12" s="10"/>
      <c r="B12" s="9"/>
      <c r="C12" s="21"/>
      <c r="D12" s="22"/>
      <c r="E12" s="23" t="s">
        <v>69</v>
      </c>
      <c r="F12" s="24">
        <f>SUM(G12:I12)</f>
        <v>13</v>
      </c>
      <c r="G12" s="25">
        <f t="shared" si="29"/>
        <v>6</v>
      </c>
      <c r="H12" s="25">
        <f t="shared" si="29"/>
        <v>4</v>
      </c>
      <c r="I12" s="26">
        <f t="shared" si="29"/>
        <v>3</v>
      </c>
      <c r="J12" s="24">
        <f>SUM(K12:M12)</f>
        <v>3</v>
      </c>
      <c r="K12" s="25">
        <f t="shared" si="30"/>
        <v>0</v>
      </c>
      <c r="L12" s="25">
        <f t="shared" si="30"/>
        <v>2</v>
      </c>
      <c r="M12" s="26">
        <f t="shared" si="30"/>
        <v>1</v>
      </c>
      <c r="N12" s="24">
        <f>SUM(O12:Q12)</f>
        <v>1</v>
      </c>
      <c r="O12" s="25">
        <f t="shared" si="31"/>
        <v>1</v>
      </c>
      <c r="P12" s="25">
        <f t="shared" si="31"/>
        <v>0</v>
      </c>
      <c r="Q12" s="26">
        <f t="shared" si="31"/>
        <v>0</v>
      </c>
      <c r="R12" s="24">
        <f>SUM(S12:U12)</f>
        <v>1</v>
      </c>
      <c r="S12" s="25">
        <f t="shared" si="32"/>
        <v>1</v>
      </c>
      <c r="T12" s="25">
        <f t="shared" si="32"/>
        <v>0</v>
      </c>
      <c r="U12" s="26">
        <f t="shared" si="32"/>
        <v>0</v>
      </c>
      <c r="V12" s="24">
        <f>SUM(W12:Y12)</f>
        <v>1</v>
      </c>
      <c r="W12" s="25">
        <f t="shared" si="33"/>
        <v>1</v>
      </c>
      <c r="X12" s="25">
        <f t="shared" si="33"/>
        <v>0</v>
      </c>
      <c r="Y12" s="26">
        <f t="shared" si="33"/>
        <v>0</v>
      </c>
      <c r="Z12" s="24">
        <f>SUM(AA12:AC12)</f>
        <v>1</v>
      </c>
      <c r="AA12" s="25">
        <f t="shared" si="34"/>
        <v>0</v>
      </c>
      <c r="AB12" s="25">
        <f t="shared" si="34"/>
        <v>1</v>
      </c>
      <c r="AC12" s="26">
        <f t="shared" si="34"/>
        <v>0</v>
      </c>
      <c r="AD12" s="24">
        <f>SUM(AE12:AG12)</f>
        <v>1</v>
      </c>
      <c r="AE12" s="25">
        <f t="shared" si="35"/>
        <v>1</v>
      </c>
      <c r="AF12" s="25">
        <f t="shared" si="35"/>
        <v>0</v>
      </c>
      <c r="AG12" s="26">
        <f t="shared" si="35"/>
        <v>0</v>
      </c>
      <c r="AH12" s="24">
        <f>SUM(AI12:AK12)</f>
        <v>1</v>
      </c>
      <c r="AI12" s="25">
        <f t="shared" si="36"/>
        <v>0</v>
      </c>
      <c r="AJ12" s="25">
        <f t="shared" si="36"/>
        <v>1</v>
      </c>
      <c r="AK12" s="26">
        <f t="shared" si="36"/>
        <v>0</v>
      </c>
      <c r="AL12" s="24">
        <f>SUM(AM12:AO12)</f>
        <v>1</v>
      </c>
      <c r="AM12" s="25">
        <f t="shared" si="37"/>
        <v>0</v>
      </c>
      <c r="AN12" s="25">
        <f t="shared" si="37"/>
        <v>0</v>
      </c>
      <c r="AO12" s="26">
        <f t="shared" si="37"/>
        <v>1</v>
      </c>
      <c r="AP12" s="24">
        <f>SUM(AQ12:AS12)</f>
        <v>2</v>
      </c>
      <c r="AQ12" s="25">
        <f t="shared" si="38"/>
        <v>1</v>
      </c>
      <c r="AR12" s="25">
        <f t="shared" si="38"/>
        <v>0</v>
      </c>
      <c r="AS12" s="26">
        <f t="shared" si="38"/>
        <v>1</v>
      </c>
      <c r="AT12" s="24">
        <f>SUM(AU12:AW12)</f>
        <v>1</v>
      </c>
      <c r="AU12" s="25">
        <f t="shared" si="39"/>
        <v>1</v>
      </c>
      <c r="AV12" s="25">
        <f t="shared" si="39"/>
        <v>0</v>
      </c>
      <c r="AW12" s="26">
        <f t="shared" si="39"/>
        <v>0</v>
      </c>
      <c r="AX12" s="24">
        <f>SUM(AY12:BA12)</f>
        <v>0</v>
      </c>
      <c r="AY12" s="25">
        <f t="shared" si="40"/>
        <v>0</v>
      </c>
      <c r="AZ12" s="25">
        <f t="shared" si="40"/>
        <v>0</v>
      </c>
      <c r="BA12" s="26">
        <f t="shared" si="40"/>
        <v>0</v>
      </c>
      <c r="BB12" s="24">
        <f>SUM(BC12:BE12)</f>
        <v>0</v>
      </c>
      <c r="BC12" s="25">
        <f t="shared" si="41"/>
        <v>0</v>
      </c>
      <c r="BD12" s="25">
        <f t="shared" si="41"/>
        <v>0</v>
      </c>
      <c r="BE12" s="26">
        <f t="shared" si="41"/>
        <v>0</v>
      </c>
    </row>
    <row r="13" spans="1:57" ht="19.5" customHeight="1">
      <c r="A13" s="10"/>
      <c r="B13" s="9"/>
      <c r="C13" s="52" t="s">
        <v>82</v>
      </c>
      <c r="D13" s="53"/>
      <c r="E13" s="11" t="s">
        <v>63</v>
      </c>
      <c r="F13" s="12">
        <f aca="true" t="shared" si="42" ref="F13:BE13">SUM(F14:F15)</f>
        <v>189</v>
      </c>
      <c r="G13" s="13">
        <f t="shared" si="42"/>
        <v>88</v>
      </c>
      <c r="H13" s="13">
        <f t="shared" si="42"/>
        <v>35</v>
      </c>
      <c r="I13" s="14">
        <f t="shared" si="42"/>
        <v>66</v>
      </c>
      <c r="J13" s="12">
        <f t="shared" si="42"/>
        <v>16</v>
      </c>
      <c r="K13" s="13">
        <f t="shared" si="42"/>
        <v>5</v>
      </c>
      <c r="L13" s="13">
        <f t="shared" si="42"/>
        <v>4</v>
      </c>
      <c r="M13" s="14">
        <f t="shared" si="42"/>
        <v>7</v>
      </c>
      <c r="N13" s="12">
        <f t="shared" si="42"/>
        <v>19</v>
      </c>
      <c r="O13" s="13">
        <f t="shared" si="42"/>
        <v>10</v>
      </c>
      <c r="P13" s="13">
        <f t="shared" si="42"/>
        <v>4</v>
      </c>
      <c r="Q13" s="14">
        <f t="shared" si="42"/>
        <v>5</v>
      </c>
      <c r="R13" s="12">
        <f t="shared" si="42"/>
        <v>15</v>
      </c>
      <c r="S13" s="13">
        <f t="shared" si="42"/>
        <v>6</v>
      </c>
      <c r="T13" s="13">
        <f t="shared" si="42"/>
        <v>4</v>
      </c>
      <c r="U13" s="14">
        <f t="shared" si="42"/>
        <v>5</v>
      </c>
      <c r="V13" s="12">
        <f t="shared" si="42"/>
        <v>22</v>
      </c>
      <c r="W13" s="13">
        <f t="shared" si="42"/>
        <v>9</v>
      </c>
      <c r="X13" s="13">
        <f t="shared" si="42"/>
        <v>4</v>
      </c>
      <c r="Y13" s="14">
        <f t="shared" si="42"/>
        <v>9</v>
      </c>
      <c r="Z13" s="12">
        <f t="shared" si="42"/>
        <v>15</v>
      </c>
      <c r="AA13" s="13">
        <f t="shared" si="42"/>
        <v>5</v>
      </c>
      <c r="AB13" s="13">
        <f t="shared" si="42"/>
        <v>2</v>
      </c>
      <c r="AC13" s="14">
        <f t="shared" si="42"/>
        <v>8</v>
      </c>
      <c r="AD13" s="12">
        <f t="shared" si="42"/>
        <v>9</v>
      </c>
      <c r="AE13" s="13">
        <f t="shared" si="42"/>
        <v>5</v>
      </c>
      <c r="AF13" s="13">
        <f t="shared" si="42"/>
        <v>2</v>
      </c>
      <c r="AG13" s="14">
        <f t="shared" si="42"/>
        <v>2</v>
      </c>
      <c r="AH13" s="12">
        <f t="shared" si="42"/>
        <v>12</v>
      </c>
      <c r="AI13" s="13">
        <f t="shared" si="42"/>
        <v>8</v>
      </c>
      <c r="AJ13" s="13">
        <f t="shared" si="42"/>
        <v>2</v>
      </c>
      <c r="AK13" s="14">
        <f t="shared" si="42"/>
        <v>2</v>
      </c>
      <c r="AL13" s="12">
        <f t="shared" si="42"/>
        <v>21</v>
      </c>
      <c r="AM13" s="13">
        <f t="shared" si="42"/>
        <v>11</v>
      </c>
      <c r="AN13" s="13">
        <f t="shared" si="42"/>
        <v>2</v>
      </c>
      <c r="AO13" s="14">
        <f t="shared" si="42"/>
        <v>8</v>
      </c>
      <c r="AP13" s="12">
        <f t="shared" si="42"/>
        <v>13</v>
      </c>
      <c r="AQ13" s="13">
        <f t="shared" si="42"/>
        <v>7</v>
      </c>
      <c r="AR13" s="13">
        <f t="shared" si="42"/>
        <v>1</v>
      </c>
      <c r="AS13" s="14">
        <f t="shared" si="42"/>
        <v>5</v>
      </c>
      <c r="AT13" s="12">
        <f t="shared" si="42"/>
        <v>17</v>
      </c>
      <c r="AU13" s="13">
        <f t="shared" si="42"/>
        <v>7</v>
      </c>
      <c r="AV13" s="13">
        <f t="shared" si="42"/>
        <v>3</v>
      </c>
      <c r="AW13" s="14">
        <f t="shared" si="42"/>
        <v>7</v>
      </c>
      <c r="AX13" s="12">
        <f t="shared" si="42"/>
        <v>19</v>
      </c>
      <c r="AY13" s="13">
        <f t="shared" si="42"/>
        <v>10</v>
      </c>
      <c r="AZ13" s="13">
        <f t="shared" si="42"/>
        <v>5</v>
      </c>
      <c r="BA13" s="14">
        <f t="shared" si="42"/>
        <v>4</v>
      </c>
      <c r="BB13" s="12">
        <f t="shared" si="42"/>
        <v>11</v>
      </c>
      <c r="BC13" s="13">
        <f t="shared" si="42"/>
        <v>5</v>
      </c>
      <c r="BD13" s="13">
        <f t="shared" si="42"/>
        <v>2</v>
      </c>
      <c r="BE13" s="14">
        <f t="shared" si="42"/>
        <v>4</v>
      </c>
    </row>
    <row r="14" spans="1:57" ht="19.5" customHeight="1">
      <c r="A14" s="10"/>
      <c r="B14" s="9"/>
      <c r="C14" s="15"/>
      <c r="D14" s="16"/>
      <c r="E14" s="17" t="s">
        <v>68</v>
      </c>
      <c r="F14" s="18">
        <f>SUM(G14:I14)</f>
        <v>106</v>
      </c>
      <c r="G14" s="19">
        <f aca="true" t="shared" si="43" ref="G14:I15">SUM(G68,G113)</f>
        <v>54</v>
      </c>
      <c r="H14" s="19">
        <f t="shared" si="43"/>
        <v>23</v>
      </c>
      <c r="I14" s="20">
        <f t="shared" si="43"/>
        <v>29</v>
      </c>
      <c r="J14" s="18">
        <f>SUM(K14:M14)</f>
        <v>3</v>
      </c>
      <c r="K14" s="19">
        <f aca="true" t="shared" si="44" ref="K14:M15">SUM(K68,K113)</f>
        <v>1</v>
      </c>
      <c r="L14" s="19">
        <f t="shared" si="44"/>
        <v>1</v>
      </c>
      <c r="M14" s="20">
        <f t="shared" si="44"/>
        <v>1</v>
      </c>
      <c r="N14" s="18">
        <f>SUM(O14:Q14)</f>
        <v>10</v>
      </c>
      <c r="O14" s="19">
        <f aca="true" t="shared" si="45" ref="O14:Q15">SUM(O68,O113)</f>
        <v>6</v>
      </c>
      <c r="P14" s="19">
        <f t="shared" si="45"/>
        <v>2</v>
      </c>
      <c r="Q14" s="20">
        <f t="shared" si="45"/>
        <v>2</v>
      </c>
      <c r="R14" s="18">
        <f>SUM(S14:U14)</f>
        <v>9</v>
      </c>
      <c r="S14" s="19">
        <f aca="true" t="shared" si="46" ref="S14:U15">SUM(S68,S113)</f>
        <v>3</v>
      </c>
      <c r="T14" s="19">
        <f t="shared" si="46"/>
        <v>4</v>
      </c>
      <c r="U14" s="20">
        <f t="shared" si="46"/>
        <v>2</v>
      </c>
      <c r="V14" s="18">
        <f>SUM(W14:Y14)</f>
        <v>12</v>
      </c>
      <c r="W14" s="19">
        <f aca="true" t="shared" si="47" ref="W14:Y15">SUM(W68,W113)</f>
        <v>4</v>
      </c>
      <c r="X14" s="19">
        <f t="shared" si="47"/>
        <v>3</v>
      </c>
      <c r="Y14" s="20">
        <f t="shared" si="47"/>
        <v>5</v>
      </c>
      <c r="Z14" s="18">
        <f>SUM(AA14:AC14)</f>
        <v>11</v>
      </c>
      <c r="AA14" s="19">
        <f aca="true" t="shared" si="48" ref="AA14:AC15">SUM(AA68,AA113)</f>
        <v>5</v>
      </c>
      <c r="AB14" s="19">
        <f t="shared" si="48"/>
        <v>0</v>
      </c>
      <c r="AC14" s="20">
        <f t="shared" si="48"/>
        <v>6</v>
      </c>
      <c r="AD14" s="18">
        <f>SUM(AE14:AG14)</f>
        <v>8</v>
      </c>
      <c r="AE14" s="19">
        <f aca="true" t="shared" si="49" ref="AE14:AG15">SUM(AE68,AE113)</f>
        <v>5</v>
      </c>
      <c r="AF14" s="19">
        <f t="shared" si="49"/>
        <v>2</v>
      </c>
      <c r="AG14" s="20">
        <f t="shared" si="49"/>
        <v>1</v>
      </c>
      <c r="AH14" s="18">
        <f>SUM(AI14:AK14)</f>
        <v>5</v>
      </c>
      <c r="AI14" s="19">
        <f aca="true" t="shared" si="50" ref="AI14:AK15">SUM(AI68,AI113)</f>
        <v>3</v>
      </c>
      <c r="AJ14" s="19">
        <f t="shared" si="50"/>
        <v>1</v>
      </c>
      <c r="AK14" s="20">
        <f t="shared" si="50"/>
        <v>1</v>
      </c>
      <c r="AL14" s="18">
        <f>SUM(AM14:AO14)</f>
        <v>13</v>
      </c>
      <c r="AM14" s="19">
        <f aca="true" t="shared" si="51" ref="AM14:AO15">SUM(AM68,AM113)</f>
        <v>7</v>
      </c>
      <c r="AN14" s="19">
        <f t="shared" si="51"/>
        <v>2</v>
      </c>
      <c r="AO14" s="20">
        <f t="shared" si="51"/>
        <v>4</v>
      </c>
      <c r="AP14" s="18">
        <f>SUM(AQ14:AS14)</f>
        <v>8</v>
      </c>
      <c r="AQ14" s="19">
        <f aca="true" t="shared" si="52" ref="AQ14:AS15">SUM(AQ68,AQ113)</f>
        <v>6</v>
      </c>
      <c r="AR14" s="19">
        <f t="shared" si="52"/>
        <v>0</v>
      </c>
      <c r="AS14" s="20">
        <f t="shared" si="52"/>
        <v>2</v>
      </c>
      <c r="AT14" s="18">
        <f>SUM(AU14:AW14)</f>
        <v>5</v>
      </c>
      <c r="AU14" s="19">
        <f aca="true" t="shared" si="53" ref="AU14:AW15">SUM(AU68,AU113)</f>
        <v>2</v>
      </c>
      <c r="AV14" s="19">
        <f t="shared" si="53"/>
        <v>2</v>
      </c>
      <c r="AW14" s="20">
        <f t="shared" si="53"/>
        <v>1</v>
      </c>
      <c r="AX14" s="18">
        <f>SUM(AY14:BA14)</f>
        <v>12</v>
      </c>
      <c r="AY14" s="19">
        <f aca="true" t="shared" si="54" ref="AY14:BA15">SUM(AY68,AY113)</f>
        <v>7</v>
      </c>
      <c r="AZ14" s="19">
        <f t="shared" si="54"/>
        <v>4</v>
      </c>
      <c r="BA14" s="20">
        <f t="shared" si="54"/>
        <v>1</v>
      </c>
      <c r="BB14" s="18">
        <f>SUM(BC14:BE14)</f>
        <v>10</v>
      </c>
      <c r="BC14" s="19">
        <f aca="true" t="shared" si="55" ref="BC14:BE15">SUM(BC68,BC113)</f>
        <v>5</v>
      </c>
      <c r="BD14" s="19">
        <f t="shared" si="55"/>
        <v>2</v>
      </c>
      <c r="BE14" s="20">
        <f t="shared" si="55"/>
        <v>3</v>
      </c>
    </row>
    <row r="15" spans="1:57" ht="19.5" customHeight="1">
      <c r="A15" s="10"/>
      <c r="B15" s="9"/>
      <c r="C15" s="21"/>
      <c r="D15" s="22"/>
      <c r="E15" s="23" t="s">
        <v>69</v>
      </c>
      <c r="F15" s="24">
        <f>SUM(G15:I15)</f>
        <v>83</v>
      </c>
      <c r="G15" s="25">
        <f t="shared" si="43"/>
        <v>34</v>
      </c>
      <c r="H15" s="25">
        <f t="shared" si="43"/>
        <v>12</v>
      </c>
      <c r="I15" s="26">
        <f t="shared" si="43"/>
        <v>37</v>
      </c>
      <c r="J15" s="24">
        <f>SUM(K15:M15)</f>
        <v>13</v>
      </c>
      <c r="K15" s="25">
        <f t="shared" si="44"/>
        <v>4</v>
      </c>
      <c r="L15" s="25">
        <f t="shared" si="44"/>
        <v>3</v>
      </c>
      <c r="M15" s="26">
        <f t="shared" si="44"/>
        <v>6</v>
      </c>
      <c r="N15" s="24">
        <f>SUM(O15:Q15)</f>
        <v>9</v>
      </c>
      <c r="O15" s="25">
        <f t="shared" si="45"/>
        <v>4</v>
      </c>
      <c r="P15" s="25">
        <f t="shared" si="45"/>
        <v>2</v>
      </c>
      <c r="Q15" s="26">
        <f t="shared" si="45"/>
        <v>3</v>
      </c>
      <c r="R15" s="24">
        <f>SUM(S15:U15)</f>
        <v>6</v>
      </c>
      <c r="S15" s="25">
        <f t="shared" si="46"/>
        <v>3</v>
      </c>
      <c r="T15" s="25">
        <f t="shared" si="46"/>
        <v>0</v>
      </c>
      <c r="U15" s="26">
        <f t="shared" si="46"/>
        <v>3</v>
      </c>
      <c r="V15" s="24">
        <f>SUM(W15:Y15)</f>
        <v>10</v>
      </c>
      <c r="W15" s="25">
        <f t="shared" si="47"/>
        <v>5</v>
      </c>
      <c r="X15" s="25">
        <f t="shared" si="47"/>
        <v>1</v>
      </c>
      <c r="Y15" s="26">
        <f t="shared" si="47"/>
        <v>4</v>
      </c>
      <c r="Z15" s="24">
        <f>SUM(AA15:AC15)</f>
        <v>4</v>
      </c>
      <c r="AA15" s="25">
        <f t="shared" si="48"/>
        <v>0</v>
      </c>
      <c r="AB15" s="25">
        <f t="shared" si="48"/>
        <v>2</v>
      </c>
      <c r="AC15" s="26">
        <f t="shared" si="48"/>
        <v>2</v>
      </c>
      <c r="AD15" s="24">
        <f>SUM(AE15:AG15)</f>
        <v>1</v>
      </c>
      <c r="AE15" s="25">
        <f t="shared" si="49"/>
        <v>0</v>
      </c>
      <c r="AF15" s="25">
        <f t="shared" si="49"/>
        <v>0</v>
      </c>
      <c r="AG15" s="26">
        <f t="shared" si="49"/>
        <v>1</v>
      </c>
      <c r="AH15" s="24">
        <f>SUM(AI15:AK15)</f>
        <v>7</v>
      </c>
      <c r="AI15" s="25">
        <f t="shared" si="50"/>
        <v>5</v>
      </c>
      <c r="AJ15" s="25">
        <f t="shared" si="50"/>
        <v>1</v>
      </c>
      <c r="AK15" s="26">
        <f t="shared" si="50"/>
        <v>1</v>
      </c>
      <c r="AL15" s="24">
        <f>SUM(AM15:AO15)</f>
        <v>8</v>
      </c>
      <c r="AM15" s="25">
        <f t="shared" si="51"/>
        <v>4</v>
      </c>
      <c r="AN15" s="25">
        <f t="shared" si="51"/>
        <v>0</v>
      </c>
      <c r="AO15" s="26">
        <f t="shared" si="51"/>
        <v>4</v>
      </c>
      <c r="AP15" s="24">
        <f>SUM(AQ15:AS15)</f>
        <v>5</v>
      </c>
      <c r="AQ15" s="25">
        <f t="shared" si="52"/>
        <v>1</v>
      </c>
      <c r="AR15" s="25">
        <f t="shared" si="52"/>
        <v>1</v>
      </c>
      <c r="AS15" s="26">
        <f t="shared" si="52"/>
        <v>3</v>
      </c>
      <c r="AT15" s="24">
        <f>SUM(AU15:AW15)</f>
        <v>12</v>
      </c>
      <c r="AU15" s="25">
        <f t="shared" si="53"/>
        <v>5</v>
      </c>
      <c r="AV15" s="25">
        <f t="shared" si="53"/>
        <v>1</v>
      </c>
      <c r="AW15" s="26">
        <f t="shared" si="53"/>
        <v>6</v>
      </c>
      <c r="AX15" s="24">
        <f>SUM(AY15:BA15)</f>
        <v>7</v>
      </c>
      <c r="AY15" s="25">
        <f t="shared" si="54"/>
        <v>3</v>
      </c>
      <c r="AZ15" s="25">
        <f t="shared" si="54"/>
        <v>1</v>
      </c>
      <c r="BA15" s="26">
        <f t="shared" si="54"/>
        <v>3</v>
      </c>
      <c r="BB15" s="24">
        <f>SUM(BC15:BE15)</f>
        <v>1</v>
      </c>
      <c r="BC15" s="25">
        <f t="shared" si="55"/>
        <v>0</v>
      </c>
      <c r="BD15" s="25">
        <f t="shared" si="55"/>
        <v>0</v>
      </c>
      <c r="BE15" s="26">
        <f t="shared" si="55"/>
        <v>1</v>
      </c>
    </row>
    <row r="16" spans="1:57" ht="19.5" customHeight="1">
      <c r="A16" s="10"/>
      <c r="B16" s="9"/>
      <c r="C16" s="52" t="s">
        <v>66</v>
      </c>
      <c r="D16" s="53"/>
      <c r="E16" s="11" t="s">
        <v>63</v>
      </c>
      <c r="F16" s="12">
        <f aca="true" t="shared" si="56" ref="F16:BE16">SUM(F17:F18)</f>
        <v>125</v>
      </c>
      <c r="G16" s="13">
        <f t="shared" si="56"/>
        <v>48</v>
      </c>
      <c r="H16" s="13">
        <f t="shared" si="56"/>
        <v>23</v>
      </c>
      <c r="I16" s="14">
        <f t="shared" si="56"/>
        <v>54</v>
      </c>
      <c r="J16" s="12">
        <f t="shared" si="56"/>
        <v>17</v>
      </c>
      <c r="K16" s="13">
        <f t="shared" si="56"/>
        <v>9</v>
      </c>
      <c r="L16" s="13">
        <f t="shared" si="56"/>
        <v>1</v>
      </c>
      <c r="M16" s="14">
        <f t="shared" si="56"/>
        <v>7</v>
      </c>
      <c r="N16" s="12">
        <f t="shared" si="56"/>
        <v>12</v>
      </c>
      <c r="O16" s="13">
        <f t="shared" si="56"/>
        <v>5</v>
      </c>
      <c r="P16" s="13">
        <f t="shared" si="56"/>
        <v>3</v>
      </c>
      <c r="Q16" s="14">
        <f t="shared" si="56"/>
        <v>4</v>
      </c>
      <c r="R16" s="12">
        <f t="shared" si="56"/>
        <v>15</v>
      </c>
      <c r="S16" s="13">
        <f t="shared" si="56"/>
        <v>5</v>
      </c>
      <c r="T16" s="13">
        <f t="shared" si="56"/>
        <v>3</v>
      </c>
      <c r="U16" s="14">
        <f t="shared" si="56"/>
        <v>7</v>
      </c>
      <c r="V16" s="12">
        <f t="shared" si="56"/>
        <v>8</v>
      </c>
      <c r="W16" s="13">
        <f t="shared" si="56"/>
        <v>3</v>
      </c>
      <c r="X16" s="13">
        <f t="shared" si="56"/>
        <v>1</v>
      </c>
      <c r="Y16" s="14">
        <f t="shared" si="56"/>
        <v>4</v>
      </c>
      <c r="Z16" s="12">
        <f t="shared" si="56"/>
        <v>6</v>
      </c>
      <c r="AA16" s="13">
        <f t="shared" si="56"/>
        <v>2</v>
      </c>
      <c r="AB16" s="13">
        <f t="shared" si="56"/>
        <v>1</v>
      </c>
      <c r="AC16" s="14">
        <f t="shared" si="56"/>
        <v>3</v>
      </c>
      <c r="AD16" s="12">
        <f t="shared" si="56"/>
        <v>10</v>
      </c>
      <c r="AE16" s="13">
        <f t="shared" si="56"/>
        <v>3</v>
      </c>
      <c r="AF16" s="13">
        <f t="shared" si="56"/>
        <v>2</v>
      </c>
      <c r="AG16" s="14">
        <f t="shared" si="56"/>
        <v>5</v>
      </c>
      <c r="AH16" s="12">
        <f t="shared" si="56"/>
        <v>9</v>
      </c>
      <c r="AI16" s="13">
        <f t="shared" si="56"/>
        <v>4</v>
      </c>
      <c r="AJ16" s="13">
        <f t="shared" si="56"/>
        <v>2</v>
      </c>
      <c r="AK16" s="14">
        <f t="shared" si="56"/>
        <v>3</v>
      </c>
      <c r="AL16" s="12">
        <f t="shared" si="56"/>
        <v>5</v>
      </c>
      <c r="AM16" s="13">
        <f t="shared" si="56"/>
        <v>2</v>
      </c>
      <c r="AN16" s="13">
        <f t="shared" si="56"/>
        <v>2</v>
      </c>
      <c r="AO16" s="14">
        <f t="shared" si="56"/>
        <v>1</v>
      </c>
      <c r="AP16" s="12">
        <f t="shared" si="56"/>
        <v>7</v>
      </c>
      <c r="AQ16" s="13">
        <f t="shared" si="56"/>
        <v>1</v>
      </c>
      <c r="AR16" s="13">
        <f t="shared" si="56"/>
        <v>4</v>
      </c>
      <c r="AS16" s="14">
        <f t="shared" si="56"/>
        <v>2</v>
      </c>
      <c r="AT16" s="12">
        <f t="shared" si="56"/>
        <v>12</v>
      </c>
      <c r="AU16" s="13">
        <f t="shared" si="56"/>
        <v>4</v>
      </c>
      <c r="AV16" s="13">
        <f t="shared" si="56"/>
        <v>2</v>
      </c>
      <c r="AW16" s="14">
        <f t="shared" si="56"/>
        <v>6</v>
      </c>
      <c r="AX16" s="12">
        <f t="shared" si="56"/>
        <v>11</v>
      </c>
      <c r="AY16" s="13">
        <f t="shared" si="56"/>
        <v>6</v>
      </c>
      <c r="AZ16" s="13">
        <f t="shared" si="56"/>
        <v>1</v>
      </c>
      <c r="BA16" s="14">
        <f t="shared" si="56"/>
        <v>4</v>
      </c>
      <c r="BB16" s="12">
        <f t="shared" si="56"/>
        <v>13</v>
      </c>
      <c r="BC16" s="13">
        <f t="shared" si="56"/>
        <v>4</v>
      </c>
      <c r="BD16" s="13">
        <f t="shared" si="56"/>
        <v>1</v>
      </c>
      <c r="BE16" s="14">
        <f t="shared" si="56"/>
        <v>8</v>
      </c>
    </row>
    <row r="17" spans="1:57" ht="19.5" customHeight="1">
      <c r="A17" s="10"/>
      <c r="B17" s="9"/>
      <c r="C17" s="15"/>
      <c r="D17" s="16"/>
      <c r="E17" s="17" t="s">
        <v>68</v>
      </c>
      <c r="F17" s="18">
        <f>SUM(G17:I17)</f>
        <v>46</v>
      </c>
      <c r="G17" s="19">
        <f aca="true" t="shared" si="57" ref="G17:I18">SUM(G122)</f>
        <v>17</v>
      </c>
      <c r="H17" s="19">
        <f t="shared" si="57"/>
        <v>11</v>
      </c>
      <c r="I17" s="20">
        <f t="shared" si="57"/>
        <v>18</v>
      </c>
      <c r="J17" s="18">
        <f>SUM(K17:M17)</f>
        <v>7</v>
      </c>
      <c r="K17" s="19">
        <f aca="true" t="shared" si="58" ref="K17:M18">SUM(K122)</f>
        <v>3</v>
      </c>
      <c r="L17" s="19">
        <f t="shared" si="58"/>
        <v>0</v>
      </c>
      <c r="M17" s="20">
        <f t="shared" si="58"/>
        <v>4</v>
      </c>
      <c r="N17" s="18">
        <f>SUM(O17:Q17)</f>
        <v>6</v>
      </c>
      <c r="O17" s="19">
        <f aca="true" t="shared" si="59" ref="O17:Q18">SUM(O122)</f>
        <v>2</v>
      </c>
      <c r="P17" s="19">
        <f t="shared" si="59"/>
        <v>2</v>
      </c>
      <c r="Q17" s="20">
        <f t="shared" si="59"/>
        <v>2</v>
      </c>
      <c r="R17" s="18">
        <f>SUM(S17:U17)</f>
        <v>7</v>
      </c>
      <c r="S17" s="19">
        <f aca="true" t="shared" si="60" ref="S17:U18">SUM(S122)</f>
        <v>3</v>
      </c>
      <c r="T17" s="19">
        <f t="shared" si="60"/>
        <v>1</v>
      </c>
      <c r="U17" s="20">
        <f t="shared" si="60"/>
        <v>3</v>
      </c>
      <c r="V17" s="18">
        <f>SUM(W17:Y17)</f>
        <v>2</v>
      </c>
      <c r="W17" s="19">
        <f aca="true" t="shared" si="61" ref="W17:Y18">SUM(W122)</f>
        <v>1</v>
      </c>
      <c r="X17" s="19">
        <f t="shared" si="61"/>
        <v>1</v>
      </c>
      <c r="Y17" s="20">
        <f t="shared" si="61"/>
        <v>0</v>
      </c>
      <c r="Z17" s="18">
        <f>SUM(AA17:AC17)</f>
        <v>2</v>
      </c>
      <c r="AA17" s="19">
        <f aca="true" t="shared" si="62" ref="AA17:AC18">SUM(AA122)</f>
        <v>1</v>
      </c>
      <c r="AB17" s="19">
        <f t="shared" si="62"/>
        <v>0</v>
      </c>
      <c r="AC17" s="20">
        <f t="shared" si="62"/>
        <v>1</v>
      </c>
      <c r="AD17" s="18">
        <f>SUM(AE17:AG17)</f>
        <v>2</v>
      </c>
      <c r="AE17" s="19">
        <f aca="true" t="shared" si="63" ref="AE17:AG18">SUM(AE122)</f>
        <v>0</v>
      </c>
      <c r="AF17" s="19">
        <f t="shared" si="63"/>
        <v>1</v>
      </c>
      <c r="AG17" s="20">
        <f t="shared" si="63"/>
        <v>1</v>
      </c>
      <c r="AH17" s="18">
        <f>SUM(AI17:AK17)</f>
        <v>3</v>
      </c>
      <c r="AI17" s="19">
        <f aca="true" t="shared" si="64" ref="AI17:AK18">SUM(AI122)</f>
        <v>1</v>
      </c>
      <c r="AJ17" s="19">
        <f t="shared" si="64"/>
        <v>1</v>
      </c>
      <c r="AK17" s="20">
        <f t="shared" si="64"/>
        <v>1</v>
      </c>
      <c r="AL17" s="18">
        <f>SUM(AM17:AO17)</f>
        <v>3</v>
      </c>
      <c r="AM17" s="19">
        <f aca="true" t="shared" si="65" ref="AM17:AO18">SUM(AM122)</f>
        <v>1</v>
      </c>
      <c r="AN17" s="19">
        <f t="shared" si="65"/>
        <v>1</v>
      </c>
      <c r="AO17" s="20">
        <f t="shared" si="65"/>
        <v>1</v>
      </c>
      <c r="AP17" s="18">
        <f>SUM(AQ17:AS17)</f>
        <v>4</v>
      </c>
      <c r="AQ17" s="19">
        <f aca="true" t="shared" si="66" ref="AQ17:AS18">SUM(AQ122)</f>
        <v>0</v>
      </c>
      <c r="AR17" s="19">
        <f t="shared" si="66"/>
        <v>3</v>
      </c>
      <c r="AS17" s="20">
        <f t="shared" si="66"/>
        <v>1</v>
      </c>
      <c r="AT17" s="18">
        <f>SUM(AU17:AW17)</f>
        <v>4</v>
      </c>
      <c r="AU17" s="19">
        <f aca="true" t="shared" si="67" ref="AU17:AW18">SUM(AU122)</f>
        <v>3</v>
      </c>
      <c r="AV17" s="19">
        <f t="shared" si="67"/>
        <v>0</v>
      </c>
      <c r="AW17" s="20">
        <f t="shared" si="67"/>
        <v>1</v>
      </c>
      <c r="AX17" s="18">
        <f>SUM(AY17:BA17)</f>
        <v>3</v>
      </c>
      <c r="AY17" s="19">
        <f aca="true" t="shared" si="68" ref="AY17:BA18">SUM(AY122)</f>
        <v>1</v>
      </c>
      <c r="AZ17" s="19">
        <f t="shared" si="68"/>
        <v>1</v>
      </c>
      <c r="BA17" s="20">
        <f t="shared" si="68"/>
        <v>1</v>
      </c>
      <c r="BB17" s="18">
        <f>SUM(BC17:BE17)</f>
        <v>3</v>
      </c>
      <c r="BC17" s="19">
        <f aca="true" t="shared" si="69" ref="BC17:BE18">SUM(BC122)</f>
        <v>1</v>
      </c>
      <c r="BD17" s="19">
        <f t="shared" si="69"/>
        <v>0</v>
      </c>
      <c r="BE17" s="20">
        <f t="shared" si="69"/>
        <v>2</v>
      </c>
    </row>
    <row r="18" spans="1:57" ht="19.5" customHeight="1">
      <c r="A18" s="10"/>
      <c r="B18" s="9"/>
      <c r="C18" s="21"/>
      <c r="D18" s="22"/>
      <c r="E18" s="23" t="s">
        <v>69</v>
      </c>
      <c r="F18" s="24">
        <f>SUM(G18:I18)</f>
        <v>79</v>
      </c>
      <c r="G18" s="25">
        <f t="shared" si="57"/>
        <v>31</v>
      </c>
      <c r="H18" s="25">
        <f t="shared" si="57"/>
        <v>12</v>
      </c>
      <c r="I18" s="26">
        <f t="shared" si="57"/>
        <v>36</v>
      </c>
      <c r="J18" s="24">
        <f>SUM(K18:M18)</f>
        <v>10</v>
      </c>
      <c r="K18" s="25">
        <f t="shared" si="58"/>
        <v>6</v>
      </c>
      <c r="L18" s="25">
        <f t="shared" si="58"/>
        <v>1</v>
      </c>
      <c r="M18" s="26">
        <f t="shared" si="58"/>
        <v>3</v>
      </c>
      <c r="N18" s="24">
        <f>SUM(O18:Q18)</f>
        <v>6</v>
      </c>
      <c r="O18" s="25">
        <f t="shared" si="59"/>
        <v>3</v>
      </c>
      <c r="P18" s="25">
        <f t="shared" si="59"/>
        <v>1</v>
      </c>
      <c r="Q18" s="26">
        <f t="shared" si="59"/>
        <v>2</v>
      </c>
      <c r="R18" s="24">
        <f>SUM(S18:U18)</f>
        <v>8</v>
      </c>
      <c r="S18" s="25">
        <f t="shared" si="60"/>
        <v>2</v>
      </c>
      <c r="T18" s="25">
        <f t="shared" si="60"/>
        <v>2</v>
      </c>
      <c r="U18" s="26">
        <f t="shared" si="60"/>
        <v>4</v>
      </c>
      <c r="V18" s="24">
        <f>SUM(W18:Y18)</f>
        <v>6</v>
      </c>
      <c r="W18" s="25">
        <f t="shared" si="61"/>
        <v>2</v>
      </c>
      <c r="X18" s="25">
        <f t="shared" si="61"/>
        <v>0</v>
      </c>
      <c r="Y18" s="26">
        <f t="shared" si="61"/>
        <v>4</v>
      </c>
      <c r="Z18" s="24">
        <f>SUM(AA18:AC18)</f>
        <v>4</v>
      </c>
      <c r="AA18" s="25">
        <f t="shared" si="62"/>
        <v>1</v>
      </c>
      <c r="AB18" s="25">
        <f t="shared" si="62"/>
        <v>1</v>
      </c>
      <c r="AC18" s="26">
        <f t="shared" si="62"/>
        <v>2</v>
      </c>
      <c r="AD18" s="24">
        <f>SUM(AE18:AG18)</f>
        <v>8</v>
      </c>
      <c r="AE18" s="25">
        <f t="shared" si="63"/>
        <v>3</v>
      </c>
      <c r="AF18" s="25">
        <f t="shared" si="63"/>
        <v>1</v>
      </c>
      <c r="AG18" s="26">
        <f t="shared" si="63"/>
        <v>4</v>
      </c>
      <c r="AH18" s="24">
        <f>SUM(AI18:AK18)</f>
        <v>6</v>
      </c>
      <c r="AI18" s="25">
        <f t="shared" si="64"/>
        <v>3</v>
      </c>
      <c r="AJ18" s="25">
        <f t="shared" si="64"/>
        <v>1</v>
      </c>
      <c r="AK18" s="26">
        <f t="shared" si="64"/>
        <v>2</v>
      </c>
      <c r="AL18" s="24">
        <f>SUM(AM18:AO18)</f>
        <v>2</v>
      </c>
      <c r="AM18" s="25">
        <f t="shared" si="65"/>
        <v>1</v>
      </c>
      <c r="AN18" s="25">
        <f t="shared" si="65"/>
        <v>1</v>
      </c>
      <c r="AO18" s="26">
        <f t="shared" si="65"/>
        <v>0</v>
      </c>
      <c r="AP18" s="24">
        <f>SUM(AQ18:AS18)</f>
        <v>3</v>
      </c>
      <c r="AQ18" s="25">
        <f t="shared" si="66"/>
        <v>1</v>
      </c>
      <c r="AR18" s="25">
        <f t="shared" si="66"/>
        <v>1</v>
      </c>
      <c r="AS18" s="26">
        <f t="shared" si="66"/>
        <v>1</v>
      </c>
      <c r="AT18" s="24">
        <f>SUM(AU18:AW18)</f>
        <v>8</v>
      </c>
      <c r="AU18" s="25">
        <f t="shared" si="67"/>
        <v>1</v>
      </c>
      <c r="AV18" s="25">
        <f t="shared" si="67"/>
        <v>2</v>
      </c>
      <c r="AW18" s="26">
        <f t="shared" si="67"/>
        <v>5</v>
      </c>
      <c r="AX18" s="24">
        <f>SUM(AY18:BA18)</f>
        <v>8</v>
      </c>
      <c r="AY18" s="25">
        <f t="shared" si="68"/>
        <v>5</v>
      </c>
      <c r="AZ18" s="25">
        <f t="shared" si="68"/>
        <v>0</v>
      </c>
      <c r="BA18" s="26">
        <f t="shared" si="68"/>
        <v>3</v>
      </c>
      <c r="BB18" s="24">
        <f>SUM(BC18:BE18)</f>
        <v>10</v>
      </c>
      <c r="BC18" s="25">
        <f t="shared" si="69"/>
        <v>3</v>
      </c>
      <c r="BD18" s="25">
        <f t="shared" si="69"/>
        <v>1</v>
      </c>
      <c r="BE18" s="26">
        <f t="shared" si="69"/>
        <v>6</v>
      </c>
    </row>
    <row r="19" spans="1:57" ht="19.5" customHeight="1">
      <c r="A19" s="10"/>
      <c r="B19" s="9"/>
      <c r="C19" s="52" t="s">
        <v>111</v>
      </c>
      <c r="D19" s="53"/>
      <c r="E19" s="11" t="s">
        <v>63</v>
      </c>
      <c r="F19" s="12">
        <f>SUM(F20:F21)</f>
        <v>224</v>
      </c>
      <c r="G19" s="13">
        <f>SUM(G20:G21)</f>
        <v>92</v>
      </c>
      <c r="H19" s="13">
        <f>SUM(H20:H21)</f>
        <v>38</v>
      </c>
      <c r="I19" s="14">
        <f>SUM(I20:I21)</f>
        <v>94</v>
      </c>
      <c r="J19" s="12">
        <f aca="true" t="shared" si="70" ref="J19:BE19">SUM(J20:J21)</f>
        <v>13</v>
      </c>
      <c r="K19" s="13">
        <f t="shared" si="70"/>
        <v>8</v>
      </c>
      <c r="L19" s="13">
        <f t="shared" si="70"/>
        <v>2</v>
      </c>
      <c r="M19" s="14">
        <f t="shared" si="70"/>
        <v>3</v>
      </c>
      <c r="N19" s="12">
        <f t="shared" si="70"/>
        <v>25</v>
      </c>
      <c r="O19" s="13">
        <f t="shared" si="70"/>
        <v>9</v>
      </c>
      <c r="P19" s="13">
        <f t="shared" si="70"/>
        <v>6</v>
      </c>
      <c r="Q19" s="14">
        <f t="shared" si="70"/>
        <v>10</v>
      </c>
      <c r="R19" s="12">
        <f t="shared" si="70"/>
        <v>24</v>
      </c>
      <c r="S19" s="13">
        <f t="shared" si="70"/>
        <v>10</v>
      </c>
      <c r="T19" s="13">
        <f t="shared" si="70"/>
        <v>8</v>
      </c>
      <c r="U19" s="14">
        <f t="shared" si="70"/>
        <v>6</v>
      </c>
      <c r="V19" s="12">
        <f t="shared" si="70"/>
        <v>20</v>
      </c>
      <c r="W19" s="13">
        <f t="shared" si="70"/>
        <v>7</v>
      </c>
      <c r="X19" s="13">
        <f t="shared" si="70"/>
        <v>1</v>
      </c>
      <c r="Y19" s="14">
        <f t="shared" si="70"/>
        <v>12</v>
      </c>
      <c r="Z19" s="12">
        <f t="shared" si="70"/>
        <v>17</v>
      </c>
      <c r="AA19" s="13">
        <f t="shared" si="70"/>
        <v>10</v>
      </c>
      <c r="AB19" s="13">
        <f t="shared" si="70"/>
        <v>2</v>
      </c>
      <c r="AC19" s="14">
        <f t="shared" si="70"/>
        <v>5</v>
      </c>
      <c r="AD19" s="12">
        <f t="shared" si="70"/>
        <v>15</v>
      </c>
      <c r="AE19" s="13">
        <f t="shared" si="70"/>
        <v>6</v>
      </c>
      <c r="AF19" s="13">
        <f t="shared" si="70"/>
        <v>2</v>
      </c>
      <c r="AG19" s="14">
        <f t="shared" si="70"/>
        <v>7</v>
      </c>
      <c r="AH19" s="12">
        <f t="shared" si="70"/>
        <v>24</v>
      </c>
      <c r="AI19" s="13">
        <f t="shared" si="70"/>
        <v>6</v>
      </c>
      <c r="AJ19" s="13">
        <f t="shared" si="70"/>
        <v>6</v>
      </c>
      <c r="AK19" s="14">
        <f t="shared" si="70"/>
        <v>12</v>
      </c>
      <c r="AL19" s="12">
        <f t="shared" si="70"/>
        <v>13</v>
      </c>
      <c r="AM19" s="13">
        <f t="shared" si="70"/>
        <v>6</v>
      </c>
      <c r="AN19" s="13">
        <f t="shared" si="70"/>
        <v>2</v>
      </c>
      <c r="AO19" s="14">
        <f t="shared" si="70"/>
        <v>5</v>
      </c>
      <c r="AP19" s="12">
        <f t="shared" si="70"/>
        <v>17</v>
      </c>
      <c r="AQ19" s="13">
        <f t="shared" si="70"/>
        <v>8</v>
      </c>
      <c r="AR19" s="13">
        <f t="shared" si="70"/>
        <v>1</v>
      </c>
      <c r="AS19" s="14">
        <f t="shared" si="70"/>
        <v>8</v>
      </c>
      <c r="AT19" s="12">
        <f t="shared" si="70"/>
        <v>19</v>
      </c>
      <c r="AU19" s="13">
        <f t="shared" si="70"/>
        <v>6</v>
      </c>
      <c r="AV19" s="13">
        <f t="shared" si="70"/>
        <v>3</v>
      </c>
      <c r="AW19" s="14">
        <f t="shared" si="70"/>
        <v>10</v>
      </c>
      <c r="AX19" s="12">
        <f t="shared" si="70"/>
        <v>23</v>
      </c>
      <c r="AY19" s="13">
        <f t="shared" si="70"/>
        <v>10</v>
      </c>
      <c r="AZ19" s="13">
        <f t="shared" si="70"/>
        <v>2</v>
      </c>
      <c r="BA19" s="14">
        <f t="shared" si="70"/>
        <v>11</v>
      </c>
      <c r="BB19" s="12">
        <f t="shared" si="70"/>
        <v>14</v>
      </c>
      <c r="BC19" s="13">
        <f t="shared" si="70"/>
        <v>6</v>
      </c>
      <c r="BD19" s="13">
        <f t="shared" si="70"/>
        <v>3</v>
      </c>
      <c r="BE19" s="14">
        <f t="shared" si="70"/>
        <v>5</v>
      </c>
    </row>
    <row r="20" spans="1:57" ht="19.5" customHeight="1">
      <c r="A20" s="10"/>
      <c r="B20" s="9"/>
      <c r="C20" s="15"/>
      <c r="D20" s="16"/>
      <c r="E20" s="17" t="s">
        <v>68</v>
      </c>
      <c r="F20" s="18">
        <f>SUM(G20:I20)</f>
        <v>99</v>
      </c>
      <c r="G20" s="19">
        <f aca="true" t="shared" si="71" ref="G20:I21">G134+G158+G161+G164</f>
        <v>43</v>
      </c>
      <c r="H20" s="19">
        <f t="shared" si="71"/>
        <v>21</v>
      </c>
      <c r="I20" s="19">
        <f t="shared" si="71"/>
        <v>35</v>
      </c>
      <c r="J20" s="18">
        <f>SUM(K20:M20)</f>
        <v>5</v>
      </c>
      <c r="K20" s="19">
        <f aca="true" t="shared" si="72" ref="K20:M21">K134+K158+K161+K164</f>
        <v>4</v>
      </c>
      <c r="L20" s="19">
        <f t="shared" si="72"/>
        <v>0</v>
      </c>
      <c r="M20" s="19">
        <f t="shared" si="72"/>
        <v>1</v>
      </c>
      <c r="N20" s="18">
        <f>SUM(O20:Q20)</f>
        <v>15</v>
      </c>
      <c r="O20" s="19">
        <f aca="true" t="shared" si="73" ref="O20:Q21">O134+O158+O161+O164</f>
        <v>7</v>
      </c>
      <c r="P20" s="19">
        <f t="shared" si="73"/>
        <v>5</v>
      </c>
      <c r="Q20" s="19">
        <f t="shared" si="73"/>
        <v>3</v>
      </c>
      <c r="R20" s="18">
        <f>SUM(S20:U20)</f>
        <v>15</v>
      </c>
      <c r="S20" s="19">
        <f aca="true" t="shared" si="74" ref="S20:U21">S134+S158+S161+S164</f>
        <v>8</v>
      </c>
      <c r="T20" s="19">
        <f t="shared" si="74"/>
        <v>4</v>
      </c>
      <c r="U20" s="19">
        <f t="shared" si="74"/>
        <v>3</v>
      </c>
      <c r="V20" s="18">
        <f>SUM(W20:Y20)</f>
        <v>8</v>
      </c>
      <c r="W20" s="19">
        <f aca="true" t="shared" si="75" ref="W20:Y21">W134+W158+W161+W164</f>
        <v>2</v>
      </c>
      <c r="X20" s="19">
        <f t="shared" si="75"/>
        <v>1</v>
      </c>
      <c r="Y20" s="19">
        <f t="shared" si="75"/>
        <v>5</v>
      </c>
      <c r="Z20" s="18">
        <f>SUM(AA20:AC20)</f>
        <v>7</v>
      </c>
      <c r="AA20" s="19">
        <f aca="true" t="shared" si="76" ref="AA20:AC21">AA134+AA158+AA161+AA164</f>
        <v>5</v>
      </c>
      <c r="AB20" s="19">
        <f t="shared" si="76"/>
        <v>0</v>
      </c>
      <c r="AC20" s="20">
        <f t="shared" si="76"/>
        <v>2</v>
      </c>
      <c r="AD20" s="18">
        <f>SUM(AE20:AG20)</f>
        <v>6</v>
      </c>
      <c r="AE20" s="19">
        <f aca="true" t="shared" si="77" ref="AE20:AG21">AE134+AE158+AE161+AE164</f>
        <v>2</v>
      </c>
      <c r="AF20" s="19">
        <f t="shared" si="77"/>
        <v>0</v>
      </c>
      <c r="AG20" s="19">
        <f t="shared" si="77"/>
        <v>4</v>
      </c>
      <c r="AH20" s="18">
        <f>SUM(AI20:AK20)</f>
        <v>10</v>
      </c>
      <c r="AI20" s="19">
        <f aca="true" t="shared" si="78" ref="AI20:AK21">AI134+AI158+AI161+AI164</f>
        <v>1</v>
      </c>
      <c r="AJ20" s="19">
        <f t="shared" si="78"/>
        <v>5</v>
      </c>
      <c r="AK20" s="19">
        <f t="shared" si="78"/>
        <v>4</v>
      </c>
      <c r="AL20" s="18">
        <f>SUM(AM20:AO20)</f>
        <v>4</v>
      </c>
      <c r="AM20" s="19">
        <f aca="true" t="shared" si="79" ref="AM20:AO21">AM134+AM158+AM161+AM164</f>
        <v>3</v>
      </c>
      <c r="AN20" s="19">
        <f t="shared" si="79"/>
        <v>0</v>
      </c>
      <c r="AO20" s="19">
        <f t="shared" si="79"/>
        <v>1</v>
      </c>
      <c r="AP20" s="18">
        <f>SUM(AQ20:AS20)</f>
        <v>4</v>
      </c>
      <c r="AQ20" s="19">
        <f aca="true" t="shared" si="80" ref="AQ20:AS21">AQ134+AQ158+AQ161+AQ164</f>
        <v>3</v>
      </c>
      <c r="AR20" s="19">
        <f t="shared" si="80"/>
        <v>1</v>
      </c>
      <c r="AS20" s="19">
        <f t="shared" si="80"/>
        <v>0</v>
      </c>
      <c r="AT20" s="18">
        <f>SUM(AU20:AW20)</f>
        <v>5</v>
      </c>
      <c r="AU20" s="19">
        <f aca="true" t="shared" si="81" ref="AU20:AW21">AU134+AU158+AU161+AU164</f>
        <v>2</v>
      </c>
      <c r="AV20" s="19">
        <f t="shared" si="81"/>
        <v>2</v>
      </c>
      <c r="AW20" s="19">
        <f t="shared" si="81"/>
        <v>1</v>
      </c>
      <c r="AX20" s="18">
        <f>SUM(AY20:BA20)</f>
        <v>12</v>
      </c>
      <c r="AY20" s="19">
        <f aca="true" t="shared" si="82" ref="AY20:BA21">AY134+AY158+AY161+AY164</f>
        <v>4</v>
      </c>
      <c r="AZ20" s="19">
        <f t="shared" si="82"/>
        <v>0</v>
      </c>
      <c r="BA20" s="19">
        <f t="shared" si="82"/>
        <v>8</v>
      </c>
      <c r="BB20" s="18">
        <f>SUM(BC20:BE20)</f>
        <v>8</v>
      </c>
      <c r="BC20" s="19">
        <f aca="true" t="shared" si="83" ref="BC20:BE21">BC134+BC158+BC161+BC164</f>
        <v>2</v>
      </c>
      <c r="BD20" s="19">
        <f t="shared" si="83"/>
        <v>3</v>
      </c>
      <c r="BE20" s="20">
        <f t="shared" si="83"/>
        <v>3</v>
      </c>
    </row>
    <row r="21" spans="1:57" ht="19.5" customHeight="1">
      <c r="A21" s="10"/>
      <c r="B21" s="9"/>
      <c r="C21" s="21"/>
      <c r="D21" s="22"/>
      <c r="E21" s="23" t="s">
        <v>69</v>
      </c>
      <c r="F21" s="24">
        <f>SUM(G21:I21)</f>
        <v>125</v>
      </c>
      <c r="G21" s="19">
        <f t="shared" si="71"/>
        <v>49</v>
      </c>
      <c r="H21" s="19">
        <f t="shared" si="71"/>
        <v>17</v>
      </c>
      <c r="I21" s="19">
        <f t="shared" si="71"/>
        <v>59</v>
      </c>
      <c r="J21" s="24">
        <f>SUM(K21:M21)</f>
        <v>8</v>
      </c>
      <c r="K21" s="19">
        <f t="shared" si="72"/>
        <v>4</v>
      </c>
      <c r="L21" s="19">
        <f t="shared" si="72"/>
        <v>2</v>
      </c>
      <c r="M21" s="19">
        <f t="shared" si="72"/>
        <v>2</v>
      </c>
      <c r="N21" s="24">
        <f>SUM(O21:Q21)</f>
        <v>10</v>
      </c>
      <c r="O21" s="19">
        <f t="shared" si="73"/>
        <v>2</v>
      </c>
      <c r="P21" s="19">
        <f t="shared" si="73"/>
        <v>1</v>
      </c>
      <c r="Q21" s="19">
        <f t="shared" si="73"/>
        <v>7</v>
      </c>
      <c r="R21" s="24">
        <f>SUM(S21:U21)</f>
        <v>9</v>
      </c>
      <c r="S21" s="19">
        <f t="shared" si="74"/>
        <v>2</v>
      </c>
      <c r="T21" s="19">
        <f t="shared" si="74"/>
        <v>4</v>
      </c>
      <c r="U21" s="19">
        <f t="shared" si="74"/>
        <v>3</v>
      </c>
      <c r="V21" s="24">
        <f>SUM(W21:Y21)</f>
        <v>12</v>
      </c>
      <c r="W21" s="19">
        <f t="shared" si="75"/>
        <v>5</v>
      </c>
      <c r="X21" s="19">
        <f t="shared" si="75"/>
        <v>0</v>
      </c>
      <c r="Y21" s="19">
        <f t="shared" si="75"/>
        <v>7</v>
      </c>
      <c r="Z21" s="24">
        <f>SUM(AA21:AC21)</f>
        <v>10</v>
      </c>
      <c r="AA21" s="19">
        <f t="shared" si="76"/>
        <v>5</v>
      </c>
      <c r="AB21" s="19">
        <f t="shared" si="76"/>
        <v>2</v>
      </c>
      <c r="AC21" s="20">
        <f t="shared" si="76"/>
        <v>3</v>
      </c>
      <c r="AD21" s="24">
        <f>SUM(AE21:AG21)</f>
        <v>9</v>
      </c>
      <c r="AE21" s="19">
        <f t="shared" si="77"/>
        <v>4</v>
      </c>
      <c r="AF21" s="19">
        <f t="shared" si="77"/>
        <v>2</v>
      </c>
      <c r="AG21" s="19">
        <f t="shared" si="77"/>
        <v>3</v>
      </c>
      <c r="AH21" s="24">
        <f>SUM(AI21:AK21)</f>
        <v>14</v>
      </c>
      <c r="AI21" s="19">
        <f t="shared" si="78"/>
        <v>5</v>
      </c>
      <c r="AJ21" s="19">
        <f t="shared" si="78"/>
        <v>1</v>
      </c>
      <c r="AK21" s="19">
        <f t="shared" si="78"/>
        <v>8</v>
      </c>
      <c r="AL21" s="24">
        <f>SUM(AM21:AO21)</f>
        <v>9</v>
      </c>
      <c r="AM21" s="19">
        <f t="shared" si="79"/>
        <v>3</v>
      </c>
      <c r="AN21" s="19">
        <f t="shared" si="79"/>
        <v>2</v>
      </c>
      <c r="AO21" s="19">
        <f t="shared" si="79"/>
        <v>4</v>
      </c>
      <c r="AP21" s="24">
        <f>SUM(AQ21:AS21)</f>
        <v>13</v>
      </c>
      <c r="AQ21" s="19">
        <f t="shared" si="80"/>
        <v>5</v>
      </c>
      <c r="AR21" s="19">
        <f t="shared" si="80"/>
        <v>0</v>
      </c>
      <c r="AS21" s="19">
        <f t="shared" si="80"/>
        <v>8</v>
      </c>
      <c r="AT21" s="24">
        <f>SUM(AU21:AW21)</f>
        <v>14</v>
      </c>
      <c r="AU21" s="19">
        <f t="shared" si="81"/>
        <v>4</v>
      </c>
      <c r="AV21" s="19">
        <f t="shared" si="81"/>
        <v>1</v>
      </c>
      <c r="AW21" s="19">
        <f t="shared" si="81"/>
        <v>9</v>
      </c>
      <c r="AX21" s="24">
        <f>SUM(AY21:BA21)</f>
        <v>11</v>
      </c>
      <c r="AY21" s="19">
        <f t="shared" si="82"/>
        <v>6</v>
      </c>
      <c r="AZ21" s="19">
        <f t="shared" si="82"/>
        <v>2</v>
      </c>
      <c r="BA21" s="19">
        <f t="shared" si="82"/>
        <v>3</v>
      </c>
      <c r="BB21" s="24">
        <f>SUM(BC21:BE21)</f>
        <v>6</v>
      </c>
      <c r="BC21" s="19">
        <f t="shared" si="83"/>
        <v>4</v>
      </c>
      <c r="BD21" s="19">
        <f t="shared" si="83"/>
        <v>0</v>
      </c>
      <c r="BE21" s="20">
        <f t="shared" si="83"/>
        <v>2</v>
      </c>
    </row>
    <row r="22" spans="1:57" ht="19.5" customHeight="1">
      <c r="A22" s="10"/>
      <c r="B22" s="9"/>
      <c r="C22" s="52" t="s">
        <v>67</v>
      </c>
      <c r="D22" s="53"/>
      <c r="E22" s="11" t="s">
        <v>63</v>
      </c>
      <c r="F22" s="12">
        <f>SUM(F23:F24)</f>
        <v>114</v>
      </c>
      <c r="G22" s="13">
        <f>SUM(G23:G24)</f>
        <v>44</v>
      </c>
      <c r="H22" s="13">
        <f>SUM(H23:H24)</f>
        <v>18</v>
      </c>
      <c r="I22" s="14">
        <f>SUM(I23:I24)</f>
        <v>52</v>
      </c>
      <c r="J22" s="12">
        <f aca="true" t="shared" si="84" ref="J22:BE22">SUM(J23:J24)</f>
        <v>10</v>
      </c>
      <c r="K22" s="13">
        <f t="shared" si="84"/>
        <v>6</v>
      </c>
      <c r="L22" s="13">
        <f t="shared" si="84"/>
        <v>2</v>
      </c>
      <c r="M22" s="14">
        <f t="shared" si="84"/>
        <v>2</v>
      </c>
      <c r="N22" s="12">
        <f t="shared" si="84"/>
        <v>13</v>
      </c>
      <c r="O22" s="13">
        <f t="shared" si="84"/>
        <v>4</v>
      </c>
      <c r="P22" s="13">
        <f t="shared" si="84"/>
        <v>1</v>
      </c>
      <c r="Q22" s="14">
        <f t="shared" si="84"/>
        <v>8</v>
      </c>
      <c r="R22" s="12">
        <f t="shared" si="84"/>
        <v>16</v>
      </c>
      <c r="S22" s="13">
        <f t="shared" si="84"/>
        <v>3</v>
      </c>
      <c r="T22" s="13">
        <f t="shared" si="84"/>
        <v>3</v>
      </c>
      <c r="U22" s="14">
        <f t="shared" si="84"/>
        <v>10</v>
      </c>
      <c r="V22" s="12">
        <f t="shared" si="84"/>
        <v>10</v>
      </c>
      <c r="W22" s="13">
        <f t="shared" si="84"/>
        <v>1</v>
      </c>
      <c r="X22" s="13">
        <f t="shared" si="84"/>
        <v>2</v>
      </c>
      <c r="Y22" s="14">
        <f t="shared" si="84"/>
        <v>7</v>
      </c>
      <c r="Z22" s="12">
        <f t="shared" si="84"/>
        <v>8</v>
      </c>
      <c r="AA22" s="13">
        <f t="shared" si="84"/>
        <v>3</v>
      </c>
      <c r="AB22" s="13">
        <f t="shared" si="84"/>
        <v>2</v>
      </c>
      <c r="AC22" s="14">
        <f t="shared" si="84"/>
        <v>3</v>
      </c>
      <c r="AD22" s="12">
        <f t="shared" si="84"/>
        <v>10</v>
      </c>
      <c r="AE22" s="13">
        <f t="shared" si="84"/>
        <v>6</v>
      </c>
      <c r="AF22" s="13">
        <f t="shared" si="84"/>
        <v>0</v>
      </c>
      <c r="AG22" s="14">
        <f t="shared" si="84"/>
        <v>4</v>
      </c>
      <c r="AH22" s="12">
        <f t="shared" si="84"/>
        <v>9</v>
      </c>
      <c r="AI22" s="13">
        <f t="shared" si="84"/>
        <v>4</v>
      </c>
      <c r="AJ22" s="13">
        <f t="shared" si="84"/>
        <v>1</v>
      </c>
      <c r="AK22" s="14">
        <f t="shared" si="84"/>
        <v>4</v>
      </c>
      <c r="AL22" s="12">
        <f t="shared" si="84"/>
        <v>5</v>
      </c>
      <c r="AM22" s="13">
        <f t="shared" si="84"/>
        <v>0</v>
      </c>
      <c r="AN22" s="13">
        <f t="shared" si="84"/>
        <v>1</v>
      </c>
      <c r="AO22" s="14">
        <f t="shared" si="84"/>
        <v>4</v>
      </c>
      <c r="AP22" s="12">
        <f t="shared" si="84"/>
        <v>6</v>
      </c>
      <c r="AQ22" s="13">
        <f t="shared" si="84"/>
        <v>4</v>
      </c>
      <c r="AR22" s="13">
        <f t="shared" si="84"/>
        <v>1</v>
      </c>
      <c r="AS22" s="14">
        <f t="shared" si="84"/>
        <v>1</v>
      </c>
      <c r="AT22" s="12">
        <f t="shared" si="84"/>
        <v>11</v>
      </c>
      <c r="AU22" s="13">
        <f t="shared" si="84"/>
        <v>4</v>
      </c>
      <c r="AV22" s="13">
        <f t="shared" si="84"/>
        <v>2</v>
      </c>
      <c r="AW22" s="14">
        <f t="shared" si="84"/>
        <v>5</v>
      </c>
      <c r="AX22" s="12">
        <f t="shared" si="84"/>
        <v>12</v>
      </c>
      <c r="AY22" s="13">
        <f t="shared" si="84"/>
        <v>6</v>
      </c>
      <c r="AZ22" s="13">
        <f t="shared" si="84"/>
        <v>3</v>
      </c>
      <c r="BA22" s="14">
        <f t="shared" si="84"/>
        <v>3</v>
      </c>
      <c r="BB22" s="12">
        <f t="shared" si="84"/>
        <v>4</v>
      </c>
      <c r="BC22" s="13">
        <f t="shared" si="84"/>
        <v>3</v>
      </c>
      <c r="BD22" s="13">
        <f t="shared" si="84"/>
        <v>0</v>
      </c>
      <c r="BE22" s="14">
        <f t="shared" si="84"/>
        <v>1</v>
      </c>
    </row>
    <row r="23" spans="1:57" ht="19.5" customHeight="1">
      <c r="A23" s="10"/>
      <c r="B23" s="9"/>
      <c r="C23" s="15"/>
      <c r="D23" s="16"/>
      <c r="E23" s="17" t="s">
        <v>68</v>
      </c>
      <c r="F23" s="18">
        <f>SUM(G23:I23)</f>
        <v>46</v>
      </c>
      <c r="G23" s="19">
        <f aca="true" t="shared" si="85" ref="G23:I24">G149+G152+G155+G167+G170+G173+G176+G179+G182+G185+G188+G191+G194</f>
        <v>21</v>
      </c>
      <c r="H23" s="19">
        <f t="shared" si="85"/>
        <v>9</v>
      </c>
      <c r="I23" s="19">
        <f t="shared" si="85"/>
        <v>16</v>
      </c>
      <c r="J23" s="18">
        <f>SUM(K23:M23)</f>
        <v>5</v>
      </c>
      <c r="K23" s="19">
        <f aca="true" t="shared" si="86" ref="K23:M24">K149+K152+K155+K167+K170+K173+K176+K179+K182+K185+K188+K191+K194</f>
        <v>3</v>
      </c>
      <c r="L23" s="19">
        <f t="shared" si="86"/>
        <v>1</v>
      </c>
      <c r="M23" s="19">
        <f t="shared" si="86"/>
        <v>1</v>
      </c>
      <c r="N23" s="18">
        <f>SUM(O23:Q23)</f>
        <v>4</v>
      </c>
      <c r="O23" s="19">
        <f aca="true" t="shared" si="87" ref="O23:Q24">O149+O152+O155+O167+O170+O173+O176+O179+O182+O185+O188+O191+O194</f>
        <v>2</v>
      </c>
      <c r="P23" s="19">
        <f t="shared" si="87"/>
        <v>1</v>
      </c>
      <c r="Q23" s="19">
        <f t="shared" si="87"/>
        <v>1</v>
      </c>
      <c r="R23" s="18">
        <f>SUM(S23:U23)</f>
        <v>2</v>
      </c>
      <c r="S23" s="19">
        <f aca="true" t="shared" si="88" ref="S23:U24">S149+S152+S155+S167+S170+S173+S176+S179+S182+S185+S188+S191+S194</f>
        <v>0</v>
      </c>
      <c r="T23" s="19">
        <f t="shared" si="88"/>
        <v>2</v>
      </c>
      <c r="U23" s="19">
        <f t="shared" si="88"/>
        <v>0</v>
      </c>
      <c r="V23" s="18">
        <f>SUM(W23:Y23)</f>
        <v>3</v>
      </c>
      <c r="W23" s="19">
        <f aca="true" t="shared" si="89" ref="W23:Y24">W149+W152+W155+W167+W170+W173+W176+W179+W182+W185+W188+W191+W194</f>
        <v>0</v>
      </c>
      <c r="X23" s="19">
        <f t="shared" si="89"/>
        <v>1</v>
      </c>
      <c r="Y23" s="19">
        <f t="shared" si="89"/>
        <v>2</v>
      </c>
      <c r="Z23" s="18">
        <f>SUM(AA23:AC23)</f>
        <v>2</v>
      </c>
      <c r="AA23" s="19">
        <f aca="true" t="shared" si="90" ref="AA23:AC24">AA149+AA152+AA155+AA167+AA170+AA173+AA176+AA179+AA182+AA185+AA188+AA191+AA194</f>
        <v>1</v>
      </c>
      <c r="AB23" s="19">
        <f t="shared" si="90"/>
        <v>1</v>
      </c>
      <c r="AC23" s="20">
        <f t="shared" si="90"/>
        <v>0</v>
      </c>
      <c r="AD23" s="18">
        <f>SUM(AE23:AG23)</f>
        <v>5</v>
      </c>
      <c r="AE23" s="19">
        <f aca="true" t="shared" si="91" ref="AE23:AG24">AE149+AE152+AE155+AE167+AE170+AE173+AE176+AE179+AE182+AE185+AE188+AE191+AE194</f>
        <v>4</v>
      </c>
      <c r="AF23" s="19">
        <f t="shared" si="91"/>
        <v>0</v>
      </c>
      <c r="AG23" s="19">
        <f t="shared" si="91"/>
        <v>1</v>
      </c>
      <c r="AH23" s="18">
        <f>SUM(AI23:AK23)</f>
        <v>6</v>
      </c>
      <c r="AI23" s="19">
        <f aca="true" t="shared" si="92" ref="AI23:AK24">AI149+AI152+AI155+AI167+AI170+AI173+AI176+AI179+AI182+AI185+AI188+AI191+AI194</f>
        <v>2</v>
      </c>
      <c r="AJ23" s="19">
        <f t="shared" si="92"/>
        <v>0</v>
      </c>
      <c r="AK23" s="19">
        <f t="shared" si="92"/>
        <v>4</v>
      </c>
      <c r="AL23" s="18">
        <f>SUM(AM23:AO23)</f>
        <v>4</v>
      </c>
      <c r="AM23" s="19">
        <f aca="true" t="shared" si="93" ref="AM23:AO24">AM149+AM152+AM155+AM167+AM170+AM173+AM176+AM179+AM182+AM185+AM188+AM191+AM194</f>
        <v>0</v>
      </c>
      <c r="AN23" s="19">
        <f t="shared" si="93"/>
        <v>1</v>
      </c>
      <c r="AO23" s="19">
        <f t="shared" si="93"/>
        <v>3</v>
      </c>
      <c r="AP23" s="18">
        <f>SUM(AQ23:AS23)</f>
        <v>2</v>
      </c>
      <c r="AQ23" s="19">
        <f aca="true" t="shared" si="94" ref="AQ23:AS24">AQ149+AQ152+AQ155+AQ167+AQ170+AQ173+AQ176+AQ179+AQ182+AQ185+AQ188+AQ191+AQ194</f>
        <v>2</v>
      </c>
      <c r="AR23" s="19">
        <f t="shared" si="94"/>
        <v>0</v>
      </c>
      <c r="AS23" s="19">
        <f t="shared" si="94"/>
        <v>0</v>
      </c>
      <c r="AT23" s="18">
        <f>SUM(AU23:AW23)</f>
        <v>6</v>
      </c>
      <c r="AU23" s="19">
        <f aca="true" t="shared" si="95" ref="AU23:AW24">AU149+AU152+AU155+AU167+AU170+AU173+AU176+AU179+AU182+AU185+AU188+AU191+AU194</f>
        <v>2</v>
      </c>
      <c r="AV23" s="19">
        <f t="shared" si="95"/>
        <v>1</v>
      </c>
      <c r="AW23" s="19">
        <f t="shared" si="95"/>
        <v>3</v>
      </c>
      <c r="AX23" s="18">
        <f>SUM(AY23:BA23)</f>
        <v>5</v>
      </c>
      <c r="AY23" s="19">
        <f aca="true" t="shared" si="96" ref="AY23:BA24">AY149+AY152+AY155+AY167+AY170+AY173+AY176+AY179+AY182+AY185+AY188+AY191+AY194</f>
        <v>3</v>
      </c>
      <c r="AZ23" s="19">
        <f t="shared" si="96"/>
        <v>1</v>
      </c>
      <c r="BA23" s="19">
        <f t="shared" si="96"/>
        <v>1</v>
      </c>
      <c r="BB23" s="18">
        <f>SUM(BC23:BE23)</f>
        <v>2</v>
      </c>
      <c r="BC23" s="19">
        <f aca="true" t="shared" si="97" ref="BC23:BE24">BC149+BC152+BC155+BC167+BC170+BC173+BC176+BC179+BC182+BC185+BC188+BC191+BC194</f>
        <v>2</v>
      </c>
      <c r="BD23" s="19">
        <f t="shared" si="97"/>
        <v>0</v>
      </c>
      <c r="BE23" s="20">
        <f t="shared" si="97"/>
        <v>0</v>
      </c>
    </row>
    <row r="24" spans="1:57" ht="19.5" customHeight="1">
      <c r="A24" s="10"/>
      <c r="B24" s="9"/>
      <c r="C24" s="21"/>
      <c r="D24" s="22"/>
      <c r="E24" s="23" t="s">
        <v>69</v>
      </c>
      <c r="F24" s="24">
        <f>SUM(G24:I24)</f>
        <v>68</v>
      </c>
      <c r="G24" s="19">
        <f t="shared" si="85"/>
        <v>23</v>
      </c>
      <c r="H24" s="19">
        <f t="shared" si="85"/>
        <v>9</v>
      </c>
      <c r="I24" s="19">
        <f t="shared" si="85"/>
        <v>36</v>
      </c>
      <c r="J24" s="24">
        <f>SUM(K24:M24)</f>
        <v>5</v>
      </c>
      <c r="K24" s="19">
        <f t="shared" si="86"/>
        <v>3</v>
      </c>
      <c r="L24" s="19">
        <f t="shared" si="86"/>
        <v>1</v>
      </c>
      <c r="M24" s="19">
        <f t="shared" si="86"/>
        <v>1</v>
      </c>
      <c r="N24" s="24">
        <f>SUM(O24:Q24)</f>
        <v>9</v>
      </c>
      <c r="O24" s="19">
        <f t="shared" si="87"/>
        <v>2</v>
      </c>
      <c r="P24" s="19">
        <f t="shared" si="87"/>
        <v>0</v>
      </c>
      <c r="Q24" s="19">
        <f t="shared" si="87"/>
        <v>7</v>
      </c>
      <c r="R24" s="24">
        <f>SUM(S24:U24)</f>
        <v>14</v>
      </c>
      <c r="S24" s="19">
        <f t="shared" si="88"/>
        <v>3</v>
      </c>
      <c r="T24" s="19">
        <f t="shared" si="88"/>
        <v>1</v>
      </c>
      <c r="U24" s="19">
        <f t="shared" si="88"/>
        <v>10</v>
      </c>
      <c r="V24" s="24">
        <f>SUM(W24:Y24)</f>
        <v>7</v>
      </c>
      <c r="W24" s="19">
        <f t="shared" si="89"/>
        <v>1</v>
      </c>
      <c r="X24" s="19">
        <f t="shared" si="89"/>
        <v>1</v>
      </c>
      <c r="Y24" s="19">
        <f t="shared" si="89"/>
        <v>5</v>
      </c>
      <c r="Z24" s="24">
        <f>SUM(AA24:AC24)</f>
        <v>6</v>
      </c>
      <c r="AA24" s="19">
        <f t="shared" si="90"/>
        <v>2</v>
      </c>
      <c r="AB24" s="19">
        <f t="shared" si="90"/>
        <v>1</v>
      </c>
      <c r="AC24" s="20">
        <f t="shared" si="90"/>
        <v>3</v>
      </c>
      <c r="AD24" s="24">
        <f>SUM(AE24:AG24)</f>
        <v>5</v>
      </c>
      <c r="AE24" s="19">
        <f t="shared" si="91"/>
        <v>2</v>
      </c>
      <c r="AF24" s="19">
        <f t="shared" si="91"/>
        <v>0</v>
      </c>
      <c r="AG24" s="19">
        <f t="shared" si="91"/>
        <v>3</v>
      </c>
      <c r="AH24" s="24">
        <f>SUM(AI24:AK24)</f>
        <v>3</v>
      </c>
      <c r="AI24" s="19">
        <f t="shared" si="92"/>
        <v>2</v>
      </c>
      <c r="AJ24" s="19">
        <f t="shared" si="92"/>
        <v>1</v>
      </c>
      <c r="AK24" s="19">
        <f t="shared" si="92"/>
        <v>0</v>
      </c>
      <c r="AL24" s="24">
        <f>SUM(AM24:AO24)</f>
        <v>1</v>
      </c>
      <c r="AM24" s="19">
        <f t="shared" si="93"/>
        <v>0</v>
      </c>
      <c r="AN24" s="19">
        <f t="shared" si="93"/>
        <v>0</v>
      </c>
      <c r="AO24" s="19">
        <f t="shared" si="93"/>
        <v>1</v>
      </c>
      <c r="AP24" s="24">
        <f>SUM(AQ24:AS24)</f>
        <v>4</v>
      </c>
      <c r="AQ24" s="19">
        <f t="shared" si="94"/>
        <v>2</v>
      </c>
      <c r="AR24" s="19">
        <f t="shared" si="94"/>
        <v>1</v>
      </c>
      <c r="AS24" s="19">
        <f t="shared" si="94"/>
        <v>1</v>
      </c>
      <c r="AT24" s="24">
        <f>SUM(AU24:AW24)</f>
        <v>5</v>
      </c>
      <c r="AU24" s="19">
        <f t="shared" si="95"/>
        <v>2</v>
      </c>
      <c r="AV24" s="19">
        <f t="shared" si="95"/>
        <v>1</v>
      </c>
      <c r="AW24" s="19">
        <f t="shared" si="95"/>
        <v>2</v>
      </c>
      <c r="AX24" s="24">
        <f>SUM(AY24:BA24)</f>
        <v>7</v>
      </c>
      <c r="AY24" s="19">
        <f t="shared" si="96"/>
        <v>3</v>
      </c>
      <c r="AZ24" s="19">
        <f t="shared" si="96"/>
        <v>2</v>
      </c>
      <c r="BA24" s="19">
        <f t="shared" si="96"/>
        <v>2</v>
      </c>
      <c r="BB24" s="24">
        <f>SUM(BC24:BE24)</f>
        <v>2</v>
      </c>
      <c r="BC24" s="19">
        <f t="shared" si="97"/>
        <v>1</v>
      </c>
      <c r="BD24" s="19">
        <f t="shared" si="97"/>
        <v>0</v>
      </c>
      <c r="BE24" s="20">
        <f t="shared" si="97"/>
        <v>1</v>
      </c>
    </row>
    <row r="25" spans="1:57" ht="19.5" customHeight="1">
      <c r="A25" s="10"/>
      <c r="B25" s="9"/>
      <c r="C25" s="52" t="s">
        <v>83</v>
      </c>
      <c r="D25" s="53"/>
      <c r="E25" s="11" t="s">
        <v>63</v>
      </c>
      <c r="F25" s="12">
        <f aca="true" t="shared" si="98" ref="F25:BE25">SUM(F26:F27)</f>
        <v>96</v>
      </c>
      <c r="G25" s="13">
        <f t="shared" si="98"/>
        <v>48</v>
      </c>
      <c r="H25" s="13">
        <f t="shared" si="98"/>
        <v>19</v>
      </c>
      <c r="I25" s="14">
        <f t="shared" si="98"/>
        <v>29</v>
      </c>
      <c r="J25" s="12">
        <f t="shared" si="98"/>
        <v>3</v>
      </c>
      <c r="K25" s="13">
        <f t="shared" si="98"/>
        <v>1</v>
      </c>
      <c r="L25" s="13">
        <f t="shared" si="98"/>
        <v>1</v>
      </c>
      <c r="M25" s="14">
        <f t="shared" si="98"/>
        <v>1</v>
      </c>
      <c r="N25" s="12">
        <f t="shared" si="98"/>
        <v>6</v>
      </c>
      <c r="O25" s="13">
        <f t="shared" si="98"/>
        <v>3</v>
      </c>
      <c r="P25" s="13">
        <f t="shared" si="98"/>
        <v>2</v>
      </c>
      <c r="Q25" s="14">
        <f t="shared" si="98"/>
        <v>1</v>
      </c>
      <c r="R25" s="12">
        <f t="shared" si="98"/>
        <v>11</v>
      </c>
      <c r="S25" s="13">
        <f t="shared" si="98"/>
        <v>7</v>
      </c>
      <c r="T25" s="13">
        <f t="shared" si="98"/>
        <v>2</v>
      </c>
      <c r="U25" s="14">
        <f t="shared" si="98"/>
        <v>2</v>
      </c>
      <c r="V25" s="12">
        <f t="shared" si="98"/>
        <v>6</v>
      </c>
      <c r="W25" s="13">
        <f t="shared" si="98"/>
        <v>3</v>
      </c>
      <c r="X25" s="13">
        <f t="shared" si="98"/>
        <v>1</v>
      </c>
      <c r="Y25" s="14">
        <f t="shared" si="98"/>
        <v>2</v>
      </c>
      <c r="Z25" s="12">
        <f t="shared" si="98"/>
        <v>5</v>
      </c>
      <c r="AA25" s="13">
        <f t="shared" si="98"/>
        <v>3</v>
      </c>
      <c r="AB25" s="13">
        <f t="shared" si="98"/>
        <v>2</v>
      </c>
      <c r="AC25" s="14">
        <f t="shared" si="98"/>
        <v>0</v>
      </c>
      <c r="AD25" s="12">
        <f t="shared" si="98"/>
        <v>15</v>
      </c>
      <c r="AE25" s="13">
        <f t="shared" si="98"/>
        <v>4</v>
      </c>
      <c r="AF25" s="13">
        <f t="shared" si="98"/>
        <v>3</v>
      </c>
      <c r="AG25" s="14">
        <f t="shared" si="98"/>
        <v>8</v>
      </c>
      <c r="AH25" s="12">
        <f t="shared" si="98"/>
        <v>10</v>
      </c>
      <c r="AI25" s="13">
        <f t="shared" si="98"/>
        <v>6</v>
      </c>
      <c r="AJ25" s="13">
        <f t="shared" si="98"/>
        <v>2</v>
      </c>
      <c r="AK25" s="14">
        <f t="shared" si="98"/>
        <v>2</v>
      </c>
      <c r="AL25" s="12">
        <f t="shared" si="98"/>
        <v>11</v>
      </c>
      <c r="AM25" s="13">
        <f t="shared" si="98"/>
        <v>6</v>
      </c>
      <c r="AN25" s="13">
        <f t="shared" si="98"/>
        <v>2</v>
      </c>
      <c r="AO25" s="14">
        <f t="shared" si="98"/>
        <v>3</v>
      </c>
      <c r="AP25" s="12">
        <f t="shared" si="98"/>
        <v>10</v>
      </c>
      <c r="AQ25" s="13">
        <f t="shared" si="98"/>
        <v>3</v>
      </c>
      <c r="AR25" s="13">
        <f t="shared" si="98"/>
        <v>1</v>
      </c>
      <c r="AS25" s="14">
        <f t="shared" si="98"/>
        <v>6</v>
      </c>
      <c r="AT25" s="12">
        <f t="shared" si="98"/>
        <v>6</v>
      </c>
      <c r="AU25" s="13">
        <f t="shared" si="98"/>
        <v>3</v>
      </c>
      <c r="AV25" s="13">
        <f t="shared" si="98"/>
        <v>2</v>
      </c>
      <c r="AW25" s="14">
        <f t="shared" si="98"/>
        <v>1</v>
      </c>
      <c r="AX25" s="12">
        <f t="shared" si="98"/>
        <v>7</v>
      </c>
      <c r="AY25" s="13">
        <f t="shared" si="98"/>
        <v>5</v>
      </c>
      <c r="AZ25" s="13">
        <f t="shared" si="98"/>
        <v>1</v>
      </c>
      <c r="BA25" s="14">
        <f t="shared" si="98"/>
        <v>1</v>
      </c>
      <c r="BB25" s="12">
        <f t="shared" si="98"/>
        <v>6</v>
      </c>
      <c r="BC25" s="13">
        <f t="shared" si="98"/>
        <v>4</v>
      </c>
      <c r="BD25" s="13">
        <f t="shared" si="98"/>
        <v>0</v>
      </c>
      <c r="BE25" s="14">
        <f t="shared" si="98"/>
        <v>2</v>
      </c>
    </row>
    <row r="26" spans="1:57" ht="19.5" customHeight="1">
      <c r="A26" s="10"/>
      <c r="B26" s="9"/>
      <c r="C26" s="15"/>
      <c r="D26" s="16"/>
      <c r="E26" s="17" t="s">
        <v>68</v>
      </c>
      <c r="F26" s="18">
        <f>SUM(G26:I26)</f>
        <v>50</v>
      </c>
      <c r="G26" s="19">
        <f aca="true" t="shared" si="99" ref="G26:I27">SUM(G197)</f>
        <v>18</v>
      </c>
      <c r="H26" s="19">
        <f t="shared" si="99"/>
        <v>17</v>
      </c>
      <c r="I26" s="20">
        <f t="shared" si="99"/>
        <v>15</v>
      </c>
      <c r="J26" s="18">
        <f>SUM(K26:M26)</f>
        <v>1</v>
      </c>
      <c r="K26" s="19">
        <f aca="true" t="shared" si="100" ref="K26:M27">SUM(K197)</f>
        <v>0</v>
      </c>
      <c r="L26" s="19">
        <f t="shared" si="100"/>
        <v>1</v>
      </c>
      <c r="M26" s="20">
        <f t="shared" si="100"/>
        <v>0</v>
      </c>
      <c r="N26" s="18">
        <f>SUM(O26:Q26)</f>
        <v>4</v>
      </c>
      <c r="O26" s="19">
        <f aca="true" t="shared" si="101" ref="O26:Q27">SUM(O197)</f>
        <v>1</v>
      </c>
      <c r="P26" s="19">
        <f t="shared" si="101"/>
        <v>2</v>
      </c>
      <c r="Q26" s="20">
        <f t="shared" si="101"/>
        <v>1</v>
      </c>
      <c r="R26" s="18">
        <f>SUM(S26:U26)</f>
        <v>4</v>
      </c>
      <c r="S26" s="19">
        <f aca="true" t="shared" si="102" ref="S26:U27">SUM(S197)</f>
        <v>1</v>
      </c>
      <c r="T26" s="19">
        <f t="shared" si="102"/>
        <v>2</v>
      </c>
      <c r="U26" s="20">
        <f t="shared" si="102"/>
        <v>1</v>
      </c>
      <c r="V26" s="18">
        <f>SUM(W26:Y26)</f>
        <v>3</v>
      </c>
      <c r="W26" s="19">
        <f aca="true" t="shared" si="103" ref="W26:Y27">SUM(W197)</f>
        <v>0</v>
      </c>
      <c r="X26" s="19">
        <f t="shared" si="103"/>
        <v>1</v>
      </c>
      <c r="Y26" s="20">
        <f t="shared" si="103"/>
        <v>2</v>
      </c>
      <c r="Z26" s="18">
        <f>SUM(AA26:AC26)</f>
        <v>2</v>
      </c>
      <c r="AA26" s="19">
        <f aca="true" t="shared" si="104" ref="AA26:AC27">SUM(AA197)</f>
        <v>1</v>
      </c>
      <c r="AB26" s="19">
        <f t="shared" si="104"/>
        <v>1</v>
      </c>
      <c r="AC26" s="20">
        <f t="shared" si="104"/>
        <v>0</v>
      </c>
      <c r="AD26" s="18">
        <f>SUM(AE26:AG26)</f>
        <v>10</v>
      </c>
      <c r="AE26" s="19">
        <f aca="true" t="shared" si="105" ref="AE26:AG27">SUM(AE197)</f>
        <v>3</v>
      </c>
      <c r="AF26" s="19">
        <f t="shared" si="105"/>
        <v>3</v>
      </c>
      <c r="AG26" s="20">
        <f t="shared" si="105"/>
        <v>4</v>
      </c>
      <c r="AH26" s="18">
        <f>SUM(AI26:AK26)</f>
        <v>7</v>
      </c>
      <c r="AI26" s="19">
        <f aca="true" t="shared" si="106" ref="AI26:AK27">SUM(AI197)</f>
        <v>3</v>
      </c>
      <c r="AJ26" s="19">
        <f t="shared" si="106"/>
        <v>2</v>
      </c>
      <c r="AK26" s="20">
        <f t="shared" si="106"/>
        <v>2</v>
      </c>
      <c r="AL26" s="18">
        <f>SUM(AM26:AO26)</f>
        <v>7</v>
      </c>
      <c r="AM26" s="19">
        <f aca="true" t="shared" si="107" ref="AM26:AO27">SUM(AM197)</f>
        <v>4</v>
      </c>
      <c r="AN26" s="19">
        <f t="shared" si="107"/>
        <v>2</v>
      </c>
      <c r="AO26" s="20">
        <f t="shared" si="107"/>
        <v>1</v>
      </c>
      <c r="AP26" s="18">
        <f>SUM(AQ26:AS26)</f>
        <v>5</v>
      </c>
      <c r="AQ26" s="19">
        <f aca="true" t="shared" si="108" ref="AQ26:AS27">SUM(AQ197)</f>
        <v>2</v>
      </c>
      <c r="AR26" s="19">
        <f t="shared" si="108"/>
        <v>1</v>
      </c>
      <c r="AS26" s="20">
        <f t="shared" si="108"/>
        <v>2</v>
      </c>
      <c r="AT26" s="18">
        <f>SUM(AU26:AW26)</f>
        <v>2</v>
      </c>
      <c r="AU26" s="19">
        <f aca="true" t="shared" si="109" ref="AU26:AW27">SUM(AU197)</f>
        <v>1</v>
      </c>
      <c r="AV26" s="19">
        <f t="shared" si="109"/>
        <v>1</v>
      </c>
      <c r="AW26" s="20">
        <f t="shared" si="109"/>
        <v>0</v>
      </c>
      <c r="AX26" s="18">
        <f>SUM(AY26:BA26)</f>
        <v>1</v>
      </c>
      <c r="AY26" s="19">
        <f aca="true" t="shared" si="110" ref="AY26:BA27">SUM(AY197)</f>
        <v>0</v>
      </c>
      <c r="AZ26" s="19">
        <f t="shared" si="110"/>
        <v>1</v>
      </c>
      <c r="BA26" s="20">
        <f t="shared" si="110"/>
        <v>0</v>
      </c>
      <c r="BB26" s="18">
        <f>SUM(BC26:BE26)</f>
        <v>4</v>
      </c>
      <c r="BC26" s="19">
        <f aca="true" t="shared" si="111" ref="BC26:BE27">SUM(BC197)</f>
        <v>2</v>
      </c>
      <c r="BD26" s="19">
        <f t="shared" si="111"/>
        <v>0</v>
      </c>
      <c r="BE26" s="20">
        <f t="shared" si="111"/>
        <v>2</v>
      </c>
    </row>
    <row r="27" spans="1:57" ht="19.5" customHeight="1">
      <c r="A27" s="10"/>
      <c r="B27" s="9"/>
      <c r="C27" s="21"/>
      <c r="D27" s="22"/>
      <c r="E27" s="23" t="s">
        <v>69</v>
      </c>
      <c r="F27" s="24">
        <f>SUM(G27:I27)</f>
        <v>46</v>
      </c>
      <c r="G27" s="25">
        <f t="shared" si="99"/>
        <v>30</v>
      </c>
      <c r="H27" s="25">
        <f t="shared" si="99"/>
        <v>2</v>
      </c>
      <c r="I27" s="26">
        <f t="shared" si="99"/>
        <v>14</v>
      </c>
      <c r="J27" s="24">
        <f>SUM(K27:M27)</f>
        <v>2</v>
      </c>
      <c r="K27" s="25">
        <f t="shared" si="100"/>
        <v>1</v>
      </c>
      <c r="L27" s="25">
        <f t="shared" si="100"/>
        <v>0</v>
      </c>
      <c r="M27" s="26">
        <f t="shared" si="100"/>
        <v>1</v>
      </c>
      <c r="N27" s="24">
        <f>SUM(O27:Q27)</f>
        <v>2</v>
      </c>
      <c r="O27" s="25">
        <f t="shared" si="101"/>
        <v>2</v>
      </c>
      <c r="P27" s="25">
        <f t="shared" si="101"/>
        <v>0</v>
      </c>
      <c r="Q27" s="26">
        <f t="shared" si="101"/>
        <v>0</v>
      </c>
      <c r="R27" s="24">
        <f>SUM(S27:U27)</f>
        <v>7</v>
      </c>
      <c r="S27" s="25">
        <f t="shared" si="102"/>
        <v>6</v>
      </c>
      <c r="T27" s="25">
        <f t="shared" si="102"/>
        <v>0</v>
      </c>
      <c r="U27" s="26">
        <f t="shared" si="102"/>
        <v>1</v>
      </c>
      <c r="V27" s="24">
        <f>SUM(W27:Y27)</f>
        <v>3</v>
      </c>
      <c r="W27" s="25">
        <f t="shared" si="103"/>
        <v>3</v>
      </c>
      <c r="X27" s="25">
        <f t="shared" si="103"/>
        <v>0</v>
      </c>
      <c r="Y27" s="26">
        <f t="shared" si="103"/>
        <v>0</v>
      </c>
      <c r="Z27" s="24">
        <f>SUM(AA27:AC27)</f>
        <v>3</v>
      </c>
      <c r="AA27" s="25">
        <f t="shared" si="104"/>
        <v>2</v>
      </c>
      <c r="AB27" s="25">
        <f t="shared" si="104"/>
        <v>1</v>
      </c>
      <c r="AC27" s="26">
        <f t="shared" si="104"/>
        <v>0</v>
      </c>
      <c r="AD27" s="24">
        <f>SUM(AE27:AG27)</f>
        <v>5</v>
      </c>
      <c r="AE27" s="25">
        <f t="shared" si="105"/>
        <v>1</v>
      </c>
      <c r="AF27" s="25">
        <f t="shared" si="105"/>
        <v>0</v>
      </c>
      <c r="AG27" s="26">
        <f t="shared" si="105"/>
        <v>4</v>
      </c>
      <c r="AH27" s="24">
        <f>SUM(AI27:AK27)</f>
        <v>3</v>
      </c>
      <c r="AI27" s="25">
        <f t="shared" si="106"/>
        <v>3</v>
      </c>
      <c r="AJ27" s="25">
        <f t="shared" si="106"/>
        <v>0</v>
      </c>
      <c r="AK27" s="26">
        <f t="shared" si="106"/>
        <v>0</v>
      </c>
      <c r="AL27" s="24">
        <f>SUM(AM27:AO27)</f>
        <v>4</v>
      </c>
      <c r="AM27" s="25">
        <f t="shared" si="107"/>
        <v>2</v>
      </c>
      <c r="AN27" s="25">
        <f t="shared" si="107"/>
        <v>0</v>
      </c>
      <c r="AO27" s="26">
        <f t="shared" si="107"/>
        <v>2</v>
      </c>
      <c r="AP27" s="24">
        <f>SUM(AQ27:AS27)</f>
        <v>5</v>
      </c>
      <c r="AQ27" s="25">
        <f t="shared" si="108"/>
        <v>1</v>
      </c>
      <c r="AR27" s="25">
        <f t="shared" si="108"/>
        <v>0</v>
      </c>
      <c r="AS27" s="26">
        <f t="shared" si="108"/>
        <v>4</v>
      </c>
      <c r="AT27" s="24">
        <f>SUM(AU27:AW27)</f>
        <v>4</v>
      </c>
      <c r="AU27" s="25">
        <f t="shared" si="109"/>
        <v>2</v>
      </c>
      <c r="AV27" s="25">
        <f t="shared" si="109"/>
        <v>1</v>
      </c>
      <c r="AW27" s="26">
        <f t="shared" si="109"/>
        <v>1</v>
      </c>
      <c r="AX27" s="24">
        <f>SUM(AY27:BA27)</f>
        <v>6</v>
      </c>
      <c r="AY27" s="25">
        <f t="shared" si="110"/>
        <v>5</v>
      </c>
      <c r="AZ27" s="25">
        <f t="shared" si="110"/>
        <v>0</v>
      </c>
      <c r="BA27" s="26">
        <f t="shared" si="110"/>
        <v>1</v>
      </c>
      <c r="BB27" s="24">
        <f>SUM(BC27:BE27)</f>
        <v>2</v>
      </c>
      <c r="BC27" s="25">
        <f t="shared" si="111"/>
        <v>2</v>
      </c>
      <c r="BD27" s="25">
        <f t="shared" si="111"/>
        <v>0</v>
      </c>
      <c r="BE27" s="26">
        <f t="shared" si="111"/>
        <v>0</v>
      </c>
    </row>
    <row r="28" spans="1:57" ht="19.5" customHeight="1">
      <c r="A28" s="10"/>
      <c r="B28" s="9"/>
      <c r="C28" s="52" t="s">
        <v>84</v>
      </c>
      <c r="D28" s="53"/>
      <c r="E28" s="11" t="s">
        <v>63</v>
      </c>
      <c r="F28" s="12">
        <f aca="true" t="shared" si="112" ref="F28:BE28">SUM(F29:F30)</f>
        <v>12</v>
      </c>
      <c r="G28" s="13">
        <f t="shared" si="112"/>
        <v>6</v>
      </c>
      <c r="H28" s="13">
        <f t="shared" si="112"/>
        <v>2</v>
      </c>
      <c r="I28" s="14">
        <f t="shared" si="112"/>
        <v>4</v>
      </c>
      <c r="J28" s="12">
        <f t="shared" si="112"/>
        <v>0</v>
      </c>
      <c r="K28" s="13">
        <f t="shared" si="112"/>
        <v>0</v>
      </c>
      <c r="L28" s="13">
        <f t="shared" si="112"/>
        <v>0</v>
      </c>
      <c r="M28" s="14">
        <f t="shared" si="112"/>
        <v>0</v>
      </c>
      <c r="N28" s="12">
        <f t="shared" si="112"/>
        <v>0</v>
      </c>
      <c r="O28" s="13">
        <f t="shared" si="112"/>
        <v>0</v>
      </c>
      <c r="P28" s="13">
        <f t="shared" si="112"/>
        <v>0</v>
      </c>
      <c r="Q28" s="14">
        <f t="shared" si="112"/>
        <v>0</v>
      </c>
      <c r="R28" s="12">
        <f t="shared" si="112"/>
        <v>0</v>
      </c>
      <c r="S28" s="13">
        <f t="shared" si="112"/>
        <v>0</v>
      </c>
      <c r="T28" s="13">
        <f t="shared" si="112"/>
        <v>0</v>
      </c>
      <c r="U28" s="14">
        <f t="shared" si="112"/>
        <v>0</v>
      </c>
      <c r="V28" s="12">
        <f t="shared" si="112"/>
        <v>2</v>
      </c>
      <c r="W28" s="13">
        <f t="shared" si="112"/>
        <v>0</v>
      </c>
      <c r="X28" s="13">
        <f t="shared" si="112"/>
        <v>1</v>
      </c>
      <c r="Y28" s="14">
        <f t="shared" si="112"/>
        <v>1</v>
      </c>
      <c r="Z28" s="12">
        <f t="shared" si="112"/>
        <v>3</v>
      </c>
      <c r="AA28" s="13">
        <f t="shared" si="112"/>
        <v>2</v>
      </c>
      <c r="AB28" s="13">
        <f t="shared" si="112"/>
        <v>0</v>
      </c>
      <c r="AC28" s="14">
        <f t="shared" si="112"/>
        <v>1</v>
      </c>
      <c r="AD28" s="12">
        <f t="shared" si="112"/>
        <v>1</v>
      </c>
      <c r="AE28" s="13">
        <f t="shared" si="112"/>
        <v>1</v>
      </c>
      <c r="AF28" s="13">
        <f t="shared" si="112"/>
        <v>0</v>
      </c>
      <c r="AG28" s="14">
        <f t="shared" si="112"/>
        <v>0</v>
      </c>
      <c r="AH28" s="12">
        <f t="shared" si="112"/>
        <v>2</v>
      </c>
      <c r="AI28" s="13">
        <f t="shared" si="112"/>
        <v>2</v>
      </c>
      <c r="AJ28" s="13">
        <f t="shared" si="112"/>
        <v>0</v>
      </c>
      <c r="AK28" s="14">
        <f t="shared" si="112"/>
        <v>0</v>
      </c>
      <c r="AL28" s="12">
        <f t="shared" si="112"/>
        <v>1</v>
      </c>
      <c r="AM28" s="13">
        <f t="shared" si="112"/>
        <v>1</v>
      </c>
      <c r="AN28" s="13">
        <f t="shared" si="112"/>
        <v>0</v>
      </c>
      <c r="AO28" s="14">
        <f t="shared" si="112"/>
        <v>0</v>
      </c>
      <c r="AP28" s="12">
        <f t="shared" si="112"/>
        <v>1</v>
      </c>
      <c r="AQ28" s="13">
        <f t="shared" si="112"/>
        <v>0</v>
      </c>
      <c r="AR28" s="13">
        <f t="shared" si="112"/>
        <v>0</v>
      </c>
      <c r="AS28" s="14">
        <f t="shared" si="112"/>
        <v>1</v>
      </c>
      <c r="AT28" s="12">
        <f t="shared" si="112"/>
        <v>2</v>
      </c>
      <c r="AU28" s="13">
        <f t="shared" si="112"/>
        <v>0</v>
      </c>
      <c r="AV28" s="13">
        <f t="shared" si="112"/>
        <v>1</v>
      </c>
      <c r="AW28" s="14">
        <f t="shared" si="112"/>
        <v>1</v>
      </c>
      <c r="AX28" s="12">
        <f t="shared" si="112"/>
        <v>0</v>
      </c>
      <c r="AY28" s="13">
        <f t="shared" si="112"/>
        <v>0</v>
      </c>
      <c r="AZ28" s="13">
        <f t="shared" si="112"/>
        <v>0</v>
      </c>
      <c r="BA28" s="14">
        <f t="shared" si="112"/>
        <v>0</v>
      </c>
      <c r="BB28" s="12">
        <f t="shared" si="112"/>
        <v>0</v>
      </c>
      <c r="BC28" s="13">
        <f t="shared" si="112"/>
        <v>0</v>
      </c>
      <c r="BD28" s="13">
        <f t="shared" si="112"/>
        <v>0</v>
      </c>
      <c r="BE28" s="14">
        <f t="shared" si="112"/>
        <v>0</v>
      </c>
    </row>
    <row r="29" spans="1:57" ht="19.5" customHeight="1">
      <c r="A29" s="10"/>
      <c r="B29" s="9"/>
      <c r="C29" s="15"/>
      <c r="D29" s="16"/>
      <c r="E29" s="17" t="s">
        <v>68</v>
      </c>
      <c r="F29" s="18">
        <f>SUM(G29:I29)</f>
        <v>4</v>
      </c>
      <c r="G29" s="19">
        <f aca="true" t="shared" si="113" ref="G29:I30">SUM(G239)</f>
        <v>4</v>
      </c>
      <c r="H29" s="19">
        <f t="shared" si="113"/>
        <v>0</v>
      </c>
      <c r="I29" s="20">
        <f t="shared" si="113"/>
        <v>0</v>
      </c>
      <c r="J29" s="18">
        <f>SUM(K29:M29)</f>
        <v>0</v>
      </c>
      <c r="K29" s="19">
        <f aca="true" t="shared" si="114" ref="K29:M30">SUM(K239)</f>
        <v>0</v>
      </c>
      <c r="L29" s="19">
        <f t="shared" si="114"/>
        <v>0</v>
      </c>
      <c r="M29" s="20">
        <f t="shared" si="114"/>
        <v>0</v>
      </c>
      <c r="N29" s="18">
        <f>SUM(O29:Q29)</f>
        <v>0</v>
      </c>
      <c r="O29" s="19">
        <f aca="true" t="shared" si="115" ref="O29:Q30">SUM(O239)</f>
        <v>0</v>
      </c>
      <c r="P29" s="19">
        <f t="shared" si="115"/>
        <v>0</v>
      </c>
      <c r="Q29" s="20">
        <f t="shared" si="115"/>
        <v>0</v>
      </c>
      <c r="R29" s="18">
        <f>SUM(S29:U29)</f>
        <v>0</v>
      </c>
      <c r="S29" s="19">
        <f aca="true" t="shared" si="116" ref="S29:U30">SUM(S239)</f>
        <v>0</v>
      </c>
      <c r="T29" s="19">
        <f t="shared" si="116"/>
        <v>0</v>
      </c>
      <c r="U29" s="20">
        <f t="shared" si="116"/>
        <v>0</v>
      </c>
      <c r="V29" s="18">
        <f>SUM(W29:Y29)</f>
        <v>0</v>
      </c>
      <c r="W29" s="19">
        <f aca="true" t="shared" si="117" ref="W29:Y30">SUM(W239)</f>
        <v>0</v>
      </c>
      <c r="X29" s="19">
        <f t="shared" si="117"/>
        <v>0</v>
      </c>
      <c r="Y29" s="20">
        <f t="shared" si="117"/>
        <v>0</v>
      </c>
      <c r="Z29" s="18">
        <f>SUM(AA29:AC29)</f>
        <v>1</v>
      </c>
      <c r="AA29" s="19">
        <f aca="true" t="shared" si="118" ref="AA29:AC30">SUM(AA239)</f>
        <v>1</v>
      </c>
      <c r="AB29" s="19">
        <f t="shared" si="118"/>
        <v>0</v>
      </c>
      <c r="AC29" s="20">
        <f t="shared" si="118"/>
        <v>0</v>
      </c>
      <c r="AD29" s="18">
        <f>SUM(AE29:AG29)</f>
        <v>1</v>
      </c>
      <c r="AE29" s="19">
        <f aca="true" t="shared" si="119" ref="AE29:AG30">SUM(AE239)</f>
        <v>1</v>
      </c>
      <c r="AF29" s="19">
        <f t="shared" si="119"/>
        <v>0</v>
      </c>
      <c r="AG29" s="20">
        <f t="shared" si="119"/>
        <v>0</v>
      </c>
      <c r="AH29" s="18">
        <f>SUM(AI29:AK29)</f>
        <v>1</v>
      </c>
      <c r="AI29" s="19">
        <f aca="true" t="shared" si="120" ref="AI29:AK30">SUM(AI239)</f>
        <v>1</v>
      </c>
      <c r="AJ29" s="19">
        <f t="shared" si="120"/>
        <v>0</v>
      </c>
      <c r="AK29" s="20">
        <f t="shared" si="120"/>
        <v>0</v>
      </c>
      <c r="AL29" s="18">
        <f>SUM(AM29:AO29)</f>
        <v>1</v>
      </c>
      <c r="AM29" s="19">
        <f aca="true" t="shared" si="121" ref="AM29:AO30">SUM(AM239)</f>
        <v>1</v>
      </c>
      <c r="AN29" s="19">
        <f t="shared" si="121"/>
        <v>0</v>
      </c>
      <c r="AO29" s="20">
        <f t="shared" si="121"/>
        <v>0</v>
      </c>
      <c r="AP29" s="18">
        <f>SUM(AQ29:AS29)</f>
        <v>0</v>
      </c>
      <c r="AQ29" s="19">
        <f aca="true" t="shared" si="122" ref="AQ29:AS30">SUM(AQ239)</f>
        <v>0</v>
      </c>
      <c r="AR29" s="19">
        <f t="shared" si="122"/>
        <v>0</v>
      </c>
      <c r="AS29" s="20">
        <f t="shared" si="122"/>
        <v>0</v>
      </c>
      <c r="AT29" s="18">
        <f>SUM(AU29:AW29)</f>
        <v>0</v>
      </c>
      <c r="AU29" s="19">
        <f aca="true" t="shared" si="123" ref="AU29:AW30">SUM(AU239)</f>
        <v>0</v>
      </c>
      <c r="AV29" s="19">
        <f t="shared" si="123"/>
        <v>0</v>
      </c>
      <c r="AW29" s="20">
        <f t="shared" si="123"/>
        <v>0</v>
      </c>
      <c r="AX29" s="18">
        <f>SUM(AY29:BA29)</f>
        <v>0</v>
      </c>
      <c r="AY29" s="19">
        <f aca="true" t="shared" si="124" ref="AY29:BA30">SUM(AY239)</f>
        <v>0</v>
      </c>
      <c r="AZ29" s="19">
        <f t="shared" si="124"/>
        <v>0</v>
      </c>
      <c r="BA29" s="20">
        <f t="shared" si="124"/>
        <v>0</v>
      </c>
      <c r="BB29" s="18">
        <f>SUM(BC29:BE29)</f>
        <v>0</v>
      </c>
      <c r="BC29" s="19">
        <f aca="true" t="shared" si="125" ref="BC29:BE30">SUM(BC239)</f>
        <v>0</v>
      </c>
      <c r="BD29" s="19">
        <f t="shared" si="125"/>
        <v>0</v>
      </c>
      <c r="BE29" s="20">
        <f t="shared" si="125"/>
        <v>0</v>
      </c>
    </row>
    <row r="30" spans="1:57" ht="19.5" customHeight="1">
      <c r="A30" s="10"/>
      <c r="B30" s="9"/>
      <c r="C30" s="21"/>
      <c r="D30" s="22"/>
      <c r="E30" s="23" t="s">
        <v>69</v>
      </c>
      <c r="F30" s="24">
        <f>SUM(G30:I30)</f>
        <v>8</v>
      </c>
      <c r="G30" s="25">
        <f t="shared" si="113"/>
        <v>2</v>
      </c>
      <c r="H30" s="25">
        <f t="shared" si="113"/>
        <v>2</v>
      </c>
      <c r="I30" s="26">
        <f t="shared" si="113"/>
        <v>4</v>
      </c>
      <c r="J30" s="24">
        <f>SUM(K30:M30)</f>
        <v>0</v>
      </c>
      <c r="K30" s="25">
        <f t="shared" si="114"/>
        <v>0</v>
      </c>
      <c r="L30" s="25">
        <f t="shared" si="114"/>
        <v>0</v>
      </c>
      <c r="M30" s="26">
        <f t="shared" si="114"/>
        <v>0</v>
      </c>
      <c r="N30" s="24">
        <f>SUM(O30:Q30)</f>
        <v>0</v>
      </c>
      <c r="O30" s="25">
        <f t="shared" si="115"/>
        <v>0</v>
      </c>
      <c r="P30" s="25">
        <f t="shared" si="115"/>
        <v>0</v>
      </c>
      <c r="Q30" s="26">
        <f t="shared" si="115"/>
        <v>0</v>
      </c>
      <c r="R30" s="24">
        <f>SUM(S30:U30)</f>
        <v>0</v>
      </c>
      <c r="S30" s="25">
        <f t="shared" si="116"/>
        <v>0</v>
      </c>
      <c r="T30" s="25">
        <f t="shared" si="116"/>
        <v>0</v>
      </c>
      <c r="U30" s="26">
        <f t="shared" si="116"/>
        <v>0</v>
      </c>
      <c r="V30" s="24">
        <f>SUM(W30:Y30)</f>
        <v>2</v>
      </c>
      <c r="W30" s="25">
        <f t="shared" si="117"/>
        <v>0</v>
      </c>
      <c r="X30" s="25">
        <f t="shared" si="117"/>
        <v>1</v>
      </c>
      <c r="Y30" s="26">
        <f t="shared" si="117"/>
        <v>1</v>
      </c>
      <c r="Z30" s="24">
        <f>SUM(AA30:AC30)</f>
        <v>2</v>
      </c>
      <c r="AA30" s="25">
        <f t="shared" si="118"/>
        <v>1</v>
      </c>
      <c r="AB30" s="25">
        <f t="shared" si="118"/>
        <v>0</v>
      </c>
      <c r="AC30" s="26">
        <f t="shared" si="118"/>
        <v>1</v>
      </c>
      <c r="AD30" s="24">
        <f>SUM(AE30:AG30)</f>
        <v>0</v>
      </c>
      <c r="AE30" s="25">
        <f t="shared" si="119"/>
        <v>0</v>
      </c>
      <c r="AF30" s="25">
        <f t="shared" si="119"/>
        <v>0</v>
      </c>
      <c r="AG30" s="26">
        <f t="shared" si="119"/>
        <v>0</v>
      </c>
      <c r="AH30" s="24">
        <f>SUM(AI30:AK30)</f>
        <v>1</v>
      </c>
      <c r="AI30" s="25">
        <f t="shared" si="120"/>
        <v>1</v>
      </c>
      <c r="AJ30" s="25">
        <f t="shared" si="120"/>
        <v>0</v>
      </c>
      <c r="AK30" s="26">
        <f t="shared" si="120"/>
        <v>0</v>
      </c>
      <c r="AL30" s="24">
        <f>SUM(AM30:AO30)</f>
        <v>0</v>
      </c>
      <c r="AM30" s="25">
        <f t="shared" si="121"/>
        <v>0</v>
      </c>
      <c r="AN30" s="25">
        <f t="shared" si="121"/>
        <v>0</v>
      </c>
      <c r="AO30" s="26">
        <f t="shared" si="121"/>
        <v>0</v>
      </c>
      <c r="AP30" s="24">
        <f>SUM(AQ30:AS30)</f>
        <v>1</v>
      </c>
      <c r="AQ30" s="25">
        <f t="shared" si="122"/>
        <v>0</v>
      </c>
      <c r="AR30" s="25">
        <f t="shared" si="122"/>
        <v>0</v>
      </c>
      <c r="AS30" s="26">
        <f t="shared" si="122"/>
        <v>1</v>
      </c>
      <c r="AT30" s="24">
        <f>SUM(AU30:AW30)</f>
        <v>2</v>
      </c>
      <c r="AU30" s="25">
        <f t="shared" si="123"/>
        <v>0</v>
      </c>
      <c r="AV30" s="25">
        <f t="shared" si="123"/>
        <v>1</v>
      </c>
      <c r="AW30" s="26">
        <f t="shared" si="123"/>
        <v>1</v>
      </c>
      <c r="AX30" s="24">
        <f>SUM(AY30:BA30)</f>
        <v>0</v>
      </c>
      <c r="AY30" s="25">
        <f t="shared" si="124"/>
        <v>0</v>
      </c>
      <c r="AZ30" s="25">
        <f t="shared" si="124"/>
        <v>0</v>
      </c>
      <c r="BA30" s="26">
        <f t="shared" si="124"/>
        <v>0</v>
      </c>
      <c r="BB30" s="24">
        <f>SUM(BC30:BE30)</f>
        <v>0</v>
      </c>
      <c r="BC30" s="25">
        <f t="shared" si="125"/>
        <v>0</v>
      </c>
      <c r="BD30" s="25">
        <f t="shared" si="125"/>
        <v>0</v>
      </c>
      <c r="BE30" s="26">
        <f t="shared" si="125"/>
        <v>0</v>
      </c>
    </row>
    <row r="31" spans="1:57" ht="19.5" customHeight="1">
      <c r="A31" s="10"/>
      <c r="B31" s="9"/>
      <c r="C31" s="52" t="s">
        <v>85</v>
      </c>
      <c r="D31" s="53"/>
      <c r="E31" s="11" t="s">
        <v>63</v>
      </c>
      <c r="F31" s="12">
        <f aca="true" t="shared" si="126" ref="F31:BE31">SUM(F32:F33)</f>
        <v>232</v>
      </c>
      <c r="G31" s="13">
        <f t="shared" si="126"/>
        <v>114</v>
      </c>
      <c r="H31" s="13">
        <f t="shared" si="126"/>
        <v>52</v>
      </c>
      <c r="I31" s="14">
        <f t="shared" si="126"/>
        <v>66</v>
      </c>
      <c r="J31" s="12">
        <f t="shared" si="126"/>
        <v>15</v>
      </c>
      <c r="K31" s="13">
        <f t="shared" si="126"/>
        <v>10</v>
      </c>
      <c r="L31" s="13">
        <f t="shared" si="126"/>
        <v>1</v>
      </c>
      <c r="M31" s="14">
        <f t="shared" si="126"/>
        <v>4</v>
      </c>
      <c r="N31" s="12">
        <f t="shared" si="126"/>
        <v>27</v>
      </c>
      <c r="O31" s="13">
        <f t="shared" si="126"/>
        <v>16</v>
      </c>
      <c r="P31" s="13">
        <f t="shared" si="126"/>
        <v>3</v>
      </c>
      <c r="Q31" s="14">
        <f t="shared" si="126"/>
        <v>8</v>
      </c>
      <c r="R31" s="12">
        <f t="shared" si="126"/>
        <v>17</v>
      </c>
      <c r="S31" s="13">
        <f t="shared" si="126"/>
        <v>6</v>
      </c>
      <c r="T31" s="13">
        <f t="shared" si="126"/>
        <v>5</v>
      </c>
      <c r="U31" s="14">
        <f t="shared" si="126"/>
        <v>6</v>
      </c>
      <c r="V31" s="12">
        <f t="shared" si="126"/>
        <v>19</v>
      </c>
      <c r="W31" s="13">
        <f t="shared" si="126"/>
        <v>10</v>
      </c>
      <c r="X31" s="13">
        <f t="shared" si="126"/>
        <v>5</v>
      </c>
      <c r="Y31" s="14">
        <f t="shared" si="126"/>
        <v>4</v>
      </c>
      <c r="Z31" s="12">
        <f t="shared" si="126"/>
        <v>19</v>
      </c>
      <c r="AA31" s="13">
        <f t="shared" si="126"/>
        <v>8</v>
      </c>
      <c r="AB31" s="13">
        <f t="shared" si="126"/>
        <v>5</v>
      </c>
      <c r="AC31" s="14">
        <f t="shared" si="126"/>
        <v>6</v>
      </c>
      <c r="AD31" s="12">
        <f t="shared" si="126"/>
        <v>19</v>
      </c>
      <c r="AE31" s="13">
        <f t="shared" si="126"/>
        <v>8</v>
      </c>
      <c r="AF31" s="13">
        <f t="shared" si="126"/>
        <v>4</v>
      </c>
      <c r="AG31" s="14">
        <f t="shared" si="126"/>
        <v>7</v>
      </c>
      <c r="AH31" s="12">
        <f t="shared" si="126"/>
        <v>26</v>
      </c>
      <c r="AI31" s="13">
        <f t="shared" si="126"/>
        <v>9</v>
      </c>
      <c r="AJ31" s="13">
        <f t="shared" si="126"/>
        <v>7</v>
      </c>
      <c r="AK31" s="14">
        <f t="shared" si="126"/>
        <v>10</v>
      </c>
      <c r="AL31" s="12">
        <f t="shared" si="126"/>
        <v>23</v>
      </c>
      <c r="AM31" s="13">
        <f t="shared" si="126"/>
        <v>11</v>
      </c>
      <c r="AN31" s="13">
        <f t="shared" si="126"/>
        <v>7</v>
      </c>
      <c r="AO31" s="14">
        <f t="shared" si="126"/>
        <v>5</v>
      </c>
      <c r="AP31" s="12">
        <f t="shared" si="126"/>
        <v>12</v>
      </c>
      <c r="AQ31" s="13">
        <f t="shared" si="126"/>
        <v>8</v>
      </c>
      <c r="AR31" s="13">
        <f t="shared" si="126"/>
        <v>1</v>
      </c>
      <c r="AS31" s="14">
        <f t="shared" si="126"/>
        <v>3</v>
      </c>
      <c r="AT31" s="12">
        <f t="shared" si="126"/>
        <v>18</v>
      </c>
      <c r="AU31" s="13">
        <f t="shared" si="126"/>
        <v>8</v>
      </c>
      <c r="AV31" s="13">
        <f t="shared" si="126"/>
        <v>4</v>
      </c>
      <c r="AW31" s="14">
        <f t="shared" si="126"/>
        <v>6</v>
      </c>
      <c r="AX31" s="12">
        <f t="shared" si="126"/>
        <v>23</v>
      </c>
      <c r="AY31" s="13">
        <f t="shared" si="126"/>
        <v>11</v>
      </c>
      <c r="AZ31" s="13">
        <f t="shared" si="126"/>
        <v>7</v>
      </c>
      <c r="BA31" s="14">
        <f t="shared" si="126"/>
        <v>5</v>
      </c>
      <c r="BB31" s="12">
        <f t="shared" si="126"/>
        <v>14</v>
      </c>
      <c r="BC31" s="13">
        <f t="shared" si="126"/>
        <v>9</v>
      </c>
      <c r="BD31" s="13">
        <f t="shared" si="126"/>
        <v>3</v>
      </c>
      <c r="BE31" s="14">
        <f t="shared" si="126"/>
        <v>2</v>
      </c>
    </row>
    <row r="32" spans="1:57" ht="19.5" customHeight="1">
      <c r="A32" s="10"/>
      <c r="B32" s="9"/>
      <c r="C32" s="15"/>
      <c r="D32" s="16"/>
      <c r="E32" s="17" t="s">
        <v>68</v>
      </c>
      <c r="F32" s="18">
        <f>SUM(G32:I32)</f>
        <v>107</v>
      </c>
      <c r="G32" s="19">
        <f aca="true" t="shared" si="127" ref="G32:I33">SUM(G260,G266)</f>
        <v>52</v>
      </c>
      <c r="H32" s="19">
        <f t="shared" si="127"/>
        <v>26</v>
      </c>
      <c r="I32" s="20">
        <f t="shared" si="127"/>
        <v>29</v>
      </c>
      <c r="J32" s="18">
        <f>SUM(K32:M32)</f>
        <v>5</v>
      </c>
      <c r="K32" s="19">
        <f aca="true" t="shared" si="128" ref="K32:M33">SUM(K260,K266)</f>
        <v>4</v>
      </c>
      <c r="L32" s="19">
        <f t="shared" si="128"/>
        <v>0</v>
      </c>
      <c r="M32" s="20">
        <f t="shared" si="128"/>
        <v>1</v>
      </c>
      <c r="N32" s="18">
        <f>SUM(O32:Q32)</f>
        <v>11</v>
      </c>
      <c r="O32" s="19">
        <f aca="true" t="shared" si="129" ref="O32:Q33">SUM(O260,O266)</f>
        <v>4</v>
      </c>
      <c r="P32" s="19">
        <f t="shared" si="129"/>
        <v>2</v>
      </c>
      <c r="Q32" s="20">
        <f t="shared" si="129"/>
        <v>5</v>
      </c>
      <c r="R32" s="18">
        <f>SUM(S32:U32)</f>
        <v>11</v>
      </c>
      <c r="S32" s="19">
        <f aca="true" t="shared" si="130" ref="S32:U33">SUM(S260,S266)</f>
        <v>5</v>
      </c>
      <c r="T32" s="19">
        <f t="shared" si="130"/>
        <v>2</v>
      </c>
      <c r="U32" s="20">
        <f t="shared" si="130"/>
        <v>4</v>
      </c>
      <c r="V32" s="18">
        <f>SUM(W32:Y32)</f>
        <v>8</v>
      </c>
      <c r="W32" s="19">
        <f aca="true" t="shared" si="131" ref="W32:Y33">SUM(W260,W266)</f>
        <v>3</v>
      </c>
      <c r="X32" s="19">
        <f t="shared" si="131"/>
        <v>1</v>
      </c>
      <c r="Y32" s="20">
        <f t="shared" si="131"/>
        <v>4</v>
      </c>
      <c r="Z32" s="18">
        <f>SUM(AA32:AC32)</f>
        <v>7</v>
      </c>
      <c r="AA32" s="19">
        <f aca="true" t="shared" si="132" ref="AA32:AC33">SUM(AA260,AA266)</f>
        <v>2</v>
      </c>
      <c r="AB32" s="19">
        <f t="shared" si="132"/>
        <v>4</v>
      </c>
      <c r="AC32" s="20">
        <f t="shared" si="132"/>
        <v>1</v>
      </c>
      <c r="AD32" s="18">
        <f>SUM(AE32:AG32)</f>
        <v>7</v>
      </c>
      <c r="AE32" s="19">
        <f aca="true" t="shared" si="133" ref="AE32:AG33">SUM(AE260,AE266)</f>
        <v>4</v>
      </c>
      <c r="AF32" s="19">
        <f t="shared" si="133"/>
        <v>2</v>
      </c>
      <c r="AG32" s="20">
        <f t="shared" si="133"/>
        <v>1</v>
      </c>
      <c r="AH32" s="18">
        <f>SUM(AI32:AK32)</f>
        <v>11</v>
      </c>
      <c r="AI32" s="19">
        <f aca="true" t="shared" si="134" ref="AI32:AK33">SUM(AI260,AI266)</f>
        <v>3</v>
      </c>
      <c r="AJ32" s="19">
        <f t="shared" si="134"/>
        <v>4</v>
      </c>
      <c r="AK32" s="20">
        <f t="shared" si="134"/>
        <v>4</v>
      </c>
      <c r="AL32" s="18">
        <f>SUM(AM32:AO32)</f>
        <v>13</v>
      </c>
      <c r="AM32" s="19">
        <f aca="true" t="shared" si="135" ref="AM32:AO33">SUM(AM260,AM266)</f>
        <v>8</v>
      </c>
      <c r="AN32" s="19">
        <f t="shared" si="135"/>
        <v>2</v>
      </c>
      <c r="AO32" s="20">
        <f t="shared" si="135"/>
        <v>3</v>
      </c>
      <c r="AP32" s="18">
        <f>SUM(AQ32:AS32)</f>
        <v>5</v>
      </c>
      <c r="AQ32" s="19">
        <f aca="true" t="shared" si="136" ref="AQ32:AS33">SUM(AQ260,AQ266)</f>
        <v>4</v>
      </c>
      <c r="AR32" s="19">
        <f t="shared" si="136"/>
        <v>0</v>
      </c>
      <c r="AS32" s="20">
        <f t="shared" si="136"/>
        <v>1</v>
      </c>
      <c r="AT32" s="18">
        <f>SUM(AU32:AW32)</f>
        <v>9</v>
      </c>
      <c r="AU32" s="19">
        <f aca="true" t="shared" si="137" ref="AU32:AW33">SUM(AU260,AU266)</f>
        <v>4</v>
      </c>
      <c r="AV32" s="19">
        <f t="shared" si="137"/>
        <v>3</v>
      </c>
      <c r="AW32" s="20">
        <f t="shared" si="137"/>
        <v>2</v>
      </c>
      <c r="AX32" s="18">
        <f>SUM(AY32:BA32)</f>
        <v>11</v>
      </c>
      <c r="AY32" s="19">
        <f aca="true" t="shared" si="138" ref="AY32:BA33">SUM(AY260,AY266)</f>
        <v>6</v>
      </c>
      <c r="AZ32" s="19">
        <f t="shared" si="138"/>
        <v>3</v>
      </c>
      <c r="BA32" s="20">
        <f t="shared" si="138"/>
        <v>2</v>
      </c>
      <c r="BB32" s="18">
        <f>SUM(BC32:BE32)</f>
        <v>9</v>
      </c>
      <c r="BC32" s="19">
        <f aca="true" t="shared" si="139" ref="BC32:BE33">SUM(BC260,BC266)</f>
        <v>5</v>
      </c>
      <c r="BD32" s="19">
        <f t="shared" si="139"/>
        <v>3</v>
      </c>
      <c r="BE32" s="20">
        <f t="shared" si="139"/>
        <v>1</v>
      </c>
    </row>
    <row r="33" spans="1:57" ht="19.5" customHeight="1">
      <c r="A33" s="10"/>
      <c r="B33" s="9"/>
      <c r="C33" s="21"/>
      <c r="D33" s="22"/>
      <c r="E33" s="23" t="s">
        <v>69</v>
      </c>
      <c r="F33" s="24">
        <f>SUM(G33:I33)</f>
        <v>125</v>
      </c>
      <c r="G33" s="25">
        <f t="shared" si="127"/>
        <v>62</v>
      </c>
      <c r="H33" s="25">
        <f t="shared" si="127"/>
        <v>26</v>
      </c>
      <c r="I33" s="26">
        <f t="shared" si="127"/>
        <v>37</v>
      </c>
      <c r="J33" s="24">
        <f>SUM(K33:M33)</f>
        <v>10</v>
      </c>
      <c r="K33" s="25">
        <f t="shared" si="128"/>
        <v>6</v>
      </c>
      <c r="L33" s="25">
        <f t="shared" si="128"/>
        <v>1</v>
      </c>
      <c r="M33" s="26">
        <f t="shared" si="128"/>
        <v>3</v>
      </c>
      <c r="N33" s="24">
        <f>SUM(O33:Q33)</f>
        <v>16</v>
      </c>
      <c r="O33" s="25">
        <f t="shared" si="129"/>
        <v>12</v>
      </c>
      <c r="P33" s="25">
        <f t="shared" si="129"/>
        <v>1</v>
      </c>
      <c r="Q33" s="26">
        <f t="shared" si="129"/>
        <v>3</v>
      </c>
      <c r="R33" s="24">
        <f>SUM(S33:U33)</f>
        <v>6</v>
      </c>
      <c r="S33" s="25">
        <f t="shared" si="130"/>
        <v>1</v>
      </c>
      <c r="T33" s="25">
        <f t="shared" si="130"/>
        <v>3</v>
      </c>
      <c r="U33" s="26">
        <f t="shared" si="130"/>
        <v>2</v>
      </c>
      <c r="V33" s="24">
        <f>SUM(W33:Y33)</f>
        <v>11</v>
      </c>
      <c r="W33" s="25">
        <f t="shared" si="131"/>
        <v>7</v>
      </c>
      <c r="X33" s="25">
        <f t="shared" si="131"/>
        <v>4</v>
      </c>
      <c r="Y33" s="26">
        <f t="shared" si="131"/>
        <v>0</v>
      </c>
      <c r="Z33" s="24">
        <f>SUM(AA33:AC33)</f>
        <v>12</v>
      </c>
      <c r="AA33" s="25">
        <f t="shared" si="132"/>
        <v>6</v>
      </c>
      <c r="AB33" s="25">
        <f t="shared" si="132"/>
        <v>1</v>
      </c>
      <c r="AC33" s="26">
        <f t="shared" si="132"/>
        <v>5</v>
      </c>
      <c r="AD33" s="24">
        <f>SUM(AE33:AG33)</f>
        <v>12</v>
      </c>
      <c r="AE33" s="25">
        <f t="shared" si="133"/>
        <v>4</v>
      </c>
      <c r="AF33" s="25">
        <f t="shared" si="133"/>
        <v>2</v>
      </c>
      <c r="AG33" s="26">
        <f t="shared" si="133"/>
        <v>6</v>
      </c>
      <c r="AH33" s="24">
        <f>SUM(AI33:AK33)</f>
        <v>15</v>
      </c>
      <c r="AI33" s="25">
        <f t="shared" si="134"/>
        <v>6</v>
      </c>
      <c r="AJ33" s="25">
        <f t="shared" si="134"/>
        <v>3</v>
      </c>
      <c r="AK33" s="26">
        <f t="shared" si="134"/>
        <v>6</v>
      </c>
      <c r="AL33" s="24">
        <f>SUM(AM33:AO33)</f>
        <v>10</v>
      </c>
      <c r="AM33" s="25">
        <f t="shared" si="135"/>
        <v>3</v>
      </c>
      <c r="AN33" s="25">
        <f t="shared" si="135"/>
        <v>5</v>
      </c>
      <c r="AO33" s="26">
        <f t="shared" si="135"/>
        <v>2</v>
      </c>
      <c r="AP33" s="24">
        <f>SUM(AQ33:AS33)</f>
        <v>7</v>
      </c>
      <c r="AQ33" s="25">
        <f t="shared" si="136"/>
        <v>4</v>
      </c>
      <c r="AR33" s="25">
        <f t="shared" si="136"/>
        <v>1</v>
      </c>
      <c r="AS33" s="26">
        <f t="shared" si="136"/>
        <v>2</v>
      </c>
      <c r="AT33" s="24">
        <f>SUM(AU33:AW33)</f>
        <v>9</v>
      </c>
      <c r="AU33" s="25">
        <f t="shared" si="137"/>
        <v>4</v>
      </c>
      <c r="AV33" s="25">
        <f t="shared" si="137"/>
        <v>1</v>
      </c>
      <c r="AW33" s="26">
        <f t="shared" si="137"/>
        <v>4</v>
      </c>
      <c r="AX33" s="24">
        <f>SUM(AY33:BA33)</f>
        <v>12</v>
      </c>
      <c r="AY33" s="25">
        <f t="shared" si="138"/>
        <v>5</v>
      </c>
      <c r="AZ33" s="25">
        <f t="shared" si="138"/>
        <v>4</v>
      </c>
      <c r="BA33" s="26">
        <f t="shared" si="138"/>
        <v>3</v>
      </c>
      <c r="BB33" s="24">
        <f>SUM(BC33:BE33)</f>
        <v>5</v>
      </c>
      <c r="BC33" s="25">
        <f t="shared" si="139"/>
        <v>4</v>
      </c>
      <c r="BD33" s="25">
        <f t="shared" si="139"/>
        <v>0</v>
      </c>
      <c r="BE33" s="26">
        <f t="shared" si="139"/>
        <v>1</v>
      </c>
    </row>
    <row r="34" spans="1:57" ht="19.5" customHeight="1">
      <c r="A34" s="10"/>
      <c r="B34" s="9"/>
      <c r="C34" s="52" t="s">
        <v>86</v>
      </c>
      <c r="D34" s="53"/>
      <c r="E34" s="11" t="s">
        <v>63</v>
      </c>
      <c r="F34" s="12">
        <f aca="true" t="shared" si="140" ref="F34:BE34">SUM(F35:F36)</f>
        <v>15</v>
      </c>
      <c r="G34" s="13">
        <f t="shared" si="140"/>
        <v>11</v>
      </c>
      <c r="H34" s="13">
        <f t="shared" si="140"/>
        <v>1</v>
      </c>
      <c r="I34" s="14">
        <f t="shared" si="140"/>
        <v>3</v>
      </c>
      <c r="J34" s="12">
        <f t="shared" si="140"/>
        <v>0</v>
      </c>
      <c r="K34" s="13">
        <f t="shared" si="140"/>
        <v>0</v>
      </c>
      <c r="L34" s="13">
        <f t="shared" si="140"/>
        <v>0</v>
      </c>
      <c r="M34" s="14">
        <f t="shared" si="140"/>
        <v>0</v>
      </c>
      <c r="N34" s="12">
        <f t="shared" si="140"/>
        <v>1</v>
      </c>
      <c r="O34" s="13">
        <f t="shared" si="140"/>
        <v>1</v>
      </c>
      <c r="P34" s="13">
        <f t="shared" si="140"/>
        <v>0</v>
      </c>
      <c r="Q34" s="14">
        <f t="shared" si="140"/>
        <v>0</v>
      </c>
      <c r="R34" s="12">
        <f t="shared" si="140"/>
        <v>2</v>
      </c>
      <c r="S34" s="13">
        <f t="shared" si="140"/>
        <v>2</v>
      </c>
      <c r="T34" s="13">
        <f t="shared" si="140"/>
        <v>0</v>
      </c>
      <c r="U34" s="14">
        <f t="shared" si="140"/>
        <v>0</v>
      </c>
      <c r="V34" s="12">
        <f t="shared" si="140"/>
        <v>2</v>
      </c>
      <c r="W34" s="13">
        <f t="shared" si="140"/>
        <v>1</v>
      </c>
      <c r="X34" s="13">
        <f t="shared" si="140"/>
        <v>0</v>
      </c>
      <c r="Y34" s="14">
        <f t="shared" si="140"/>
        <v>1</v>
      </c>
      <c r="Z34" s="12">
        <f t="shared" si="140"/>
        <v>0</v>
      </c>
      <c r="AA34" s="13">
        <f t="shared" si="140"/>
        <v>0</v>
      </c>
      <c r="AB34" s="13">
        <f t="shared" si="140"/>
        <v>0</v>
      </c>
      <c r="AC34" s="14">
        <f t="shared" si="140"/>
        <v>0</v>
      </c>
      <c r="AD34" s="12">
        <f t="shared" si="140"/>
        <v>1</v>
      </c>
      <c r="AE34" s="13">
        <f t="shared" si="140"/>
        <v>1</v>
      </c>
      <c r="AF34" s="13">
        <f t="shared" si="140"/>
        <v>0</v>
      </c>
      <c r="AG34" s="14">
        <f t="shared" si="140"/>
        <v>0</v>
      </c>
      <c r="AH34" s="12">
        <f t="shared" si="140"/>
        <v>5</v>
      </c>
      <c r="AI34" s="13">
        <f t="shared" si="140"/>
        <v>4</v>
      </c>
      <c r="AJ34" s="13">
        <f t="shared" si="140"/>
        <v>1</v>
      </c>
      <c r="AK34" s="14">
        <f t="shared" si="140"/>
        <v>0</v>
      </c>
      <c r="AL34" s="12">
        <f t="shared" si="140"/>
        <v>2</v>
      </c>
      <c r="AM34" s="13">
        <f t="shared" si="140"/>
        <v>0</v>
      </c>
      <c r="AN34" s="13">
        <f t="shared" si="140"/>
        <v>0</v>
      </c>
      <c r="AO34" s="14">
        <f t="shared" si="140"/>
        <v>2</v>
      </c>
      <c r="AP34" s="12">
        <f t="shared" si="140"/>
        <v>0</v>
      </c>
      <c r="AQ34" s="13">
        <f t="shared" si="140"/>
        <v>0</v>
      </c>
      <c r="AR34" s="13">
        <f t="shared" si="140"/>
        <v>0</v>
      </c>
      <c r="AS34" s="14">
        <f t="shared" si="140"/>
        <v>0</v>
      </c>
      <c r="AT34" s="12">
        <f t="shared" si="140"/>
        <v>0</v>
      </c>
      <c r="AU34" s="13">
        <f t="shared" si="140"/>
        <v>0</v>
      </c>
      <c r="AV34" s="13">
        <f t="shared" si="140"/>
        <v>0</v>
      </c>
      <c r="AW34" s="14">
        <f t="shared" si="140"/>
        <v>0</v>
      </c>
      <c r="AX34" s="12">
        <f t="shared" si="140"/>
        <v>1</v>
      </c>
      <c r="AY34" s="13">
        <f t="shared" si="140"/>
        <v>1</v>
      </c>
      <c r="AZ34" s="13">
        <f t="shared" si="140"/>
        <v>0</v>
      </c>
      <c r="BA34" s="14">
        <f t="shared" si="140"/>
        <v>0</v>
      </c>
      <c r="BB34" s="12">
        <f t="shared" si="140"/>
        <v>1</v>
      </c>
      <c r="BC34" s="13">
        <f t="shared" si="140"/>
        <v>1</v>
      </c>
      <c r="BD34" s="13">
        <f t="shared" si="140"/>
        <v>0</v>
      </c>
      <c r="BE34" s="14">
        <f t="shared" si="140"/>
        <v>0</v>
      </c>
    </row>
    <row r="35" spans="1:57" ht="19.5" customHeight="1">
      <c r="A35" s="10"/>
      <c r="B35" s="9"/>
      <c r="C35" s="15"/>
      <c r="D35" s="16"/>
      <c r="E35" s="17" t="s">
        <v>68</v>
      </c>
      <c r="F35" s="18">
        <f aca="true" t="shared" si="141" ref="F35:F57">SUM(G35:I35)</f>
        <v>9</v>
      </c>
      <c r="G35" s="19">
        <f aca="true" t="shared" si="142" ref="G35:I36">SUM(G38,G41,G44,G47,G50,G53,G56)</f>
        <v>9</v>
      </c>
      <c r="H35" s="19">
        <f t="shared" si="142"/>
        <v>0</v>
      </c>
      <c r="I35" s="20">
        <f t="shared" si="142"/>
        <v>0</v>
      </c>
      <c r="J35" s="18">
        <f aca="true" t="shared" si="143" ref="J35:J57">SUM(K35:M35)</f>
        <v>0</v>
      </c>
      <c r="K35" s="19">
        <f aca="true" t="shared" si="144" ref="K35:M36">SUM(K38,K41,K44,K47,K50,K53,K56)</f>
        <v>0</v>
      </c>
      <c r="L35" s="19">
        <f t="shared" si="144"/>
        <v>0</v>
      </c>
      <c r="M35" s="20">
        <f t="shared" si="144"/>
        <v>0</v>
      </c>
      <c r="N35" s="18">
        <f aca="true" t="shared" si="145" ref="N35:N57">SUM(O35:Q35)</f>
        <v>1</v>
      </c>
      <c r="O35" s="19">
        <f aca="true" t="shared" si="146" ref="O35:Q36">SUM(O38,O41,O44,O47,O50,O53,O56)</f>
        <v>1</v>
      </c>
      <c r="P35" s="19">
        <f t="shared" si="146"/>
        <v>0</v>
      </c>
      <c r="Q35" s="20">
        <f t="shared" si="146"/>
        <v>0</v>
      </c>
      <c r="R35" s="18">
        <f aca="true" t="shared" si="147" ref="R35:R57">SUM(S35:U35)</f>
        <v>2</v>
      </c>
      <c r="S35" s="19">
        <f aca="true" t="shared" si="148" ref="S35:U36">SUM(S38,S41,S44,S47,S50,S53,S56)</f>
        <v>2</v>
      </c>
      <c r="T35" s="19">
        <f t="shared" si="148"/>
        <v>0</v>
      </c>
      <c r="U35" s="20">
        <f t="shared" si="148"/>
        <v>0</v>
      </c>
      <c r="V35" s="18">
        <f aca="true" t="shared" si="149" ref="V35:V57">SUM(W35:Y35)</f>
        <v>0</v>
      </c>
      <c r="W35" s="19">
        <f aca="true" t="shared" si="150" ref="W35:Y36">SUM(W38,W41,W44,W47,W50,W53,W56)</f>
        <v>0</v>
      </c>
      <c r="X35" s="19">
        <f t="shared" si="150"/>
        <v>0</v>
      </c>
      <c r="Y35" s="20">
        <f t="shared" si="150"/>
        <v>0</v>
      </c>
      <c r="Z35" s="18">
        <f aca="true" t="shared" si="151" ref="Z35:Z57">SUM(AA35:AC35)</f>
        <v>0</v>
      </c>
      <c r="AA35" s="19">
        <f aca="true" t="shared" si="152" ref="AA35:AC36">SUM(AA38,AA41,AA44,AA47,AA50,AA53,AA56)</f>
        <v>0</v>
      </c>
      <c r="AB35" s="19">
        <f t="shared" si="152"/>
        <v>0</v>
      </c>
      <c r="AC35" s="20">
        <f t="shared" si="152"/>
        <v>0</v>
      </c>
      <c r="AD35" s="18">
        <f aca="true" t="shared" si="153" ref="AD35:AD57">SUM(AE35:AG35)</f>
        <v>1</v>
      </c>
      <c r="AE35" s="19">
        <f aca="true" t="shared" si="154" ref="AE35:AG36">SUM(AE38,AE41,AE44,AE47,AE50,AE53,AE56)</f>
        <v>1</v>
      </c>
      <c r="AF35" s="19">
        <f t="shared" si="154"/>
        <v>0</v>
      </c>
      <c r="AG35" s="20">
        <f t="shared" si="154"/>
        <v>0</v>
      </c>
      <c r="AH35" s="18">
        <f aca="true" t="shared" si="155" ref="AH35:AH57">SUM(AI35:AK35)</f>
        <v>3</v>
      </c>
      <c r="AI35" s="19">
        <f aca="true" t="shared" si="156" ref="AI35:AK36">SUM(AI38,AI41,AI44,AI47,AI50,AI53,AI56)</f>
        <v>3</v>
      </c>
      <c r="AJ35" s="19">
        <f t="shared" si="156"/>
        <v>0</v>
      </c>
      <c r="AK35" s="20">
        <f t="shared" si="156"/>
        <v>0</v>
      </c>
      <c r="AL35" s="18">
        <f aca="true" t="shared" si="157" ref="AL35:AL57">SUM(AM35:AO35)</f>
        <v>0</v>
      </c>
      <c r="AM35" s="19">
        <f aca="true" t="shared" si="158" ref="AM35:AO36">SUM(AM38,AM41,AM44,AM47,AM50,AM53,AM56)</f>
        <v>0</v>
      </c>
      <c r="AN35" s="19">
        <f t="shared" si="158"/>
        <v>0</v>
      </c>
      <c r="AO35" s="20">
        <f t="shared" si="158"/>
        <v>0</v>
      </c>
      <c r="AP35" s="18">
        <f aca="true" t="shared" si="159" ref="AP35:AP57">SUM(AQ35:AS35)</f>
        <v>0</v>
      </c>
      <c r="AQ35" s="19">
        <f aca="true" t="shared" si="160" ref="AQ35:AS36">SUM(AQ38,AQ41,AQ44,AQ47,AQ50,AQ53,AQ56)</f>
        <v>0</v>
      </c>
      <c r="AR35" s="19">
        <f t="shared" si="160"/>
        <v>0</v>
      </c>
      <c r="AS35" s="20">
        <f t="shared" si="160"/>
        <v>0</v>
      </c>
      <c r="AT35" s="18">
        <f aca="true" t="shared" si="161" ref="AT35:AT57">SUM(AU35:AW35)</f>
        <v>0</v>
      </c>
      <c r="AU35" s="19">
        <f aca="true" t="shared" si="162" ref="AU35:AW36">SUM(AU38,AU41,AU44,AU47,AU50,AU53,AU56)</f>
        <v>0</v>
      </c>
      <c r="AV35" s="19">
        <f t="shared" si="162"/>
        <v>0</v>
      </c>
      <c r="AW35" s="20">
        <f t="shared" si="162"/>
        <v>0</v>
      </c>
      <c r="AX35" s="18">
        <f aca="true" t="shared" si="163" ref="AX35:AX57">SUM(AY35:BA35)</f>
        <v>1</v>
      </c>
      <c r="AY35" s="19">
        <f aca="true" t="shared" si="164" ref="AY35:BA36">SUM(AY38,AY41,AY44,AY47,AY50,AY53,AY56)</f>
        <v>1</v>
      </c>
      <c r="AZ35" s="19">
        <f t="shared" si="164"/>
        <v>0</v>
      </c>
      <c r="BA35" s="20">
        <f t="shared" si="164"/>
        <v>0</v>
      </c>
      <c r="BB35" s="18">
        <f aca="true" t="shared" si="165" ref="BB35:BB57">SUM(BC35:BE35)</f>
        <v>1</v>
      </c>
      <c r="BC35" s="19">
        <f aca="true" t="shared" si="166" ref="BC35:BE36">SUM(BC38,BC41,BC44,BC47,BC50,BC53,BC56)</f>
        <v>1</v>
      </c>
      <c r="BD35" s="19">
        <f t="shared" si="166"/>
        <v>0</v>
      </c>
      <c r="BE35" s="20">
        <f t="shared" si="166"/>
        <v>0</v>
      </c>
    </row>
    <row r="36" spans="1:57" ht="19.5" customHeight="1">
      <c r="A36" s="10"/>
      <c r="B36" s="9"/>
      <c r="C36" s="21"/>
      <c r="D36" s="22"/>
      <c r="E36" s="23" t="s">
        <v>69</v>
      </c>
      <c r="F36" s="24">
        <f t="shared" si="141"/>
        <v>6</v>
      </c>
      <c r="G36" s="25">
        <f t="shared" si="142"/>
        <v>2</v>
      </c>
      <c r="H36" s="25">
        <f t="shared" si="142"/>
        <v>1</v>
      </c>
      <c r="I36" s="26">
        <f t="shared" si="142"/>
        <v>3</v>
      </c>
      <c r="J36" s="24">
        <f t="shared" si="143"/>
        <v>0</v>
      </c>
      <c r="K36" s="25">
        <f t="shared" si="144"/>
        <v>0</v>
      </c>
      <c r="L36" s="25">
        <f t="shared" si="144"/>
        <v>0</v>
      </c>
      <c r="M36" s="26">
        <f t="shared" si="144"/>
        <v>0</v>
      </c>
      <c r="N36" s="24">
        <f t="shared" si="145"/>
        <v>0</v>
      </c>
      <c r="O36" s="25">
        <f t="shared" si="146"/>
        <v>0</v>
      </c>
      <c r="P36" s="25">
        <f t="shared" si="146"/>
        <v>0</v>
      </c>
      <c r="Q36" s="26">
        <f t="shared" si="146"/>
        <v>0</v>
      </c>
      <c r="R36" s="24">
        <f t="shared" si="147"/>
        <v>0</v>
      </c>
      <c r="S36" s="25">
        <f t="shared" si="148"/>
        <v>0</v>
      </c>
      <c r="T36" s="25">
        <f t="shared" si="148"/>
        <v>0</v>
      </c>
      <c r="U36" s="26">
        <f t="shared" si="148"/>
        <v>0</v>
      </c>
      <c r="V36" s="24">
        <f t="shared" si="149"/>
        <v>2</v>
      </c>
      <c r="W36" s="25">
        <f t="shared" si="150"/>
        <v>1</v>
      </c>
      <c r="X36" s="25">
        <f t="shared" si="150"/>
        <v>0</v>
      </c>
      <c r="Y36" s="26">
        <f t="shared" si="150"/>
        <v>1</v>
      </c>
      <c r="Z36" s="24">
        <f t="shared" si="151"/>
        <v>0</v>
      </c>
      <c r="AA36" s="25">
        <f t="shared" si="152"/>
        <v>0</v>
      </c>
      <c r="AB36" s="25">
        <f t="shared" si="152"/>
        <v>0</v>
      </c>
      <c r="AC36" s="26">
        <f t="shared" si="152"/>
        <v>0</v>
      </c>
      <c r="AD36" s="24">
        <f t="shared" si="153"/>
        <v>0</v>
      </c>
      <c r="AE36" s="25">
        <f t="shared" si="154"/>
        <v>0</v>
      </c>
      <c r="AF36" s="25">
        <f t="shared" si="154"/>
        <v>0</v>
      </c>
      <c r="AG36" s="26">
        <f t="shared" si="154"/>
        <v>0</v>
      </c>
      <c r="AH36" s="24">
        <f t="shared" si="155"/>
        <v>2</v>
      </c>
      <c r="AI36" s="25">
        <f t="shared" si="156"/>
        <v>1</v>
      </c>
      <c r="AJ36" s="25">
        <f t="shared" si="156"/>
        <v>1</v>
      </c>
      <c r="AK36" s="26">
        <f t="shared" si="156"/>
        <v>0</v>
      </c>
      <c r="AL36" s="24">
        <f t="shared" si="157"/>
        <v>2</v>
      </c>
      <c r="AM36" s="25">
        <f t="shared" si="158"/>
        <v>0</v>
      </c>
      <c r="AN36" s="25">
        <f t="shared" si="158"/>
        <v>0</v>
      </c>
      <c r="AO36" s="26">
        <f t="shared" si="158"/>
        <v>2</v>
      </c>
      <c r="AP36" s="24">
        <f t="shared" si="159"/>
        <v>0</v>
      </c>
      <c r="AQ36" s="25">
        <f t="shared" si="160"/>
        <v>0</v>
      </c>
      <c r="AR36" s="25">
        <f t="shared" si="160"/>
        <v>0</v>
      </c>
      <c r="AS36" s="26">
        <f t="shared" si="160"/>
        <v>0</v>
      </c>
      <c r="AT36" s="24">
        <f t="shared" si="161"/>
        <v>0</v>
      </c>
      <c r="AU36" s="25">
        <f t="shared" si="162"/>
        <v>0</v>
      </c>
      <c r="AV36" s="25">
        <f t="shared" si="162"/>
        <v>0</v>
      </c>
      <c r="AW36" s="26">
        <f t="shared" si="162"/>
        <v>0</v>
      </c>
      <c r="AX36" s="24">
        <f t="shared" si="163"/>
        <v>0</v>
      </c>
      <c r="AY36" s="25">
        <f t="shared" si="164"/>
        <v>0</v>
      </c>
      <c r="AZ36" s="25">
        <f t="shared" si="164"/>
        <v>0</v>
      </c>
      <c r="BA36" s="26">
        <f t="shared" si="164"/>
        <v>0</v>
      </c>
      <c r="BB36" s="24">
        <f t="shared" si="165"/>
        <v>0</v>
      </c>
      <c r="BC36" s="25">
        <f t="shared" si="166"/>
        <v>0</v>
      </c>
      <c r="BD36" s="25">
        <f t="shared" si="166"/>
        <v>0</v>
      </c>
      <c r="BE36" s="26">
        <f t="shared" si="166"/>
        <v>0</v>
      </c>
    </row>
    <row r="37" spans="1:61" ht="19.5" customHeight="1">
      <c r="A37" s="47">
        <v>51</v>
      </c>
      <c r="B37" s="47">
        <v>22219</v>
      </c>
      <c r="C37" s="27"/>
      <c r="D37" s="28" t="s">
        <v>87</v>
      </c>
      <c r="E37" s="11" t="s">
        <v>63</v>
      </c>
      <c r="F37" s="12">
        <f t="shared" si="141"/>
        <v>7</v>
      </c>
      <c r="G37" s="13">
        <f aca="true" t="shared" si="167" ref="G37:I57">K37+O37+S37+W37+AA37+AE37+AI37+AM37+AQ37+AU37+AY37+BC37</f>
        <v>5</v>
      </c>
      <c r="H37" s="13">
        <f t="shared" si="167"/>
        <v>0</v>
      </c>
      <c r="I37" s="14">
        <f t="shared" si="167"/>
        <v>2</v>
      </c>
      <c r="J37" s="12">
        <f t="shared" si="143"/>
        <v>0</v>
      </c>
      <c r="K37" s="13">
        <f aca="true" t="shared" si="168" ref="K37:K57">IF(ISERROR(VLOOKUP($BG37,data,2,FALSE)),0,VLOOKUP($BG37,data,2,FALSE))</f>
        <v>0</v>
      </c>
      <c r="L37" s="13">
        <f aca="true" t="shared" si="169" ref="L37:L57">IF(ISERROR(VLOOKUP($BH37,data,2,FALSE)),0,VLOOKUP($BH37,data,2,FALSE))</f>
        <v>0</v>
      </c>
      <c r="M37" s="14">
        <f aca="true" t="shared" si="170" ref="M37:M57">IF(ISERROR(VLOOKUP($BI37,data,2,FALSE)),0,VLOOKUP($BI37,data,2,FALSE))</f>
        <v>0</v>
      </c>
      <c r="N37" s="12">
        <f t="shared" si="145"/>
        <v>1</v>
      </c>
      <c r="O37" s="13">
        <f aca="true" t="shared" si="171" ref="O37:O57">IF(ISERROR(VLOOKUP($BG37,data,3,FALSE)),0,VLOOKUP($BG37,data,3,FALSE))</f>
        <v>1</v>
      </c>
      <c r="P37" s="13">
        <f aca="true" t="shared" si="172" ref="P37:P57">IF(ISERROR(VLOOKUP($BH37,data,3,FALSE)),0,VLOOKUP($BH37,data,3,FALSE))</f>
        <v>0</v>
      </c>
      <c r="Q37" s="14">
        <f aca="true" t="shared" si="173" ref="Q37:Q57">IF(ISERROR(VLOOKUP($BI37,data,3,FALSE)),0,VLOOKUP($BI37,data,3,FALSE))</f>
        <v>0</v>
      </c>
      <c r="R37" s="12">
        <f t="shared" si="147"/>
        <v>1</v>
      </c>
      <c r="S37" s="13">
        <f aca="true" t="shared" si="174" ref="S37:S57">IF(ISERROR(VLOOKUP($BG37,data,4,FALSE)),0,VLOOKUP($BG37,data,4,FALSE))</f>
        <v>1</v>
      </c>
      <c r="T37" s="13">
        <f aca="true" t="shared" si="175" ref="T37:T57">IF(ISERROR(VLOOKUP($BH37,data,4,FALSE)),0,VLOOKUP($BH37,data,4,FALSE))</f>
        <v>0</v>
      </c>
      <c r="U37" s="14">
        <f aca="true" t="shared" si="176" ref="U37:U57">IF(ISERROR(VLOOKUP($BI37,data,4,FALSE)),0,VLOOKUP($BI37,data,4,FALSE))</f>
        <v>0</v>
      </c>
      <c r="V37" s="12">
        <f t="shared" si="149"/>
        <v>1</v>
      </c>
      <c r="W37" s="13">
        <f aca="true" t="shared" si="177" ref="W37:W57">IF(ISERROR(VLOOKUP($BG37,data,5,FALSE)),0,VLOOKUP($BG37,data,5,FALSE))</f>
        <v>0</v>
      </c>
      <c r="X37" s="13">
        <f aca="true" t="shared" si="178" ref="X37:X57">IF(ISERROR(VLOOKUP($BH37,data,5,FALSE)),0,VLOOKUP($BH37,data,5,FALSE))</f>
        <v>0</v>
      </c>
      <c r="Y37" s="14">
        <f aca="true" t="shared" si="179" ref="Y37:Y57">IF(ISERROR(VLOOKUP($BI37,data,5,FALSE)),0,VLOOKUP($BI37,data,5,FALSE))</f>
        <v>1</v>
      </c>
      <c r="Z37" s="12">
        <f t="shared" si="151"/>
        <v>0</v>
      </c>
      <c r="AA37" s="13">
        <f aca="true" t="shared" si="180" ref="AA37:AA57">IF(ISERROR(VLOOKUP($BG37,data,6,FALSE)),0,VLOOKUP($BG37,data,6,FALSE))</f>
        <v>0</v>
      </c>
      <c r="AB37" s="13">
        <f aca="true" t="shared" si="181" ref="AB37:AB57">IF(ISERROR(VLOOKUP($BH37,data,6,FALSE)),0,VLOOKUP($BH37,data,6,FALSE))</f>
        <v>0</v>
      </c>
      <c r="AC37" s="14">
        <f aca="true" t="shared" si="182" ref="AC37:AC57">IF(ISERROR(VLOOKUP($BI37,data,6,FALSE)),0,VLOOKUP($BI37,data,6,FALSE))</f>
        <v>0</v>
      </c>
      <c r="AD37" s="12">
        <f t="shared" si="153"/>
        <v>0</v>
      </c>
      <c r="AE37" s="13">
        <f aca="true" t="shared" si="183" ref="AE37:AE57">IF(ISERROR(VLOOKUP($BG37,data,7,FALSE)),0,VLOOKUP($BG37,data,7,FALSE))</f>
        <v>0</v>
      </c>
      <c r="AF37" s="13">
        <f aca="true" t="shared" si="184" ref="AF37:AF57">IF(ISERROR(VLOOKUP($BH37,data,7,FALSE)),0,VLOOKUP($BH37,data,7,FALSE))</f>
        <v>0</v>
      </c>
      <c r="AG37" s="14">
        <f aca="true" t="shared" si="185" ref="AG37:AG57">IF(ISERROR(VLOOKUP($BI37,data,7,FALSE)),0,VLOOKUP($BI37,data,7,FALSE))</f>
        <v>0</v>
      </c>
      <c r="AH37" s="12">
        <f t="shared" si="155"/>
        <v>2</v>
      </c>
      <c r="AI37" s="13">
        <f aca="true" t="shared" si="186" ref="AI37:AI57">IF(ISERROR(VLOOKUP($BG37,data,8,FALSE)),0,VLOOKUP($BG37,data,8,FALSE))</f>
        <v>2</v>
      </c>
      <c r="AJ37" s="13">
        <f aca="true" t="shared" si="187" ref="AJ37:AJ57">IF(ISERROR(VLOOKUP($BH37,data,8,FALSE)),0,VLOOKUP($BH37,data,8,FALSE))</f>
        <v>0</v>
      </c>
      <c r="AK37" s="14">
        <f aca="true" t="shared" si="188" ref="AK37:AK57">IF(ISERROR(VLOOKUP($BI37,data,8,FALSE)),0,VLOOKUP($BI37,data,8,FALSE))</f>
        <v>0</v>
      </c>
      <c r="AL37" s="12">
        <f t="shared" si="157"/>
        <v>1</v>
      </c>
      <c r="AM37" s="13">
        <f aca="true" t="shared" si="189" ref="AM37:AM57">IF(ISERROR(VLOOKUP($BG37,data,9,FALSE)),0,VLOOKUP($BG37,data,9,FALSE))</f>
        <v>0</v>
      </c>
      <c r="AN37" s="13">
        <f aca="true" t="shared" si="190" ref="AN37:AN57">IF(ISERROR(VLOOKUP($BH37,data,9,FALSE)),0,VLOOKUP($BH37,data,9,FALSE))</f>
        <v>0</v>
      </c>
      <c r="AO37" s="14">
        <f aca="true" t="shared" si="191" ref="AO37:AO57">IF(ISERROR(VLOOKUP($BI37,data,9,FALSE)),0,VLOOKUP($BI37,data,9,FALSE))</f>
        <v>1</v>
      </c>
      <c r="AP37" s="12">
        <f t="shared" si="159"/>
        <v>0</v>
      </c>
      <c r="AQ37" s="13">
        <f aca="true" t="shared" si="192" ref="AQ37:AQ57">IF(ISERROR(VLOOKUP($BG37,data,10,FALSE)),0,VLOOKUP($BG37,data,10,FALSE))</f>
        <v>0</v>
      </c>
      <c r="AR37" s="13">
        <f aca="true" t="shared" si="193" ref="AR37:AR57">IF(ISERROR(VLOOKUP($BH37,data,10,FALSE)),0,VLOOKUP($BH37,data,10,FALSE))</f>
        <v>0</v>
      </c>
      <c r="AS37" s="14">
        <f aca="true" t="shared" si="194" ref="AS37:AS57">IF(ISERROR(VLOOKUP($BI37,data,10,FALSE)),0,VLOOKUP($BI37,data,10,FALSE))</f>
        <v>0</v>
      </c>
      <c r="AT37" s="12">
        <f t="shared" si="161"/>
        <v>0</v>
      </c>
      <c r="AU37" s="13">
        <f aca="true" t="shared" si="195" ref="AU37:AU57">IF(ISERROR(VLOOKUP($BG37,data,11,FALSE)),0,VLOOKUP($BG37,data,11,FALSE))</f>
        <v>0</v>
      </c>
      <c r="AV37" s="13">
        <f aca="true" t="shared" si="196" ref="AV37:AV57">IF(ISERROR(VLOOKUP($BH37,data,11,FALSE)),0,VLOOKUP($BH37,data,11,FALSE))</f>
        <v>0</v>
      </c>
      <c r="AW37" s="14">
        <f aca="true" t="shared" si="197" ref="AW37:AW57">IF(ISERROR(VLOOKUP($BI37,data,11,FALSE)),0,VLOOKUP($BI37,data,11,FALSE))</f>
        <v>0</v>
      </c>
      <c r="AX37" s="12">
        <f t="shared" si="163"/>
        <v>1</v>
      </c>
      <c r="AY37" s="13">
        <f aca="true" t="shared" si="198" ref="AY37:AY57">IF(ISERROR(VLOOKUP($BG37,data,12,FALSE)),0,VLOOKUP($BG37,data,12,FALSE))</f>
        <v>1</v>
      </c>
      <c r="AZ37" s="13">
        <f aca="true" t="shared" si="199" ref="AZ37:AZ57">IF(ISERROR(VLOOKUP($BH37,data,12,FALSE)),0,VLOOKUP($BH37,data,12,FALSE))</f>
        <v>0</v>
      </c>
      <c r="BA37" s="14">
        <f aca="true" t="shared" si="200" ref="BA37:BA57">IF(ISERROR(VLOOKUP($BI37,data,12,FALSE)),0,VLOOKUP($BI37,data,12,FALSE))</f>
        <v>0</v>
      </c>
      <c r="BB37" s="12">
        <f t="shared" si="165"/>
        <v>0</v>
      </c>
      <c r="BC37" s="13">
        <f aca="true" t="shared" si="201" ref="BC37:BC57">IF(ISERROR(VLOOKUP($BG37,data,13,FALSE)),0,VLOOKUP($BG37,data,13,FALSE))</f>
        <v>0</v>
      </c>
      <c r="BD37" s="13">
        <f aca="true" t="shared" si="202" ref="BD37:BD57">IF(ISERROR(VLOOKUP($BH37,data,13,FALSE)),0,VLOOKUP($BH37,data,13,FALSE))</f>
        <v>0</v>
      </c>
      <c r="BE37" s="14">
        <f aca="true" t="shared" si="203" ref="BE37:BE57">IF(ISERROR(VLOOKUP($BI37,data,13,FALSE)),0,VLOOKUP($BI37,data,13,FALSE))</f>
        <v>0</v>
      </c>
      <c r="BG37" s="4">
        <v>301219</v>
      </c>
      <c r="BH37" s="4">
        <v>302219</v>
      </c>
      <c r="BI37" s="4">
        <v>303219</v>
      </c>
    </row>
    <row r="38" spans="1:61" ht="19.5" customHeight="1">
      <c r="A38" s="47"/>
      <c r="B38" s="47"/>
      <c r="C38" s="29"/>
      <c r="D38" s="30"/>
      <c r="E38" s="17" t="s">
        <v>68</v>
      </c>
      <c r="F38" s="18">
        <f t="shared" si="141"/>
        <v>5</v>
      </c>
      <c r="G38" s="19">
        <f t="shared" si="167"/>
        <v>5</v>
      </c>
      <c r="H38" s="19">
        <f t="shared" si="167"/>
        <v>0</v>
      </c>
      <c r="I38" s="20">
        <f t="shared" si="167"/>
        <v>0</v>
      </c>
      <c r="J38" s="18">
        <f t="shared" si="143"/>
        <v>0</v>
      </c>
      <c r="K38" s="19">
        <f t="shared" si="168"/>
        <v>0</v>
      </c>
      <c r="L38" s="19">
        <f t="shared" si="169"/>
        <v>0</v>
      </c>
      <c r="M38" s="20">
        <f t="shared" si="170"/>
        <v>0</v>
      </c>
      <c r="N38" s="18">
        <f t="shared" si="145"/>
        <v>1</v>
      </c>
      <c r="O38" s="19">
        <f t="shared" si="171"/>
        <v>1</v>
      </c>
      <c r="P38" s="19">
        <f t="shared" si="172"/>
        <v>0</v>
      </c>
      <c r="Q38" s="20">
        <f t="shared" si="173"/>
        <v>0</v>
      </c>
      <c r="R38" s="18">
        <f t="shared" si="147"/>
        <v>1</v>
      </c>
      <c r="S38" s="19">
        <f t="shared" si="174"/>
        <v>1</v>
      </c>
      <c r="T38" s="19">
        <f t="shared" si="175"/>
        <v>0</v>
      </c>
      <c r="U38" s="20">
        <f t="shared" si="176"/>
        <v>0</v>
      </c>
      <c r="V38" s="18">
        <f t="shared" si="149"/>
        <v>0</v>
      </c>
      <c r="W38" s="19">
        <f t="shared" si="177"/>
        <v>0</v>
      </c>
      <c r="X38" s="19">
        <f t="shared" si="178"/>
        <v>0</v>
      </c>
      <c r="Y38" s="20">
        <f t="shared" si="179"/>
        <v>0</v>
      </c>
      <c r="Z38" s="18">
        <f t="shared" si="151"/>
        <v>0</v>
      </c>
      <c r="AA38" s="19">
        <f t="shared" si="180"/>
        <v>0</v>
      </c>
      <c r="AB38" s="19">
        <f t="shared" si="181"/>
        <v>0</v>
      </c>
      <c r="AC38" s="20">
        <f t="shared" si="182"/>
        <v>0</v>
      </c>
      <c r="AD38" s="18">
        <f t="shared" si="153"/>
        <v>0</v>
      </c>
      <c r="AE38" s="19">
        <f t="shared" si="183"/>
        <v>0</v>
      </c>
      <c r="AF38" s="19">
        <f t="shared" si="184"/>
        <v>0</v>
      </c>
      <c r="AG38" s="20">
        <f t="shared" si="185"/>
        <v>0</v>
      </c>
      <c r="AH38" s="18">
        <f t="shared" si="155"/>
        <v>2</v>
      </c>
      <c r="AI38" s="19">
        <f t="shared" si="186"/>
        <v>2</v>
      </c>
      <c r="AJ38" s="19">
        <f t="shared" si="187"/>
        <v>0</v>
      </c>
      <c r="AK38" s="20">
        <f t="shared" si="188"/>
        <v>0</v>
      </c>
      <c r="AL38" s="18">
        <f t="shared" si="157"/>
        <v>0</v>
      </c>
      <c r="AM38" s="19">
        <f t="shared" si="189"/>
        <v>0</v>
      </c>
      <c r="AN38" s="19">
        <f t="shared" si="190"/>
        <v>0</v>
      </c>
      <c r="AO38" s="20">
        <f t="shared" si="191"/>
        <v>0</v>
      </c>
      <c r="AP38" s="18">
        <f t="shared" si="159"/>
        <v>0</v>
      </c>
      <c r="AQ38" s="19">
        <f t="shared" si="192"/>
        <v>0</v>
      </c>
      <c r="AR38" s="19">
        <f t="shared" si="193"/>
        <v>0</v>
      </c>
      <c r="AS38" s="20">
        <f t="shared" si="194"/>
        <v>0</v>
      </c>
      <c r="AT38" s="18">
        <f t="shared" si="161"/>
        <v>0</v>
      </c>
      <c r="AU38" s="19">
        <f t="shared" si="195"/>
        <v>0</v>
      </c>
      <c r="AV38" s="19">
        <f t="shared" si="196"/>
        <v>0</v>
      </c>
      <c r="AW38" s="20">
        <f t="shared" si="197"/>
        <v>0</v>
      </c>
      <c r="AX38" s="18">
        <f t="shared" si="163"/>
        <v>1</v>
      </c>
      <c r="AY38" s="19">
        <f t="shared" si="198"/>
        <v>1</v>
      </c>
      <c r="AZ38" s="19">
        <f t="shared" si="199"/>
        <v>0</v>
      </c>
      <c r="BA38" s="20">
        <f t="shared" si="200"/>
        <v>0</v>
      </c>
      <c r="BB38" s="18">
        <f t="shared" si="165"/>
        <v>0</v>
      </c>
      <c r="BC38" s="19">
        <f t="shared" si="201"/>
        <v>0</v>
      </c>
      <c r="BD38" s="19">
        <f t="shared" si="202"/>
        <v>0</v>
      </c>
      <c r="BE38" s="20">
        <f t="shared" si="203"/>
        <v>0</v>
      </c>
      <c r="BG38" s="4">
        <v>311219</v>
      </c>
      <c r="BH38" s="4">
        <v>312219</v>
      </c>
      <c r="BI38" s="4">
        <v>313219</v>
      </c>
    </row>
    <row r="39" spans="1:61" ht="19.5" customHeight="1">
      <c r="A39" s="47"/>
      <c r="B39" s="47"/>
      <c r="C39" s="31"/>
      <c r="D39" s="32"/>
      <c r="E39" s="23" t="s">
        <v>69</v>
      </c>
      <c r="F39" s="24">
        <f t="shared" si="141"/>
        <v>2</v>
      </c>
      <c r="G39" s="25">
        <f t="shared" si="167"/>
        <v>0</v>
      </c>
      <c r="H39" s="25">
        <f t="shared" si="167"/>
        <v>0</v>
      </c>
      <c r="I39" s="26">
        <f t="shared" si="167"/>
        <v>2</v>
      </c>
      <c r="J39" s="24">
        <f t="shared" si="143"/>
        <v>0</v>
      </c>
      <c r="K39" s="25">
        <f t="shared" si="168"/>
        <v>0</v>
      </c>
      <c r="L39" s="25">
        <f t="shared" si="169"/>
        <v>0</v>
      </c>
      <c r="M39" s="26">
        <f t="shared" si="170"/>
        <v>0</v>
      </c>
      <c r="N39" s="24">
        <f t="shared" si="145"/>
        <v>0</v>
      </c>
      <c r="O39" s="25">
        <f t="shared" si="171"/>
        <v>0</v>
      </c>
      <c r="P39" s="25">
        <f t="shared" si="172"/>
        <v>0</v>
      </c>
      <c r="Q39" s="26">
        <f t="shared" si="173"/>
        <v>0</v>
      </c>
      <c r="R39" s="24">
        <f t="shared" si="147"/>
        <v>0</v>
      </c>
      <c r="S39" s="25">
        <f t="shared" si="174"/>
        <v>0</v>
      </c>
      <c r="T39" s="25">
        <f t="shared" si="175"/>
        <v>0</v>
      </c>
      <c r="U39" s="26">
        <f t="shared" si="176"/>
        <v>0</v>
      </c>
      <c r="V39" s="24">
        <f t="shared" si="149"/>
        <v>1</v>
      </c>
      <c r="W39" s="25">
        <f t="shared" si="177"/>
        <v>0</v>
      </c>
      <c r="X39" s="25">
        <f t="shared" si="178"/>
        <v>0</v>
      </c>
      <c r="Y39" s="26">
        <f t="shared" si="179"/>
        <v>1</v>
      </c>
      <c r="Z39" s="24">
        <f t="shared" si="151"/>
        <v>0</v>
      </c>
      <c r="AA39" s="25">
        <f t="shared" si="180"/>
        <v>0</v>
      </c>
      <c r="AB39" s="25">
        <f t="shared" si="181"/>
        <v>0</v>
      </c>
      <c r="AC39" s="26">
        <f t="shared" si="182"/>
        <v>0</v>
      </c>
      <c r="AD39" s="24">
        <f t="shared" si="153"/>
        <v>0</v>
      </c>
      <c r="AE39" s="25">
        <f t="shared" si="183"/>
        <v>0</v>
      </c>
      <c r="AF39" s="25">
        <f t="shared" si="184"/>
        <v>0</v>
      </c>
      <c r="AG39" s="26">
        <f t="shared" si="185"/>
        <v>0</v>
      </c>
      <c r="AH39" s="24">
        <f t="shared" si="155"/>
        <v>0</v>
      </c>
      <c r="AI39" s="25">
        <f t="shared" si="186"/>
        <v>0</v>
      </c>
      <c r="AJ39" s="25">
        <f t="shared" si="187"/>
        <v>0</v>
      </c>
      <c r="AK39" s="26">
        <f t="shared" si="188"/>
        <v>0</v>
      </c>
      <c r="AL39" s="24">
        <f t="shared" si="157"/>
        <v>1</v>
      </c>
      <c r="AM39" s="25">
        <f t="shared" si="189"/>
        <v>0</v>
      </c>
      <c r="AN39" s="25">
        <f t="shared" si="190"/>
        <v>0</v>
      </c>
      <c r="AO39" s="26">
        <f t="shared" si="191"/>
        <v>1</v>
      </c>
      <c r="AP39" s="24">
        <f t="shared" si="159"/>
        <v>0</v>
      </c>
      <c r="AQ39" s="25">
        <f t="shared" si="192"/>
        <v>0</v>
      </c>
      <c r="AR39" s="25">
        <f t="shared" si="193"/>
        <v>0</v>
      </c>
      <c r="AS39" s="26">
        <f t="shared" si="194"/>
        <v>0</v>
      </c>
      <c r="AT39" s="24">
        <f t="shared" si="161"/>
        <v>0</v>
      </c>
      <c r="AU39" s="25">
        <f t="shared" si="195"/>
        <v>0</v>
      </c>
      <c r="AV39" s="25">
        <f t="shared" si="196"/>
        <v>0</v>
      </c>
      <c r="AW39" s="26">
        <f t="shared" si="197"/>
        <v>0</v>
      </c>
      <c r="AX39" s="24">
        <f t="shared" si="163"/>
        <v>0</v>
      </c>
      <c r="AY39" s="25">
        <f t="shared" si="198"/>
        <v>0</v>
      </c>
      <c r="AZ39" s="25">
        <f t="shared" si="199"/>
        <v>0</v>
      </c>
      <c r="BA39" s="26">
        <f t="shared" si="200"/>
        <v>0</v>
      </c>
      <c r="BB39" s="24">
        <f t="shared" si="165"/>
        <v>0</v>
      </c>
      <c r="BC39" s="25">
        <f t="shared" si="201"/>
        <v>0</v>
      </c>
      <c r="BD39" s="25">
        <f t="shared" si="202"/>
        <v>0</v>
      </c>
      <c r="BE39" s="26">
        <f t="shared" si="203"/>
        <v>0</v>
      </c>
      <c r="BG39" s="4">
        <v>321219</v>
      </c>
      <c r="BH39" s="4">
        <v>322219</v>
      </c>
      <c r="BI39" s="4">
        <v>323219</v>
      </c>
    </row>
    <row r="40" spans="1:61" ht="19.5" customHeight="1">
      <c r="A40" s="47">
        <v>51</v>
      </c>
      <c r="B40" s="47">
        <v>22301</v>
      </c>
      <c r="C40" s="27"/>
      <c r="D40" s="28" t="s">
        <v>88</v>
      </c>
      <c r="E40" s="11" t="s">
        <v>63</v>
      </c>
      <c r="F40" s="12">
        <f t="shared" si="141"/>
        <v>4</v>
      </c>
      <c r="G40" s="13">
        <f t="shared" si="167"/>
        <v>3</v>
      </c>
      <c r="H40" s="13">
        <f t="shared" si="167"/>
        <v>1</v>
      </c>
      <c r="I40" s="14">
        <f t="shared" si="167"/>
        <v>0</v>
      </c>
      <c r="J40" s="12">
        <f t="shared" si="143"/>
        <v>0</v>
      </c>
      <c r="K40" s="13">
        <f t="shared" si="168"/>
        <v>0</v>
      </c>
      <c r="L40" s="13">
        <f t="shared" si="169"/>
        <v>0</v>
      </c>
      <c r="M40" s="14">
        <f t="shared" si="170"/>
        <v>0</v>
      </c>
      <c r="N40" s="12">
        <f t="shared" si="145"/>
        <v>0</v>
      </c>
      <c r="O40" s="13">
        <f t="shared" si="171"/>
        <v>0</v>
      </c>
      <c r="P40" s="13">
        <f t="shared" si="172"/>
        <v>0</v>
      </c>
      <c r="Q40" s="14">
        <f t="shared" si="173"/>
        <v>0</v>
      </c>
      <c r="R40" s="12">
        <f t="shared" si="147"/>
        <v>0</v>
      </c>
      <c r="S40" s="13">
        <f t="shared" si="174"/>
        <v>0</v>
      </c>
      <c r="T40" s="13">
        <f t="shared" si="175"/>
        <v>0</v>
      </c>
      <c r="U40" s="14">
        <f t="shared" si="176"/>
        <v>0</v>
      </c>
      <c r="V40" s="12">
        <f t="shared" si="149"/>
        <v>1</v>
      </c>
      <c r="W40" s="13">
        <f t="shared" si="177"/>
        <v>1</v>
      </c>
      <c r="X40" s="13">
        <f t="shared" si="178"/>
        <v>0</v>
      </c>
      <c r="Y40" s="14">
        <f t="shared" si="179"/>
        <v>0</v>
      </c>
      <c r="Z40" s="12">
        <f t="shared" si="151"/>
        <v>0</v>
      </c>
      <c r="AA40" s="13">
        <f t="shared" si="180"/>
        <v>0</v>
      </c>
      <c r="AB40" s="13">
        <f t="shared" si="181"/>
        <v>0</v>
      </c>
      <c r="AC40" s="14">
        <f t="shared" si="182"/>
        <v>0</v>
      </c>
      <c r="AD40" s="12">
        <f t="shared" si="153"/>
        <v>0</v>
      </c>
      <c r="AE40" s="13">
        <f t="shared" si="183"/>
        <v>0</v>
      </c>
      <c r="AF40" s="13">
        <f t="shared" si="184"/>
        <v>0</v>
      </c>
      <c r="AG40" s="14">
        <f t="shared" si="185"/>
        <v>0</v>
      </c>
      <c r="AH40" s="12">
        <f t="shared" si="155"/>
        <v>2</v>
      </c>
      <c r="AI40" s="13">
        <f t="shared" si="186"/>
        <v>1</v>
      </c>
      <c r="AJ40" s="13">
        <f t="shared" si="187"/>
        <v>1</v>
      </c>
      <c r="AK40" s="14">
        <f t="shared" si="188"/>
        <v>0</v>
      </c>
      <c r="AL40" s="12">
        <f t="shared" si="157"/>
        <v>0</v>
      </c>
      <c r="AM40" s="13">
        <f t="shared" si="189"/>
        <v>0</v>
      </c>
      <c r="AN40" s="13">
        <f t="shared" si="190"/>
        <v>0</v>
      </c>
      <c r="AO40" s="14">
        <f t="shared" si="191"/>
        <v>0</v>
      </c>
      <c r="AP40" s="12">
        <f t="shared" si="159"/>
        <v>0</v>
      </c>
      <c r="AQ40" s="13">
        <f t="shared" si="192"/>
        <v>0</v>
      </c>
      <c r="AR40" s="13">
        <f t="shared" si="193"/>
        <v>0</v>
      </c>
      <c r="AS40" s="14">
        <f t="shared" si="194"/>
        <v>0</v>
      </c>
      <c r="AT40" s="12">
        <f t="shared" si="161"/>
        <v>0</v>
      </c>
      <c r="AU40" s="13">
        <f t="shared" si="195"/>
        <v>0</v>
      </c>
      <c r="AV40" s="13">
        <f t="shared" si="196"/>
        <v>0</v>
      </c>
      <c r="AW40" s="14">
        <f t="shared" si="197"/>
        <v>0</v>
      </c>
      <c r="AX40" s="12">
        <f t="shared" si="163"/>
        <v>0</v>
      </c>
      <c r="AY40" s="13">
        <f t="shared" si="198"/>
        <v>0</v>
      </c>
      <c r="AZ40" s="13">
        <f t="shared" si="199"/>
        <v>0</v>
      </c>
      <c r="BA40" s="14">
        <f t="shared" si="200"/>
        <v>0</v>
      </c>
      <c r="BB40" s="12">
        <f t="shared" si="165"/>
        <v>1</v>
      </c>
      <c r="BC40" s="13">
        <f t="shared" si="201"/>
        <v>1</v>
      </c>
      <c r="BD40" s="13">
        <f t="shared" si="202"/>
        <v>0</v>
      </c>
      <c r="BE40" s="14">
        <f t="shared" si="203"/>
        <v>0</v>
      </c>
      <c r="BG40" s="4">
        <v>301301</v>
      </c>
      <c r="BH40" s="4">
        <v>302301</v>
      </c>
      <c r="BI40" s="4">
        <v>303301</v>
      </c>
    </row>
    <row r="41" spans="1:61" ht="19.5" customHeight="1">
      <c r="A41" s="47"/>
      <c r="B41" s="47"/>
      <c r="C41" s="29"/>
      <c r="D41" s="30"/>
      <c r="E41" s="17" t="s">
        <v>68</v>
      </c>
      <c r="F41" s="18">
        <f t="shared" si="141"/>
        <v>2</v>
      </c>
      <c r="G41" s="19">
        <f t="shared" si="167"/>
        <v>2</v>
      </c>
      <c r="H41" s="19">
        <f t="shared" si="167"/>
        <v>0</v>
      </c>
      <c r="I41" s="20">
        <f t="shared" si="167"/>
        <v>0</v>
      </c>
      <c r="J41" s="18">
        <f t="shared" si="143"/>
        <v>0</v>
      </c>
      <c r="K41" s="19">
        <f t="shared" si="168"/>
        <v>0</v>
      </c>
      <c r="L41" s="19">
        <f t="shared" si="169"/>
        <v>0</v>
      </c>
      <c r="M41" s="20">
        <f t="shared" si="170"/>
        <v>0</v>
      </c>
      <c r="N41" s="18">
        <f t="shared" si="145"/>
        <v>0</v>
      </c>
      <c r="O41" s="19">
        <f t="shared" si="171"/>
        <v>0</v>
      </c>
      <c r="P41" s="19">
        <f t="shared" si="172"/>
        <v>0</v>
      </c>
      <c r="Q41" s="20">
        <f t="shared" si="173"/>
        <v>0</v>
      </c>
      <c r="R41" s="18">
        <f t="shared" si="147"/>
        <v>0</v>
      </c>
      <c r="S41" s="19">
        <f t="shared" si="174"/>
        <v>0</v>
      </c>
      <c r="T41" s="19">
        <f t="shared" si="175"/>
        <v>0</v>
      </c>
      <c r="U41" s="20">
        <f t="shared" si="176"/>
        <v>0</v>
      </c>
      <c r="V41" s="18">
        <f t="shared" si="149"/>
        <v>0</v>
      </c>
      <c r="W41" s="19">
        <f t="shared" si="177"/>
        <v>0</v>
      </c>
      <c r="X41" s="19">
        <f t="shared" si="178"/>
        <v>0</v>
      </c>
      <c r="Y41" s="20">
        <f t="shared" si="179"/>
        <v>0</v>
      </c>
      <c r="Z41" s="18">
        <f t="shared" si="151"/>
        <v>0</v>
      </c>
      <c r="AA41" s="19">
        <f t="shared" si="180"/>
        <v>0</v>
      </c>
      <c r="AB41" s="19">
        <f t="shared" si="181"/>
        <v>0</v>
      </c>
      <c r="AC41" s="20">
        <f t="shared" si="182"/>
        <v>0</v>
      </c>
      <c r="AD41" s="18">
        <f t="shared" si="153"/>
        <v>0</v>
      </c>
      <c r="AE41" s="19">
        <f t="shared" si="183"/>
        <v>0</v>
      </c>
      <c r="AF41" s="19">
        <f t="shared" si="184"/>
        <v>0</v>
      </c>
      <c r="AG41" s="20">
        <f t="shared" si="185"/>
        <v>0</v>
      </c>
      <c r="AH41" s="18">
        <f t="shared" si="155"/>
        <v>1</v>
      </c>
      <c r="AI41" s="19">
        <f t="shared" si="186"/>
        <v>1</v>
      </c>
      <c r="AJ41" s="19">
        <f t="shared" si="187"/>
        <v>0</v>
      </c>
      <c r="AK41" s="20">
        <f t="shared" si="188"/>
        <v>0</v>
      </c>
      <c r="AL41" s="18">
        <f t="shared" si="157"/>
        <v>0</v>
      </c>
      <c r="AM41" s="19">
        <f t="shared" si="189"/>
        <v>0</v>
      </c>
      <c r="AN41" s="19">
        <f t="shared" si="190"/>
        <v>0</v>
      </c>
      <c r="AO41" s="20">
        <f t="shared" si="191"/>
        <v>0</v>
      </c>
      <c r="AP41" s="18">
        <f t="shared" si="159"/>
        <v>0</v>
      </c>
      <c r="AQ41" s="19">
        <f t="shared" si="192"/>
        <v>0</v>
      </c>
      <c r="AR41" s="19">
        <f t="shared" si="193"/>
        <v>0</v>
      </c>
      <c r="AS41" s="20">
        <f t="shared" si="194"/>
        <v>0</v>
      </c>
      <c r="AT41" s="18">
        <f t="shared" si="161"/>
        <v>0</v>
      </c>
      <c r="AU41" s="19">
        <f t="shared" si="195"/>
        <v>0</v>
      </c>
      <c r="AV41" s="19">
        <f t="shared" si="196"/>
        <v>0</v>
      </c>
      <c r="AW41" s="20">
        <f t="shared" si="197"/>
        <v>0</v>
      </c>
      <c r="AX41" s="18">
        <f t="shared" si="163"/>
        <v>0</v>
      </c>
      <c r="AY41" s="19">
        <f t="shared" si="198"/>
        <v>0</v>
      </c>
      <c r="AZ41" s="19">
        <f t="shared" si="199"/>
        <v>0</v>
      </c>
      <c r="BA41" s="20">
        <f t="shared" si="200"/>
        <v>0</v>
      </c>
      <c r="BB41" s="18">
        <f t="shared" si="165"/>
        <v>1</v>
      </c>
      <c r="BC41" s="19">
        <f t="shared" si="201"/>
        <v>1</v>
      </c>
      <c r="BD41" s="19">
        <f t="shared" si="202"/>
        <v>0</v>
      </c>
      <c r="BE41" s="20">
        <f t="shared" si="203"/>
        <v>0</v>
      </c>
      <c r="BG41" s="4">
        <v>311301</v>
      </c>
      <c r="BH41" s="4">
        <v>312301</v>
      </c>
      <c r="BI41" s="4">
        <v>313301</v>
      </c>
    </row>
    <row r="42" spans="1:61" ht="19.5" customHeight="1">
      <c r="A42" s="47"/>
      <c r="B42" s="47"/>
      <c r="C42" s="31"/>
      <c r="D42" s="32"/>
      <c r="E42" s="23" t="s">
        <v>69</v>
      </c>
      <c r="F42" s="24">
        <f t="shared" si="141"/>
        <v>2</v>
      </c>
      <c r="G42" s="25">
        <f t="shared" si="167"/>
        <v>1</v>
      </c>
      <c r="H42" s="25">
        <f t="shared" si="167"/>
        <v>1</v>
      </c>
      <c r="I42" s="26">
        <f t="shared" si="167"/>
        <v>0</v>
      </c>
      <c r="J42" s="24">
        <f t="shared" si="143"/>
        <v>0</v>
      </c>
      <c r="K42" s="25">
        <f t="shared" si="168"/>
        <v>0</v>
      </c>
      <c r="L42" s="25">
        <f t="shared" si="169"/>
        <v>0</v>
      </c>
      <c r="M42" s="26">
        <f t="shared" si="170"/>
        <v>0</v>
      </c>
      <c r="N42" s="24">
        <f t="shared" si="145"/>
        <v>0</v>
      </c>
      <c r="O42" s="25">
        <f t="shared" si="171"/>
        <v>0</v>
      </c>
      <c r="P42" s="25">
        <f t="shared" si="172"/>
        <v>0</v>
      </c>
      <c r="Q42" s="26">
        <f t="shared" si="173"/>
        <v>0</v>
      </c>
      <c r="R42" s="24">
        <f t="shared" si="147"/>
        <v>0</v>
      </c>
      <c r="S42" s="25">
        <f t="shared" si="174"/>
        <v>0</v>
      </c>
      <c r="T42" s="25">
        <f t="shared" si="175"/>
        <v>0</v>
      </c>
      <c r="U42" s="26">
        <f t="shared" si="176"/>
        <v>0</v>
      </c>
      <c r="V42" s="24">
        <f t="shared" si="149"/>
        <v>1</v>
      </c>
      <c r="W42" s="25">
        <f t="shared" si="177"/>
        <v>1</v>
      </c>
      <c r="X42" s="25">
        <f t="shared" si="178"/>
        <v>0</v>
      </c>
      <c r="Y42" s="26">
        <f t="shared" si="179"/>
        <v>0</v>
      </c>
      <c r="Z42" s="24">
        <f t="shared" si="151"/>
        <v>0</v>
      </c>
      <c r="AA42" s="25">
        <f t="shared" si="180"/>
        <v>0</v>
      </c>
      <c r="AB42" s="25">
        <f t="shared" si="181"/>
        <v>0</v>
      </c>
      <c r="AC42" s="26">
        <f t="shared" si="182"/>
        <v>0</v>
      </c>
      <c r="AD42" s="24">
        <f t="shared" si="153"/>
        <v>0</v>
      </c>
      <c r="AE42" s="25">
        <f t="shared" si="183"/>
        <v>0</v>
      </c>
      <c r="AF42" s="25">
        <f t="shared" si="184"/>
        <v>0</v>
      </c>
      <c r="AG42" s="26">
        <f t="shared" si="185"/>
        <v>0</v>
      </c>
      <c r="AH42" s="24">
        <f t="shared" si="155"/>
        <v>1</v>
      </c>
      <c r="AI42" s="25">
        <f t="shared" si="186"/>
        <v>0</v>
      </c>
      <c r="AJ42" s="25">
        <f t="shared" si="187"/>
        <v>1</v>
      </c>
      <c r="AK42" s="26">
        <f t="shared" si="188"/>
        <v>0</v>
      </c>
      <c r="AL42" s="24">
        <f t="shared" si="157"/>
        <v>0</v>
      </c>
      <c r="AM42" s="25">
        <f t="shared" si="189"/>
        <v>0</v>
      </c>
      <c r="AN42" s="25">
        <f t="shared" si="190"/>
        <v>0</v>
      </c>
      <c r="AO42" s="26">
        <f t="shared" si="191"/>
        <v>0</v>
      </c>
      <c r="AP42" s="24">
        <f t="shared" si="159"/>
        <v>0</v>
      </c>
      <c r="AQ42" s="25">
        <f t="shared" si="192"/>
        <v>0</v>
      </c>
      <c r="AR42" s="25">
        <f t="shared" si="193"/>
        <v>0</v>
      </c>
      <c r="AS42" s="26">
        <f t="shared" si="194"/>
        <v>0</v>
      </c>
      <c r="AT42" s="24">
        <f t="shared" si="161"/>
        <v>0</v>
      </c>
      <c r="AU42" s="25">
        <f t="shared" si="195"/>
        <v>0</v>
      </c>
      <c r="AV42" s="25">
        <f t="shared" si="196"/>
        <v>0</v>
      </c>
      <c r="AW42" s="26">
        <f t="shared" si="197"/>
        <v>0</v>
      </c>
      <c r="AX42" s="24">
        <f t="shared" si="163"/>
        <v>0</v>
      </c>
      <c r="AY42" s="25">
        <f t="shared" si="198"/>
        <v>0</v>
      </c>
      <c r="AZ42" s="25">
        <f t="shared" si="199"/>
        <v>0</v>
      </c>
      <c r="BA42" s="26">
        <f t="shared" si="200"/>
        <v>0</v>
      </c>
      <c r="BB42" s="24">
        <f t="shared" si="165"/>
        <v>0</v>
      </c>
      <c r="BC42" s="25">
        <f t="shared" si="201"/>
        <v>0</v>
      </c>
      <c r="BD42" s="25">
        <f t="shared" si="202"/>
        <v>0</v>
      </c>
      <c r="BE42" s="26">
        <f t="shared" si="203"/>
        <v>0</v>
      </c>
      <c r="BG42" s="4">
        <v>321301</v>
      </c>
      <c r="BH42" s="4">
        <v>322301</v>
      </c>
      <c r="BI42" s="4">
        <v>323301</v>
      </c>
    </row>
    <row r="43" spans="1:61" ht="19.5" customHeight="1">
      <c r="A43" s="47">
        <v>51</v>
      </c>
      <c r="B43" s="47">
        <v>22302</v>
      </c>
      <c r="C43" s="27"/>
      <c r="D43" s="28" t="s">
        <v>89</v>
      </c>
      <c r="E43" s="11" t="s">
        <v>63</v>
      </c>
      <c r="F43" s="12">
        <f t="shared" si="141"/>
        <v>1</v>
      </c>
      <c r="G43" s="13">
        <f t="shared" si="167"/>
        <v>1</v>
      </c>
      <c r="H43" s="13">
        <f t="shared" si="167"/>
        <v>0</v>
      </c>
      <c r="I43" s="14">
        <f t="shared" si="167"/>
        <v>0</v>
      </c>
      <c r="J43" s="12">
        <f t="shared" si="143"/>
        <v>0</v>
      </c>
      <c r="K43" s="13">
        <f t="shared" si="168"/>
        <v>0</v>
      </c>
      <c r="L43" s="13">
        <f t="shared" si="169"/>
        <v>0</v>
      </c>
      <c r="M43" s="14">
        <f t="shared" si="170"/>
        <v>0</v>
      </c>
      <c r="N43" s="12">
        <f t="shared" si="145"/>
        <v>0</v>
      </c>
      <c r="O43" s="13">
        <f t="shared" si="171"/>
        <v>0</v>
      </c>
      <c r="P43" s="13">
        <f t="shared" si="172"/>
        <v>0</v>
      </c>
      <c r="Q43" s="14">
        <f t="shared" si="173"/>
        <v>0</v>
      </c>
      <c r="R43" s="12">
        <f t="shared" si="147"/>
        <v>1</v>
      </c>
      <c r="S43" s="13">
        <f t="shared" si="174"/>
        <v>1</v>
      </c>
      <c r="T43" s="13">
        <f t="shared" si="175"/>
        <v>0</v>
      </c>
      <c r="U43" s="14">
        <f t="shared" si="176"/>
        <v>0</v>
      </c>
      <c r="V43" s="12">
        <f t="shared" si="149"/>
        <v>0</v>
      </c>
      <c r="W43" s="13">
        <f t="shared" si="177"/>
        <v>0</v>
      </c>
      <c r="X43" s="13">
        <f t="shared" si="178"/>
        <v>0</v>
      </c>
      <c r="Y43" s="14">
        <f t="shared" si="179"/>
        <v>0</v>
      </c>
      <c r="Z43" s="12">
        <f t="shared" si="151"/>
        <v>0</v>
      </c>
      <c r="AA43" s="13">
        <f t="shared" si="180"/>
        <v>0</v>
      </c>
      <c r="AB43" s="13">
        <f t="shared" si="181"/>
        <v>0</v>
      </c>
      <c r="AC43" s="14">
        <f t="shared" si="182"/>
        <v>0</v>
      </c>
      <c r="AD43" s="12">
        <f t="shared" si="153"/>
        <v>0</v>
      </c>
      <c r="AE43" s="13">
        <f t="shared" si="183"/>
        <v>0</v>
      </c>
      <c r="AF43" s="13">
        <f t="shared" si="184"/>
        <v>0</v>
      </c>
      <c r="AG43" s="14">
        <f t="shared" si="185"/>
        <v>0</v>
      </c>
      <c r="AH43" s="12">
        <f t="shared" si="155"/>
        <v>0</v>
      </c>
      <c r="AI43" s="13">
        <f t="shared" si="186"/>
        <v>0</v>
      </c>
      <c r="AJ43" s="13">
        <f t="shared" si="187"/>
        <v>0</v>
      </c>
      <c r="AK43" s="14">
        <f t="shared" si="188"/>
        <v>0</v>
      </c>
      <c r="AL43" s="12">
        <f t="shared" si="157"/>
        <v>0</v>
      </c>
      <c r="AM43" s="13">
        <f t="shared" si="189"/>
        <v>0</v>
      </c>
      <c r="AN43" s="13">
        <f t="shared" si="190"/>
        <v>0</v>
      </c>
      <c r="AO43" s="14">
        <f t="shared" si="191"/>
        <v>0</v>
      </c>
      <c r="AP43" s="12">
        <f t="shared" si="159"/>
        <v>0</v>
      </c>
      <c r="AQ43" s="13">
        <f t="shared" si="192"/>
        <v>0</v>
      </c>
      <c r="AR43" s="13">
        <f t="shared" si="193"/>
        <v>0</v>
      </c>
      <c r="AS43" s="14">
        <f t="shared" si="194"/>
        <v>0</v>
      </c>
      <c r="AT43" s="12">
        <f t="shared" si="161"/>
        <v>0</v>
      </c>
      <c r="AU43" s="13">
        <f t="shared" si="195"/>
        <v>0</v>
      </c>
      <c r="AV43" s="13">
        <f t="shared" si="196"/>
        <v>0</v>
      </c>
      <c r="AW43" s="14">
        <f t="shared" si="197"/>
        <v>0</v>
      </c>
      <c r="AX43" s="12">
        <f t="shared" si="163"/>
        <v>0</v>
      </c>
      <c r="AY43" s="13">
        <f t="shared" si="198"/>
        <v>0</v>
      </c>
      <c r="AZ43" s="13">
        <f t="shared" si="199"/>
        <v>0</v>
      </c>
      <c r="BA43" s="14">
        <f t="shared" si="200"/>
        <v>0</v>
      </c>
      <c r="BB43" s="12">
        <f t="shared" si="165"/>
        <v>0</v>
      </c>
      <c r="BC43" s="13">
        <f t="shared" si="201"/>
        <v>0</v>
      </c>
      <c r="BD43" s="13">
        <f t="shared" si="202"/>
        <v>0</v>
      </c>
      <c r="BE43" s="14">
        <f t="shared" si="203"/>
        <v>0</v>
      </c>
      <c r="BG43" s="4">
        <v>301302</v>
      </c>
      <c r="BH43" s="4">
        <v>302302</v>
      </c>
      <c r="BI43" s="4">
        <v>303302</v>
      </c>
    </row>
    <row r="44" spans="1:61" ht="19.5" customHeight="1">
      <c r="A44" s="47"/>
      <c r="B44" s="47"/>
      <c r="C44" s="29"/>
      <c r="D44" s="30"/>
      <c r="E44" s="17" t="s">
        <v>68</v>
      </c>
      <c r="F44" s="18">
        <f t="shared" si="141"/>
        <v>1</v>
      </c>
      <c r="G44" s="19">
        <f t="shared" si="167"/>
        <v>1</v>
      </c>
      <c r="H44" s="19">
        <f t="shared" si="167"/>
        <v>0</v>
      </c>
      <c r="I44" s="20">
        <f t="shared" si="167"/>
        <v>0</v>
      </c>
      <c r="J44" s="18">
        <f t="shared" si="143"/>
        <v>0</v>
      </c>
      <c r="K44" s="19">
        <f t="shared" si="168"/>
        <v>0</v>
      </c>
      <c r="L44" s="19">
        <f t="shared" si="169"/>
        <v>0</v>
      </c>
      <c r="M44" s="20">
        <f t="shared" si="170"/>
        <v>0</v>
      </c>
      <c r="N44" s="18">
        <f t="shared" si="145"/>
        <v>0</v>
      </c>
      <c r="O44" s="19">
        <f t="shared" si="171"/>
        <v>0</v>
      </c>
      <c r="P44" s="19">
        <f t="shared" si="172"/>
        <v>0</v>
      </c>
      <c r="Q44" s="20">
        <f t="shared" si="173"/>
        <v>0</v>
      </c>
      <c r="R44" s="18">
        <f t="shared" si="147"/>
        <v>1</v>
      </c>
      <c r="S44" s="19">
        <f t="shared" si="174"/>
        <v>1</v>
      </c>
      <c r="T44" s="19">
        <f t="shared" si="175"/>
        <v>0</v>
      </c>
      <c r="U44" s="20">
        <f t="shared" si="176"/>
        <v>0</v>
      </c>
      <c r="V44" s="18">
        <f t="shared" si="149"/>
        <v>0</v>
      </c>
      <c r="W44" s="19">
        <f t="shared" si="177"/>
        <v>0</v>
      </c>
      <c r="X44" s="19">
        <f t="shared" si="178"/>
        <v>0</v>
      </c>
      <c r="Y44" s="20">
        <f t="shared" si="179"/>
        <v>0</v>
      </c>
      <c r="Z44" s="18">
        <f t="shared" si="151"/>
        <v>0</v>
      </c>
      <c r="AA44" s="19">
        <f t="shared" si="180"/>
        <v>0</v>
      </c>
      <c r="AB44" s="19">
        <f t="shared" si="181"/>
        <v>0</v>
      </c>
      <c r="AC44" s="20">
        <f t="shared" si="182"/>
        <v>0</v>
      </c>
      <c r="AD44" s="18">
        <f t="shared" si="153"/>
        <v>0</v>
      </c>
      <c r="AE44" s="19">
        <f t="shared" si="183"/>
        <v>0</v>
      </c>
      <c r="AF44" s="19">
        <f t="shared" si="184"/>
        <v>0</v>
      </c>
      <c r="AG44" s="20">
        <f t="shared" si="185"/>
        <v>0</v>
      </c>
      <c r="AH44" s="18">
        <f t="shared" si="155"/>
        <v>0</v>
      </c>
      <c r="AI44" s="19">
        <f t="shared" si="186"/>
        <v>0</v>
      </c>
      <c r="AJ44" s="19">
        <f t="shared" si="187"/>
        <v>0</v>
      </c>
      <c r="AK44" s="20">
        <f t="shared" si="188"/>
        <v>0</v>
      </c>
      <c r="AL44" s="18">
        <f t="shared" si="157"/>
        <v>0</v>
      </c>
      <c r="AM44" s="19">
        <f t="shared" si="189"/>
        <v>0</v>
      </c>
      <c r="AN44" s="19">
        <f t="shared" si="190"/>
        <v>0</v>
      </c>
      <c r="AO44" s="20">
        <f t="shared" si="191"/>
        <v>0</v>
      </c>
      <c r="AP44" s="18">
        <f t="shared" si="159"/>
        <v>0</v>
      </c>
      <c r="AQ44" s="19">
        <f t="shared" si="192"/>
        <v>0</v>
      </c>
      <c r="AR44" s="19">
        <f t="shared" si="193"/>
        <v>0</v>
      </c>
      <c r="AS44" s="20">
        <f t="shared" si="194"/>
        <v>0</v>
      </c>
      <c r="AT44" s="18">
        <f t="shared" si="161"/>
        <v>0</v>
      </c>
      <c r="AU44" s="19">
        <f t="shared" si="195"/>
        <v>0</v>
      </c>
      <c r="AV44" s="19">
        <f t="shared" si="196"/>
        <v>0</v>
      </c>
      <c r="AW44" s="20">
        <f t="shared" si="197"/>
        <v>0</v>
      </c>
      <c r="AX44" s="18">
        <f t="shared" si="163"/>
        <v>0</v>
      </c>
      <c r="AY44" s="19">
        <f t="shared" si="198"/>
        <v>0</v>
      </c>
      <c r="AZ44" s="19">
        <f t="shared" si="199"/>
        <v>0</v>
      </c>
      <c r="BA44" s="20">
        <f t="shared" si="200"/>
        <v>0</v>
      </c>
      <c r="BB44" s="18">
        <f t="shared" si="165"/>
        <v>0</v>
      </c>
      <c r="BC44" s="19">
        <f t="shared" si="201"/>
        <v>0</v>
      </c>
      <c r="BD44" s="19">
        <f t="shared" si="202"/>
        <v>0</v>
      </c>
      <c r="BE44" s="20">
        <f t="shared" si="203"/>
        <v>0</v>
      </c>
      <c r="BG44" s="4">
        <v>311302</v>
      </c>
      <c r="BH44" s="4">
        <v>312302</v>
      </c>
      <c r="BI44" s="4">
        <v>313302</v>
      </c>
    </row>
    <row r="45" spans="1:61" ht="19.5" customHeight="1">
      <c r="A45" s="47"/>
      <c r="B45" s="47"/>
      <c r="C45" s="31"/>
      <c r="D45" s="32"/>
      <c r="E45" s="23" t="s">
        <v>69</v>
      </c>
      <c r="F45" s="24">
        <f t="shared" si="141"/>
        <v>0</v>
      </c>
      <c r="G45" s="25">
        <f t="shared" si="167"/>
        <v>0</v>
      </c>
      <c r="H45" s="25">
        <f t="shared" si="167"/>
        <v>0</v>
      </c>
      <c r="I45" s="26">
        <f t="shared" si="167"/>
        <v>0</v>
      </c>
      <c r="J45" s="24">
        <f t="shared" si="143"/>
        <v>0</v>
      </c>
      <c r="K45" s="25">
        <f t="shared" si="168"/>
        <v>0</v>
      </c>
      <c r="L45" s="25">
        <f t="shared" si="169"/>
        <v>0</v>
      </c>
      <c r="M45" s="26">
        <f t="shared" si="170"/>
        <v>0</v>
      </c>
      <c r="N45" s="24">
        <f t="shared" si="145"/>
        <v>0</v>
      </c>
      <c r="O45" s="25">
        <f t="shared" si="171"/>
        <v>0</v>
      </c>
      <c r="P45" s="25">
        <f t="shared" si="172"/>
        <v>0</v>
      </c>
      <c r="Q45" s="26">
        <f t="shared" si="173"/>
        <v>0</v>
      </c>
      <c r="R45" s="24">
        <f t="shared" si="147"/>
        <v>0</v>
      </c>
      <c r="S45" s="25">
        <f t="shared" si="174"/>
        <v>0</v>
      </c>
      <c r="T45" s="25">
        <f t="shared" si="175"/>
        <v>0</v>
      </c>
      <c r="U45" s="26">
        <f t="shared" si="176"/>
        <v>0</v>
      </c>
      <c r="V45" s="24">
        <f t="shared" si="149"/>
        <v>0</v>
      </c>
      <c r="W45" s="25">
        <f t="shared" si="177"/>
        <v>0</v>
      </c>
      <c r="X45" s="25">
        <f t="shared" si="178"/>
        <v>0</v>
      </c>
      <c r="Y45" s="26">
        <f t="shared" si="179"/>
        <v>0</v>
      </c>
      <c r="Z45" s="24">
        <f t="shared" si="151"/>
        <v>0</v>
      </c>
      <c r="AA45" s="25">
        <f t="shared" si="180"/>
        <v>0</v>
      </c>
      <c r="AB45" s="25">
        <f t="shared" si="181"/>
        <v>0</v>
      </c>
      <c r="AC45" s="26">
        <f t="shared" si="182"/>
        <v>0</v>
      </c>
      <c r="AD45" s="24">
        <f t="shared" si="153"/>
        <v>0</v>
      </c>
      <c r="AE45" s="25">
        <f t="shared" si="183"/>
        <v>0</v>
      </c>
      <c r="AF45" s="25">
        <f t="shared" si="184"/>
        <v>0</v>
      </c>
      <c r="AG45" s="26">
        <f t="shared" si="185"/>
        <v>0</v>
      </c>
      <c r="AH45" s="24">
        <f t="shared" si="155"/>
        <v>0</v>
      </c>
      <c r="AI45" s="25">
        <f t="shared" si="186"/>
        <v>0</v>
      </c>
      <c r="AJ45" s="25">
        <f t="shared" si="187"/>
        <v>0</v>
      </c>
      <c r="AK45" s="26">
        <f t="shared" si="188"/>
        <v>0</v>
      </c>
      <c r="AL45" s="24">
        <f t="shared" si="157"/>
        <v>0</v>
      </c>
      <c r="AM45" s="25">
        <f t="shared" si="189"/>
        <v>0</v>
      </c>
      <c r="AN45" s="25">
        <f t="shared" si="190"/>
        <v>0</v>
      </c>
      <c r="AO45" s="26">
        <f t="shared" si="191"/>
        <v>0</v>
      </c>
      <c r="AP45" s="24">
        <f t="shared" si="159"/>
        <v>0</v>
      </c>
      <c r="AQ45" s="25">
        <f t="shared" si="192"/>
        <v>0</v>
      </c>
      <c r="AR45" s="25">
        <f t="shared" si="193"/>
        <v>0</v>
      </c>
      <c r="AS45" s="26">
        <f t="shared" si="194"/>
        <v>0</v>
      </c>
      <c r="AT45" s="24">
        <f t="shared" si="161"/>
        <v>0</v>
      </c>
      <c r="AU45" s="25">
        <f t="shared" si="195"/>
        <v>0</v>
      </c>
      <c r="AV45" s="25">
        <f t="shared" si="196"/>
        <v>0</v>
      </c>
      <c r="AW45" s="26">
        <f t="shared" si="197"/>
        <v>0</v>
      </c>
      <c r="AX45" s="24">
        <f t="shared" si="163"/>
        <v>0</v>
      </c>
      <c r="AY45" s="25">
        <f t="shared" si="198"/>
        <v>0</v>
      </c>
      <c r="AZ45" s="25">
        <f t="shared" si="199"/>
        <v>0</v>
      </c>
      <c r="BA45" s="26">
        <f t="shared" si="200"/>
        <v>0</v>
      </c>
      <c r="BB45" s="24">
        <f t="shared" si="165"/>
        <v>0</v>
      </c>
      <c r="BC45" s="25">
        <f t="shared" si="201"/>
        <v>0</v>
      </c>
      <c r="BD45" s="25">
        <f t="shared" si="202"/>
        <v>0</v>
      </c>
      <c r="BE45" s="26">
        <f t="shared" si="203"/>
        <v>0</v>
      </c>
      <c r="BG45" s="4">
        <v>321302</v>
      </c>
      <c r="BH45" s="4">
        <v>322302</v>
      </c>
      <c r="BI45" s="4">
        <v>323302</v>
      </c>
    </row>
    <row r="46" spans="1:61" ht="19.5" customHeight="1">
      <c r="A46" s="47">
        <v>51</v>
      </c>
      <c r="B46" s="47">
        <v>22304</v>
      </c>
      <c r="C46" s="27"/>
      <c r="D46" s="28" t="s">
        <v>90</v>
      </c>
      <c r="E46" s="11" t="s">
        <v>63</v>
      </c>
      <c r="F46" s="12">
        <f t="shared" si="141"/>
        <v>2</v>
      </c>
      <c r="G46" s="13">
        <f t="shared" si="167"/>
        <v>1</v>
      </c>
      <c r="H46" s="13">
        <f t="shared" si="167"/>
        <v>0</v>
      </c>
      <c r="I46" s="14">
        <f t="shared" si="167"/>
        <v>1</v>
      </c>
      <c r="J46" s="12">
        <f t="shared" si="143"/>
        <v>0</v>
      </c>
      <c r="K46" s="13">
        <f t="shared" si="168"/>
        <v>0</v>
      </c>
      <c r="L46" s="13">
        <f t="shared" si="169"/>
        <v>0</v>
      </c>
      <c r="M46" s="14">
        <f t="shared" si="170"/>
        <v>0</v>
      </c>
      <c r="N46" s="12">
        <f t="shared" si="145"/>
        <v>0</v>
      </c>
      <c r="O46" s="13">
        <f t="shared" si="171"/>
        <v>0</v>
      </c>
      <c r="P46" s="13">
        <f t="shared" si="172"/>
        <v>0</v>
      </c>
      <c r="Q46" s="14">
        <f t="shared" si="173"/>
        <v>0</v>
      </c>
      <c r="R46" s="12">
        <f t="shared" si="147"/>
        <v>0</v>
      </c>
      <c r="S46" s="13">
        <f t="shared" si="174"/>
        <v>0</v>
      </c>
      <c r="T46" s="13">
        <f t="shared" si="175"/>
        <v>0</v>
      </c>
      <c r="U46" s="14">
        <f t="shared" si="176"/>
        <v>0</v>
      </c>
      <c r="V46" s="12">
        <f t="shared" si="149"/>
        <v>0</v>
      </c>
      <c r="W46" s="13">
        <f t="shared" si="177"/>
        <v>0</v>
      </c>
      <c r="X46" s="13">
        <f t="shared" si="178"/>
        <v>0</v>
      </c>
      <c r="Y46" s="14">
        <f t="shared" si="179"/>
        <v>0</v>
      </c>
      <c r="Z46" s="12">
        <f t="shared" si="151"/>
        <v>0</v>
      </c>
      <c r="AA46" s="13">
        <f t="shared" si="180"/>
        <v>0</v>
      </c>
      <c r="AB46" s="13">
        <f t="shared" si="181"/>
        <v>0</v>
      </c>
      <c r="AC46" s="14">
        <f t="shared" si="182"/>
        <v>0</v>
      </c>
      <c r="AD46" s="12">
        <f t="shared" si="153"/>
        <v>0</v>
      </c>
      <c r="AE46" s="13">
        <f t="shared" si="183"/>
        <v>0</v>
      </c>
      <c r="AF46" s="13">
        <f t="shared" si="184"/>
        <v>0</v>
      </c>
      <c r="AG46" s="14">
        <f t="shared" si="185"/>
        <v>0</v>
      </c>
      <c r="AH46" s="12">
        <f t="shared" si="155"/>
        <v>1</v>
      </c>
      <c r="AI46" s="13">
        <f t="shared" si="186"/>
        <v>1</v>
      </c>
      <c r="AJ46" s="13">
        <f t="shared" si="187"/>
        <v>0</v>
      </c>
      <c r="AK46" s="14">
        <f t="shared" si="188"/>
        <v>0</v>
      </c>
      <c r="AL46" s="12">
        <f t="shared" si="157"/>
        <v>1</v>
      </c>
      <c r="AM46" s="13">
        <f t="shared" si="189"/>
        <v>0</v>
      </c>
      <c r="AN46" s="13">
        <f t="shared" si="190"/>
        <v>0</v>
      </c>
      <c r="AO46" s="14">
        <f t="shared" si="191"/>
        <v>1</v>
      </c>
      <c r="AP46" s="12">
        <f t="shared" si="159"/>
        <v>0</v>
      </c>
      <c r="AQ46" s="13">
        <f t="shared" si="192"/>
        <v>0</v>
      </c>
      <c r="AR46" s="13">
        <f t="shared" si="193"/>
        <v>0</v>
      </c>
      <c r="AS46" s="14">
        <f t="shared" si="194"/>
        <v>0</v>
      </c>
      <c r="AT46" s="12">
        <f t="shared" si="161"/>
        <v>0</v>
      </c>
      <c r="AU46" s="13">
        <f t="shared" si="195"/>
        <v>0</v>
      </c>
      <c r="AV46" s="13">
        <f t="shared" si="196"/>
        <v>0</v>
      </c>
      <c r="AW46" s="14">
        <f t="shared" si="197"/>
        <v>0</v>
      </c>
      <c r="AX46" s="12">
        <f t="shared" si="163"/>
        <v>0</v>
      </c>
      <c r="AY46" s="13">
        <f t="shared" si="198"/>
        <v>0</v>
      </c>
      <c r="AZ46" s="13">
        <f t="shared" si="199"/>
        <v>0</v>
      </c>
      <c r="BA46" s="14">
        <f t="shared" si="200"/>
        <v>0</v>
      </c>
      <c r="BB46" s="12">
        <f t="shared" si="165"/>
        <v>0</v>
      </c>
      <c r="BC46" s="13">
        <f t="shared" si="201"/>
        <v>0</v>
      </c>
      <c r="BD46" s="13">
        <f t="shared" si="202"/>
        <v>0</v>
      </c>
      <c r="BE46" s="14">
        <f t="shared" si="203"/>
        <v>0</v>
      </c>
      <c r="BG46" s="4">
        <v>301304</v>
      </c>
      <c r="BH46" s="4">
        <v>302304</v>
      </c>
      <c r="BI46" s="4">
        <v>303304</v>
      </c>
    </row>
    <row r="47" spans="1:61" ht="19.5" customHeight="1">
      <c r="A47" s="47"/>
      <c r="B47" s="47"/>
      <c r="C47" s="29"/>
      <c r="D47" s="30"/>
      <c r="E47" s="17" t="s">
        <v>68</v>
      </c>
      <c r="F47" s="18">
        <f t="shared" si="141"/>
        <v>0</v>
      </c>
      <c r="G47" s="19">
        <f t="shared" si="167"/>
        <v>0</v>
      </c>
      <c r="H47" s="19">
        <f t="shared" si="167"/>
        <v>0</v>
      </c>
      <c r="I47" s="20">
        <f t="shared" si="167"/>
        <v>0</v>
      </c>
      <c r="J47" s="18">
        <f t="shared" si="143"/>
        <v>0</v>
      </c>
      <c r="K47" s="19">
        <f t="shared" si="168"/>
        <v>0</v>
      </c>
      <c r="L47" s="19">
        <f t="shared" si="169"/>
        <v>0</v>
      </c>
      <c r="M47" s="20">
        <f t="shared" si="170"/>
        <v>0</v>
      </c>
      <c r="N47" s="18">
        <f t="shared" si="145"/>
        <v>0</v>
      </c>
      <c r="O47" s="19">
        <f t="shared" si="171"/>
        <v>0</v>
      </c>
      <c r="P47" s="19">
        <f t="shared" si="172"/>
        <v>0</v>
      </c>
      <c r="Q47" s="20">
        <f t="shared" si="173"/>
        <v>0</v>
      </c>
      <c r="R47" s="18">
        <f t="shared" si="147"/>
        <v>0</v>
      </c>
      <c r="S47" s="19">
        <f t="shared" si="174"/>
        <v>0</v>
      </c>
      <c r="T47" s="19">
        <f t="shared" si="175"/>
        <v>0</v>
      </c>
      <c r="U47" s="20">
        <f t="shared" si="176"/>
        <v>0</v>
      </c>
      <c r="V47" s="18">
        <f t="shared" si="149"/>
        <v>0</v>
      </c>
      <c r="W47" s="19">
        <f t="shared" si="177"/>
        <v>0</v>
      </c>
      <c r="X47" s="19">
        <f t="shared" si="178"/>
        <v>0</v>
      </c>
      <c r="Y47" s="20">
        <f t="shared" si="179"/>
        <v>0</v>
      </c>
      <c r="Z47" s="18">
        <f t="shared" si="151"/>
        <v>0</v>
      </c>
      <c r="AA47" s="19">
        <f t="shared" si="180"/>
        <v>0</v>
      </c>
      <c r="AB47" s="19">
        <f t="shared" si="181"/>
        <v>0</v>
      </c>
      <c r="AC47" s="20">
        <f t="shared" si="182"/>
        <v>0</v>
      </c>
      <c r="AD47" s="18">
        <f t="shared" si="153"/>
        <v>0</v>
      </c>
      <c r="AE47" s="19">
        <f t="shared" si="183"/>
        <v>0</v>
      </c>
      <c r="AF47" s="19">
        <f t="shared" si="184"/>
        <v>0</v>
      </c>
      <c r="AG47" s="20">
        <f t="shared" si="185"/>
        <v>0</v>
      </c>
      <c r="AH47" s="18">
        <f t="shared" si="155"/>
        <v>0</v>
      </c>
      <c r="AI47" s="19">
        <f t="shared" si="186"/>
        <v>0</v>
      </c>
      <c r="AJ47" s="19">
        <f t="shared" si="187"/>
        <v>0</v>
      </c>
      <c r="AK47" s="20">
        <f t="shared" si="188"/>
        <v>0</v>
      </c>
      <c r="AL47" s="18">
        <f t="shared" si="157"/>
        <v>0</v>
      </c>
      <c r="AM47" s="19">
        <f t="shared" si="189"/>
        <v>0</v>
      </c>
      <c r="AN47" s="19">
        <f t="shared" si="190"/>
        <v>0</v>
      </c>
      <c r="AO47" s="20">
        <f t="shared" si="191"/>
        <v>0</v>
      </c>
      <c r="AP47" s="18">
        <f t="shared" si="159"/>
        <v>0</v>
      </c>
      <c r="AQ47" s="19">
        <f t="shared" si="192"/>
        <v>0</v>
      </c>
      <c r="AR47" s="19">
        <f t="shared" si="193"/>
        <v>0</v>
      </c>
      <c r="AS47" s="20">
        <f t="shared" si="194"/>
        <v>0</v>
      </c>
      <c r="AT47" s="18">
        <f t="shared" si="161"/>
        <v>0</v>
      </c>
      <c r="AU47" s="19">
        <f t="shared" si="195"/>
        <v>0</v>
      </c>
      <c r="AV47" s="19">
        <f t="shared" si="196"/>
        <v>0</v>
      </c>
      <c r="AW47" s="20">
        <f t="shared" si="197"/>
        <v>0</v>
      </c>
      <c r="AX47" s="18">
        <f t="shared" si="163"/>
        <v>0</v>
      </c>
      <c r="AY47" s="19">
        <f t="shared" si="198"/>
        <v>0</v>
      </c>
      <c r="AZ47" s="19">
        <f t="shared" si="199"/>
        <v>0</v>
      </c>
      <c r="BA47" s="20">
        <f t="shared" si="200"/>
        <v>0</v>
      </c>
      <c r="BB47" s="18">
        <f t="shared" si="165"/>
        <v>0</v>
      </c>
      <c r="BC47" s="19">
        <f t="shared" si="201"/>
        <v>0</v>
      </c>
      <c r="BD47" s="19">
        <f t="shared" si="202"/>
        <v>0</v>
      </c>
      <c r="BE47" s="20">
        <f t="shared" si="203"/>
        <v>0</v>
      </c>
      <c r="BG47" s="4">
        <v>311304</v>
      </c>
      <c r="BH47" s="4">
        <v>312304</v>
      </c>
      <c r="BI47" s="4">
        <v>313304</v>
      </c>
    </row>
    <row r="48" spans="1:61" ht="19.5" customHeight="1">
      <c r="A48" s="47"/>
      <c r="B48" s="47"/>
      <c r="C48" s="31"/>
      <c r="D48" s="32"/>
      <c r="E48" s="23" t="s">
        <v>69</v>
      </c>
      <c r="F48" s="24">
        <f t="shared" si="141"/>
        <v>2</v>
      </c>
      <c r="G48" s="25">
        <f t="shared" si="167"/>
        <v>1</v>
      </c>
      <c r="H48" s="25">
        <f t="shared" si="167"/>
        <v>0</v>
      </c>
      <c r="I48" s="26">
        <f t="shared" si="167"/>
        <v>1</v>
      </c>
      <c r="J48" s="24">
        <f t="shared" si="143"/>
        <v>0</v>
      </c>
      <c r="K48" s="25">
        <f t="shared" si="168"/>
        <v>0</v>
      </c>
      <c r="L48" s="25">
        <f t="shared" si="169"/>
        <v>0</v>
      </c>
      <c r="M48" s="26">
        <f t="shared" si="170"/>
        <v>0</v>
      </c>
      <c r="N48" s="24">
        <f t="shared" si="145"/>
        <v>0</v>
      </c>
      <c r="O48" s="25">
        <f t="shared" si="171"/>
        <v>0</v>
      </c>
      <c r="P48" s="25">
        <f t="shared" si="172"/>
        <v>0</v>
      </c>
      <c r="Q48" s="26">
        <f t="shared" si="173"/>
        <v>0</v>
      </c>
      <c r="R48" s="24">
        <f t="shared" si="147"/>
        <v>0</v>
      </c>
      <c r="S48" s="25">
        <f t="shared" si="174"/>
        <v>0</v>
      </c>
      <c r="T48" s="25">
        <f t="shared" si="175"/>
        <v>0</v>
      </c>
      <c r="U48" s="26">
        <f t="shared" si="176"/>
        <v>0</v>
      </c>
      <c r="V48" s="24">
        <f t="shared" si="149"/>
        <v>0</v>
      </c>
      <c r="W48" s="25">
        <f t="shared" si="177"/>
        <v>0</v>
      </c>
      <c r="X48" s="25">
        <f t="shared" si="178"/>
        <v>0</v>
      </c>
      <c r="Y48" s="26">
        <f t="shared" si="179"/>
        <v>0</v>
      </c>
      <c r="Z48" s="24">
        <f t="shared" si="151"/>
        <v>0</v>
      </c>
      <c r="AA48" s="25">
        <f t="shared" si="180"/>
        <v>0</v>
      </c>
      <c r="AB48" s="25">
        <f t="shared" si="181"/>
        <v>0</v>
      </c>
      <c r="AC48" s="26">
        <f t="shared" si="182"/>
        <v>0</v>
      </c>
      <c r="AD48" s="24">
        <f t="shared" si="153"/>
        <v>0</v>
      </c>
      <c r="AE48" s="25">
        <f t="shared" si="183"/>
        <v>0</v>
      </c>
      <c r="AF48" s="25">
        <f t="shared" si="184"/>
        <v>0</v>
      </c>
      <c r="AG48" s="26">
        <f t="shared" si="185"/>
        <v>0</v>
      </c>
      <c r="AH48" s="24">
        <f t="shared" si="155"/>
        <v>1</v>
      </c>
      <c r="AI48" s="25">
        <f t="shared" si="186"/>
        <v>1</v>
      </c>
      <c r="AJ48" s="25">
        <f t="shared" si="187"/>
        <v>0</v>
      </c>
      <c r="AK48" s="26">
        <f t="shared" si="188"/>
        <v>0</v>
      </c>
      <c r="AL48" s="24">
        <f t="shared" si="157"/>
        <v>1</v>
      </c>
      <c r="AM48" s="25">
        <f t="shared" si="189"/>
        <v>0</v>
      </c>
      <c r="AN48" s="25">
        <f t="shared" si="190"/>
        <v>0</v>
      </c>
      <c r="AO48" s="26">
        <f t="shared" si="191"/>
        <v>1</v>
      </c>
      <c r="AP48" s="24">
        <f t="shared" si="159"/>
        <v>0</v>
      </c>
      <c r="AQ48" s="25">
        <f t="shared" si="192"/>
        <v>0</v>
      </c>
      <c r="AR48" s="25">
        <f t="shared" si="193"/>
        <v>0</v>
      </c>
      <c r="AS48" s="26">
        <f t="shared" si="194"/>
        <v>0</v>
      </c>
      <c r="AT48" s="24">
        <f t="shared" si="161"/>
        <v>0</v>
      </c>
      <c r="AU48" s="25">
        <f t="shared" si="195"/>
        <v>0</v>
      </c>
      <c r="AV48" s="25">
        <f t="shared" si="196"/>
        <v>0</v>
      </c>
      <c r="AW48" s="26">
        <f t="shared" si="197"/>
        <v>0</v>
      </c>
      <c r="AX48" s="24">
        <f t="shared" si="163"/>
        <v>0</v>
      </c>
      <c r="AY48" s="25">
        <f t="shared" si="198"/>
        <v>0</v>
      </c>
      <c r="AZ48" s="25">
        <f t="shared" si="199"/>
        <v>0</v>
      </c>
      <c r="BA48" s="26">
        <f t="shared" si="200"/>
        <v>0</v>
      </c>
      <c r="BB48" s="24">
        <f t="shared" si="165"/>
        <v>0</v>
      </c>
      <c r="BC48" s="25">
        <f t="shared" si="201"/>
        <v>0</v>
      </c>
      <c r="BD48" s="25">
        <f t="shared" si="202"/>
        <v>0</v>
      </c>
      <c r="BE48" s="26">
        <f t="shared" si="203"/>
        <v>0</v>
      </c>
      <c r="BG48" s="4">
        <v>321304</v>
      </c>
      <c r="BH48" s="4">
        <v>322304</v>
      </c>
      <c r="BI48" s="4">
        <v>323304</v>
      </c>
    </row>
    <row r="49" spans="1:61" ht="19.5" customHeight="1">
      <c r="A49" s="47">
        <v>51</v>
      </c>
      <c r="B49" s="47">
        <v>22305</v>
      </c>
      <c r="C49" s="27"/>
      <c r="D49" s="28" t="s">
        <v>91</v>
      </c>
      <c r="E49" s="11" t="s">
        <v>63</v>
      </c>
      <c r="F49" s="12">
        <f t="shared" si="141"/>
        <v>0</v>
      </c>
      <c r="G49" s="13">
        <f t="shared" si="167"/>
        <v>0</v>
      </c>
      <c r="H49" s="13">
        <f t="shared" si="167"/>
        <v>0</v>
      </c>
      <c r="I49" s="14">
        <f t="shared" si="167"/>
        <v>0</v>
      </c>
      <c r="J49" s="12">
        <f t="shared" si="143"/>
        <v>0</v>
      </c>
      <c r="K49" s="13">
        <f t="shared" si="168"/>
        <v>0</v>
      </c>
      <c r="L49" s="13">
        <f t="shared" si="169"/>
        <v>0</v>
      </c>
      <c r="M49" s="14">
        <f t="shared" si="170"/>
        <v>0</v>
      </c>
      <c r="N49" s="12">
        <f t="shared" si="145"/>
        <v>0</v>
      </c>
      <c r="O49" s="13">
        <f t="shared" si="171"/>
        <v>0</v>
      </c>
      <c r="P49" s="13">
        <f t="shared" si="172"/>
        <v>0</v>
      </c>
      <c r="Q49" s="14">
        <f t="shared" si="173"/>
        <v>0</v>
      </c>
      <c r="R49" s="12">
        <f t="shared" si="147"/>
        <v>0</v>
      </c>
      <c r="S49" s="13">
        <f t="shared" si="174"/>
        <v>0</v>
      </c>
      <c r="T49" s="13">
        <f t="shared" si="175"/>
        <v>0</v>
      </c>
      <c r="U49" s="14">
        <f t="shared" si="176"/>
        <v>0</v>
      </c>
      <c r="V49" s="12">
        <f t="shared" si="149"/>
        <v>0</v>
      </c>
      <c r="W49" s="13">
        <f t="shared" si="177"/>
        <v>0</v>
      </c>
      <c r="X49" s="13">
        <f t="shared" si="178"/>
        <v>0</v>
      </c>
      <c r="Y49" s="14">
        <f t="shared" si="179"/>
        <v>0</v>
      </c>
      <c r="Z49" s="12">
        <f t="shared" si="151"/>
        <v>0</v>
      </c>
      <c r="AA49" s="13">
        <f t="shared" si="180"/>
        <v>0</v>
      </c>
      <c r="AB49" s="13">
        <f t="shared" si="181"/>
        <v>0</v>
      </c>
      <c r="AC49" s="14">
        <f t="shared" si="182"/>
        <v>0</v>
      </c>
      <c r="AD49" s="12">
        <f t="shared" si="153"/>
        <v>0</v>
      </c>
      <c r="AE49" s="13">
        <f t="shared" si="183"/>
        <v>0</v>
      </c>
      <c r="AF49" s="13">
        <f t="shared" si="184"/>
        <v>0</v>
      </c>
      <c r="AG49" s="14">
        <f t="shared" si="185"/>
        <v>0</v>
      </c>
      <c r="AH49" s="12">
        <f t="shared" si="155"/>
        <v>0</v>
      </c>
      <c r="AI49" s="13">
        <f t="shared" si="186"/>
        <v>0</v>
      </c>
      <c r="AJ49" s="13">
        <f t="shared" si="187"/>
        <v>0</v>
      </c>
      <c r="AK49" s="14">
        <f t="shared" si="188"/>
        <v>0</v>
      </c>
      <c r="AL49" s="12">
        <f t="shared" si="157"/>
        <v>0</v>
      </c>
      <c r="AM49" s="13">
        <f t="shared" si="189"/>
        <v>0</v>
      </c>
      <c r="AN49" s="13">
        <f t="shared" si="190"/>
        <v>0</v>
      </c>
      <c r="AO49" s="14">
        <f t="shared" si="191"/>
        <v>0</v>
      </c>
      <c r="AP49" s="12">
        <f t="shared" si="159"/>
        <v>0</v>
      </c>
      <c r="AQ49" s="13">
        <f t="shared" si="192"/>
        <v>0</v>
      </c>
      <c r="AR49" s="13">
        <f t="shared" si="193"/>
        <v>0</v>
      </c>
      <c r="AS49" s="14">
        <f t="shared" si="194"/>
        <v>0</v>
      </c>
      <c r="AT49" s="12">
        <f t="shared" si="161"/>
        <v>0</v>
      </c>
      <c r="AU49" s="13">
        <f t="shared" si="195"/>
        <v>0</v>
      </c>
      <c r="AV49" s="13">
        <f t="shared" si="196"/>
        <v>0</v>
      </c>
      <c r="AW49" s="14">
        <f t="shared" si="197"/>
        <v>0</v>
      </c>
      <c r="AX49" s="12">
        <f t="shared" si="163"/>
        <v>0</v>
      </c>
      <c r="AY49" s="13">
        <f t="shared" si="198"/>
        <v>0</v>
      </c>
      <c r="AZ49" s="13">
        <f t="shared" si="199"/>
        <v>0</v>
      </c>
      <c r="BA49" s="14">
        <f t="shared" si="200"/>
        <v>0</v>
      </c>
      <c r="BB49" s="12">
        <f t="shared" si="165"/>
        <v>0</v>
      </c>
      <c r="BC49" s="13">
        <f t="shared" si="201"/>
        <v>0</v>
      </c>
      <c r="BD49" s="13">
        <f t="shared" si="202"/>
        <v>0</v>
      </c>
      <c r="BE49" s="14">
        <f t="shared" si="203"/>
        <v>0</v>
      </c>
      <c r="BG49" s="4">
        <v>301305</v>
      </c>
      <c r="BH49" s="4">
        <v>302305</v>
      </c>
      <c r="BI49" s="4">
        <v>303305</v>
      </c>
    </row>
    <row r="50" spans="1:61" ht="19.5" customHeight="1">
      <c r="A50" s="47"/>
      <c r="B50" s="47"/>
      <c r="C50" s="29"/>
      <c r="D50" s="30"/>
      <c r="E50" s="17" t="s">
        <v>68</v>
      </c>
      <c r="F50" s="18">
        <f t="shared" si="141"/>
        <v>0</v>
      </c>
      <c r="G50" s="19">
        <f t="shared" si="167"/>
        <v>0</v>
      </c>
      <c r="H50" s="19">
        <f t="shared" si="167"/>
        <v>0</v>
      </c>
      <c r="I50" s="20">
        <f t="shared" si="167"/>
        <v>0</v>
      </c>
      <c r="J50" s="18">
        <f t="shared" si="143"/>
        <v>0</v>
      </c>
      <c r="K50" s="19">
        <f t="shared" si="168"/>
        <v>0</v>
      </c>
      <c r="L50" s="19">
        <f t="shared" si="169"/>
        <v>0</v>
      </c>
      <c r="M50" s="20">
        <f t="shared" si="170"/>
        <v>0</v>
      </c>
      <c r="N50" s="18">
        <f t="shared" si="145"/>
        <v>0</v>
      </c>
      <c r="O50" s="19">
        <f t="shared" si="171"/>
        <v>0</v>
      </c>
      <c r="P50" s="19">
        <f t="shared" si="172"/>
        <v>0</v>
      </c>
      <c r="Q50" s="20">
        <f t="shared" si="173"/>
        <v>0</v>
      </c>
      <c r="R50" s="18">
        <f t="shared" si="147"/>
        <v>0</v>
      </c>
      <c r="S50" s="19">
        <f t="shared" si="174"/>
        <v>0</v>
      </c>
      <c r="T50" s="19">
        <f t="shared" si="175"/>
        <v>0</v>
      </c>
      <c r="U50" s="20">
        <f t="shared" si="176"/>
        <v>0</v>
      </c>
      <c r="V50" s="18">
        <f t="shared" si="149"/>
        <v>0</v>
      </c>
      <c r="W50" s="19">
        <f t="shared" si="177"/>
        <v>0</v>
      </c>
      <c r="X50" s="19">
        <f t="shared" si="178"/>
        <v>0</v>
      </c>
      <c r="Y50" s="20">
        <f t="shared" si="179"/>
        <v>0</v>
      </c>
      <c r="Z50" s="18">
        <f t="shared" si="151"/>
        <v>0</v>
      </c>
      <c r="AA50" s="19">
        <f t="shared" si="180"/>
        <v>0</v>
      </c>
      <c r="AB50" s="19">
        <f t="shared" si="181"/>
        <v>0</v>
      </c>
      <c r="AC50" s="20">
        <f t="shared" si="182"/>
        <v>0</v>
      </c>
      <c r="AD50" s="18">
        <f t="shared" si="153"/>
        <v>0</v>
      </c>
      <c r="AE50" s="19">
        <f t="shared" si="183"/>
        <v>0</v>
      </c>
      <c r="AF50" s="19">
        <f t="shared" si="184"/>
        <v>0</v>
      </c>
      <c r="AG50" s="20">
        <f t="shared" si="185"/>
        <v>0</v>
      </c>
      <c r="AH50" s="18">
        <f t="shared" si="155"/>
        <v>0</v>
      </c>
      <c r="AI50" s="19">
        <f t="shared" si="186"/>
        <v>0</v>
      </c>
      <c r="AJ50" s="19">
        <f t="shared" si="187"/>
        <v>0</v>
      </c>
      <c r="AK50" s="20">
        <f t="shared" si="188"/>
        <v>0</v>
      </c>
      <c r="AL50" s="18">
        <f t="shared" si="157"/>
        <v>0</v>
      </c>
      <c r="AM50" s="19">
        <f t="shared" si="189"/>
        <v>0</v>
      </c>
      <c r="AN50" s="19">
        <f t="shared" si="190"/>
        <v>0</v>
      </c>
      <c r="AO50" s="20">
        <f t="shared" si="191"/>
        <v>0</v>
      </c>
      <c r="AP50" s="18">
        <f t="shared" si="159"/>
        <v>0</v>
      </c>
      <c r="AQ50" s="19">
        <f t="shared" si="192"/>
        <v>0</v>
      </c>
      <c r="AR50" s="19">
        <f t="shared" si="193"/>
        <v>0</v>
      </c>
      <c r="AS50" s="20">
        <f t="shared" si="194"/>
        <v>0</v>
      </c>
      <c r="AT50" s="18">
        <f t="shared" si="161"/>
        <v>0</v>
      </c>
      <c r="AU50" s="19">
        <f t="shared" si="195"/>
        <v>0</v>
      </c>
      <c r="AV50" s="19">
        <f t="shared" si="196"/>
        <v>0</v>
      </c>
      <c r="AW50" s="20">
        <f t="shared" si="197"/>
        <v>0</v>
      </c>
      <c r="AX50" s="18">
        <f t="shared" si="163"/>
        <v>0</v>
      </c>
      <c r="AY50" s="19">
        <f t="shared" si="198"/>
        <v>0</v>
      </c>
      <c r="AZ50" s="19">
        <f t="shared" si="199"/>
        <v>0</v>
      </c>
      <c r="BA50" s="20">
        <f t="shared" si="200"/>
        <v>0</v>
      </c>
      <c r="BB50" s="18">
        <f t="shared" si="165"/>
        <v>0</v>
      </c>
      <c r="BC50" s="19">
        <f t="shared" si="201"/>
        <v>0</v>
      </c>
      <c r="BD50" s="19">
        <f t="shared" si="202"/>
        <v>0</v>
      </c>
      <c r="BE50" s="20">
        <f t="shared" si="203"/>
        <v>0</v>
      </c>
      <c r="BG50" s="4">
        <v>311305</v>
      </c>
      <c r="BH50" s="4">
        <v>312305</v>
      </c>
      <c r="BI50" s="4">
        <v>313305</v>
      </c>
    </row>
    <row r="51" spans="1:61" ht="19.5" customHeight="1">
      <c r="A51" s="47"/>
      <c r="B51" s="47"/>
      <c r="C51" s="31"/>
      <c r="D51" s="32"/>
      <c r="E51" s="23" t="s">
        <v>69</v>
      </c>
      <c r="F51" s="24">
        <f t="shared" si="141"/>
        <v>0</v>
      </c>
      <c r="G51" s="25">
        <f t="shared" si="167"/>
        <v>0</v>
      </c>
      <c r="H51" s="25">
        <f t="shared" si="167"/>
        <v>0</v>
      </c>
      <c r="I51" s="26">
        <f t="shared" si="167"/>
        <v>0</v>
      </c>
      <c r="J51" s="24">
        <f t="shared" si="143"/>
        <v>0</v>
      </c>
      <c r="K51" s="25">
        <f t="shared" si="168"/>
        <v>0</v>
      </c>
      <c r="L51" s="25">
        <f t="shared" si="169"/>
        <v>0</v>
      </c>
      <c r="M51" s="26">
        <f t="shared" si="170"/>
        <v>0</v>
      </c>
      <c r="N51" s="24">
        <f t="shared" si="145"/>
        <v>0</v>
      </c>
      <c r="O51" s="25">
        <f t="shared" si="171"/>
        <v>0</v>
      </c>
      <c r="P51" s="25">
        <f t="shared" si="172"/>
        <v>0</v>
      </c>
      <c r="Q51" s="26">
        <f t="shared" si="173"/>
        <v>0</v>
      </c>
      <c r="R51" s="24">
        <f t="shared" si="147"/>
        <v>0</v>
      </c>
      <c r="S51" s="25">
        <f t="shared" si="174"/>
        <v>0</v>
      </c>
      <c r="T51" s="25">
        <f t="shared" si="175"/>
        <v>0</v>
      </c>
      <c r="U51" s="26">
        <f t="shared" si="176"/>
        <v>0</v>
      </c>
      <c r="V51" s="24">
        <f t="shared" si="149"/>
        <v>0</v>
      </c>
      <c r="W51" s="25">
        <f t="shared" si="177"/>
        <v>0</v>
      </c>
      <c r="X51" s="25">
        <f t="shared" si="178"/>
        <v>0</v>
      </c>
      <c r="Y51" s="26">
        <f t="shared" si="179"/>
        <v>0</v>
      </c>
      <c r="Z51" s="24">
        <f t="shared" si="151"/>
        <v>0</v>
      </c>
      <c r="AA51" s="25">
        <f t="shared" si="180"/>
        <v>0</v>
      </c>
      <c r="AB51" s="25">
        <f t="shared" si="181"/>
        <v>0</v>
      </c>
      <c r="AC51" s="26">
        <f t="shared" si="182"/>
        <v>0</v>
      </c>
      <c r="AD51" s="24">
        <f t="shared" si="153"/>
        <v>0</v>
      </c>
      <c r="AE51" s="25">
        <f t="shared" si="183"/>
        <v>0</v>
      </c>
      <c r="AF51" s="25">
        <f t="shared" si="184"/>
        <v>0</v>
      </c>
      <c r="AG51" s="26">
        <f t="shared" si="185"/>
        <v>0</v>
      </c>
      <c r="AH51" s="24">
        <f t="shared" si="155"/>
        <v>0</v>
      </c>
      <c r="AI51" s="25">
        <f t="shared" si="186"/>
        <v>0</v>
      </c>
      <c r="AJ51" s="25">
        <f t="shared" si="187"/>
        <v>0</v>
      </c>
      <c r="AK51" s="26">
        <f t="shared" si="188"/>
        <v>0</v>
      </c>
      <c r="AL51" s="24">
        <f t="shared" si="157"/>
        <v>0</v>
      </c>
      <c r="AM51" s="25">
        <f t="shared" si="189"/>
        <v>0</v>
      </c>
      <c r="AN51" s="25">
        <f t="shared" si="190"/>
        <v>0</v>
      </c>
      <c r="AO51" s="26">
        <f t="shared" si="191"/>
        <v>0</v>
      </c>
      <c r="AP51" s="24">
        <f t="shared" si="159"/>
        <v>0</v>
      </c>
      <c r="AQ51" s="25">
        <f t="shared" si="192"/>
        <v>0</v>
      </c>
      <c r="AR51" s="25">
        <f t="shared" si="193"/>
        <v>0</v>
      </c>
      <c r="AS51" s="26">
        <f t="shared" si="194"/>
        <v>0</v>
      </c>
      <c r="AT51" s="24">
        <f t="shared" si="161"/>
        <v>0</v>
      </c>
      <c r="AU51" s="25">
        <f t="shared" si="195"/>
        <v>0</v>
      </c>
      <c r="AV51" s="25">
        <f t="shared" si="196"/>
        <v>0</v>
      </c>
      <c r="AW51" s="26">
        <f t="shared" si="197"/>
        <v>0</v>
      </c>
      <c r="AX51" s="24">
        <f t="shared" si="163"/>
        <v>0</v>
      </c>
      <c r="AY51" s="25">
        <f t="shared" si="198"/>
        <v>0</v>
      </c>
      <c r="AZ51" s="25">
        <f t="shared" si="199"/>
        <v>0</v>
      </c>
      <c r="BA51" s="26">
        <f t="shared" si="200"/>
        <v>0</v>
      </c>
      <c r="BB51" s="24">
        <f t="shared" si="165"/>
        <v>0</v>
      </c>
      <c r="BC51" s="25">
        <f t="shared" si="201"/>
        <v>0</v>
      </c>
      <c r="BD51" s="25">
        <f t="shared" si="202"/>
        <v>0</v>
      </c>
      <c r="BE51" s="26">
        <f t="shared" si="203"/>
        <v>0</v>
      </c>
      <c r="BG51" s="4">
        <v>321305</v>
      </c>
      <c r="BH51" s="4">
        <v>322305</v>
      </c>
      <c r="BI51" s="4">
        <v>323305</v>
      </c>
    </row>
    <row r="52" spans="1:61" ht="19.5" customHeight="1">
      <c r="A52" s="47">
        <v>51</v>
      </c>
      <c r="B52" s="47">
        <v>22306</v>
      </c>
      <c r="C52" s="27"/>
      <c r="D52" s="28" t="s">
        <v>92</v>
      </c>
      <c r="E52" s="11" t="s">
        <v>63</v>
      </c>
      <c r="F52" s="12">
        <f t="shared" si="141"/>
        <v>1</v>
      </c>
      <c r="G52" s="13">
        <f t="shared" si="167"/>
        <v>1</v>
      </c>
      <c r="H52" s="13">
        <f t="shared" si="167"/>
        <v>0</v>
      </c>
      <c r="I52" s="14">
        <f t="shared" si="167"/>
        <v>0</v>
      </c>
      <c r="J52" s="12">
        <f t="shared" si="143"/>
        <v>0</v>
      </c>
      <c r="K52" s="13">
        <f t="shared" si="168"/>
        <v>0</v>
      </c>
      <c r="L52" s="13">
        <f t="shared" si="169"/>
        <v>0</v>
      </c>
      <c r="M52" s="14">
        <f t="shared" si="170"/>
        <v>0</v>
      </c>
      <c r="N52" s="12">
        <f t="shared" si="145"/>
        <v>0</v>
      </c>
      <c r="O52" s="13">
        <f t="shared" si="171"/>
        <v>0</v>
      </c>
      <c r="P52" s="13">
        <f t="shared" si="172"/>
        <v>0</v>
      </c>
      <c r="Q52" s="14">
        <f t="shared" si="173"/>
        <v>0</v>
      </c>
      <c r="R52" s="12">
        <f t="shared" si="147"/>
        <v>0</v>
      </c>
      <c r="S52" s="13">
        <f t="shared" si="174"/>
        <v>0</v>
      </c>
      <c r="T52" s="13">
        <f t="shared" si="175"/>
        <v>0</v>
      </c>
      <c r="U52" s="14">
        <f t="shared" si="176"/>
        <v>0</v>
      </c>
      <c r="V52" s="12">
        <f t="shared" si="149"/>
        <v>0</v>
      </c>
      <c r="W52" s="13">
        <f t="shared" si="177"/>
        <v>0</v>
      </c>
      <c r="X52" s="13">
        <f t="shared" si="178"/>
        <v>0</v>
      </c>
      <c r="Y52" s="14">
        <f t="shared" si="179"/>
        <v>0</v>
      </c>
      <c r="Z52" s="12">
        <f t="shared" si="151"/>
        <v>0</v>
      </c>
      <c r="AA52" s="13">
        <f t="shared" si="180"/>
        <v>0</v>
      </c>
      <c r="AB52" s="13">
        <f t="shared" si="181"/>
        <v>0</v>
      </c>
      <c r="AC52" s="14">
        <f t="shared" si="182"/>
        <v>0</v>
      </c>
      <c r="AD52" s="12">
        <f t="shared" si="153"/>
        <v>1</v>
      </c>
      <c r="AE52" s="13">
        <f t="shared" si="183"/>
        <v>1</v>
      </c>
      <c r="AF52" s="13">
        <f t="shared" si="184"/>
        <v>0</v>
      </c>
      <c r="AG52" s="14">
        <f t="shared" si="185"/>
        <v>0</v>
      </c>
      <c r="AH52" s="12">
        <f t="shared" si="155"/>
        <v>0</v>
      </c>
      <c r="AI52" s="13">
        <f t="shared" si="186"/>
        <v>0</v>
      </c>
      <c r="AJ52" s="13">
        <f t="shared" si="187"/>
        <v>0</v>
      </c>
      <c r="AK52" s="14">
        <f t="shared" si="188"/>
        <v>0</v>
      </c>
      <c r="AL52" s="12">
        <f t="shared" si="157"/>
        <v>0</v>
      </c>
      <c r="AM52" s="13">
        <f t="shared" si="189"/>
        <v>0</v>
      </c>
      <c r="AN52" s="13">
        <f t="shared" si="190"/>
        <v>0</v>
      </c>
      <c r="AO52" s="14">
        <f t="shared" si="191"/>
        <v>0</v>
      </c>
      <c r="AP52" s="12">
        <f t="shared" si="159"/>
        <v>0</v>
      </c>
      <c r="AQ52" s="13">
        <f t="shared" si="192"/>
        <v>0</v>
      </c>
      <c r="AR52" s="13">
        <f t="shared" si="193"/>
        <v>0</v>
      </c>
      <c r="AS52" s="14">
        <f t="shared" si="194"/>
        <v>0</v>
      </c>
      <c r="AT52" s="12">
        <f t="shared" si="161"/>
        <v>0</v>
      </c>
      <c r="AU52" s="13">
        <f t="shared" si="195"/>
        <v>0</v>
      </c>
      <c r="AV52" s="13">
        <f t="shared" si="196"/>
        <v>0</v>
      </c>
      <c r="AW52" s="14">
        <f t="shared" si="197"/>
        <v>0</v>
      </c>
      <c r="AX52" s="12">
        <f t="shared" si="163"/>
        <v>0</v>
      </c>
      <c r="AY52" s="13">
        <f t="shared" si="198"/>
        <v>0</v>
      </c>
      <c r="AZ52" s="13">
        <f t="shared" si="199"/>
        <v>0</v>
      </c>
      <c r="BA52" s="14">
        <f t="shared" si="200"/>
        <v>0</v>
      </c>
      <c r="BB52" s="12">
        <f t="shared" si="165"/>
        <v>0</v>
      </c>
      <c r="BC52" s="13">
        <f t="shared" si="201"/>
        <v>0</v>
      </c>
      <c r="BD52" s="13">
        <f t="shared" si="202"/>
        <v>0</v>
      </c>
      <c r="BE52" s="14">
        <f t="shared" si="203"/>
        <v>0</v>
      </c>
      <c r="BG52" s="4">
        <v>301306</v>
      </c>
      <c r="BH52" s="4">
        <v>302306</v>
      </c>
      <c r="BI52" s="4">
        <v>303306</v>
      </c>
    </row>
    <row r="53" spans="1:61" ht="19.5" customHeight="1">
      <c r="A53" s="47"/>
      <c r="B53" s="47"/>
      <c r="C53" s="29"/>
      <c r="D53" s="30"/>
      <c r="E53" s="17" t="s">
        <v>68</v>
      </c>
      <c r="F53" s="18">
        <f t="shared" si="141"/>
        <v>1</v>
      </c>
      <c r="G53" s="19">
        <f t="shared" si="167"/>
        <v>1</v>
      </c>
      <c r="H53" s="19">
        <f t="shared" si="167"/>
        <v>0</v>
      </c>
      <c r="I53" s="20">
        <f t="shared" si="167"/>
        <v>0</v>
      </c>
      <c r="J53" s="18">
        <f t="shared" si="143"/>
        <v>0</v>
      </c>
      <c r="K53" s="19">
        <f t="shared" si="168"/>
        <v>0</v>
      </c>
      <c r="L53" s="19">
        <f t="shared" si="169"/>
        <v>0</v>
      </c>
      <c r="M53" s="20">
        <f t="shared" si="170"/>
        <v>0</v>
      </c>
      <c r="N53" s="18">
        <f t="shared" si="145"/>
        <v>0</v>
      </c>
      <c r="O53" s="19">
        <f t="shared" si="171"/>
        <v>0</v>
      </c>
      <c r="P53" s="19">
        <f t="shared" si="172"/>
        <v>0</v>
      </c>
      <c r="Q53" s="20">
        <f t="shared" si="173"/>
        <v>0</v>
      </c>
      <c r="R53" s="18">
        <f t="shared" si="147"/>
        <v>0</v>
      </c>
      <c r="S53" s="19">
        <f t="shared" si="174"/>
        <v>0</v>
      </c>
      <c r="T53" s="19">
        <f t="shared" si="175"/>
        <v>0</v>
      </c>
      <c r="U53" s="20">
        <f t="shared" si="176"/>
        <v>0</v>
      </c>
      <c r="V53" s="18">
        <f t="shared" si="149"/>
        <v>0</v>
      </c>
      <c r="W53" s="19">
        <f t="shared" si="177"/>
        <v>0</v>
      </c>
      <c r="X53" s="19">
        <f t="shared" si="178"/>
        <v>0</v>
      </c>
      <c r="Y53" s="20">
        <f t="shared" si="179"/>
        <v>0</v>
      </c>
      <c r="Z53" s="18">
        <f t="shared" si="151"/>
        <v>0</v>
      </c>
      <c r="AA53" s="19">
        <f t="shared" si="180"/>
        <v>0</v>
      </c>
      <c r="AB53" s="19">
        <f t="shared" si="181"/>
        <v>0</v>
      </c>
      <c r="AC53" s="20">
        <f t="shared" si="182"/>
        <v>0</v>
      </c>
      <c r="AD53" s="18">
        <f t="shared" si="153"/>
        <v>1</v>
      </c>
      <c r="AE53" s="19">
        <f t="shared" si="183"/>
        <v>1</v>
      </c>
      <c r="AF53" s="19">
        <f t="shared" si="184"/>
        <v>0</v>
      </c>
      <c r="AG53" s="20">
        <f t="shared" si="185"/>
        <v>0</v>
      </c>
      <c r="AH53" s="18">
        <f t="shared" si="155"/>
        <v>0</v>
      </c>
      <c r="AI53" s="19">
        <f t="shared" si="186"/>
        <v>0</v>
      </c>
      <c r="AJ53" s="19">
        <f t="shared" si="187"/>
        <v>0</v>
      </c>
      <c r="AK53" s="20">
        <f t="shared" si="188"/>
        <v>0</v>
      </c>
      <c r="AL53" s="18">
        <f t="shared" si="157"/>
        <v>0</v>
      </c>
      <c r="AM53" s="19">
        <f t="shared" si="189"/>
        <v>0</v>
      </c>
      <c r="AN53" s="19">
        <f t="shared" si="190"/>
        <v>0</v>
      </c>
      <c r="AO53" s="20">
        <f t="shared" si="191"/>
        <v>0</v>
      </c>
      <c r="AP53" s="18">
        <f t="shared" si="159"/>
        <v>0</v>
      </c>
      <c r="AQ53" s="19">
        <f t="shared" si="192"/>
        <v>0</v>
      </c>
      <c r="AR53" s="19">
        <f t="shared" si="193"/>
        <v>0</v>
      </c>
      <c r="AS53" s="20">
        <f t="shared" si="194"/>
        <v>0</v>
      </c>
      <c r="AT53" s="18">
        <f t="shared" si="161"/>
        <v>0</v>
      </c>
      <c r="AU53" s="19">
        <f t="shared" si="195"/>
        <v>0</v>
      </c>
      <c r="AV53" s="19">
        <f t="shared" si="196"/>
        <v>0</v>
      </c>
      <c r="AW53" s="20">
        <f t="shared" si="197"/>
        <v>0</v>
      </c>
      <c r="AX53" s="18">
        <f t="shared" si="163"/>
        <v>0</v>
      </c>
      <c r="AY53" s="19">
        <f t="shared" si="198"/>
        <v>0</v>
      </c>
      <c r="AZ53" s="19">
        <f t="shared" si="199"/>
        <v>0</v>
      </c>
      <c r="BA53" s="20">
        <f t="shared" si="200"/>
        <v>0</v>
      </c>
      <c r="BB53" s="18">
        <f t="shared" si="165"/>
        <v>0</v>
      </c>
      <c r="BC53" s="19">
        <f t="shared" si="201"/>
        <v>0</v>
      </c>
      <c r="BD53" s="19">
        <f t="shared" si="202"/>
        <v>0</v>
      </c>
      <c r="BE53" s="20">
        <f t="shared" si="203"/>
        <v>0</v>
      </c>
      <c r="BG53" s="4">
        <v>311306</v>
      </c>
      <c r="BH53" s="4">
        <v>312306</v>
      </c>
      <c r="BI53" s="4">
        <v>313306</v>
      </c>
    </row>
    <row r="54" spans="1:61" ht="19.5" customHeight="1">
      <c r="A54" s="47"/>
      <c r="B54" s="47"/>
      <c r="C54" s="31"/>
      <c r="D54" s="32"/>
      <c r="E54" s="23" t="s">
        <v>69</v>
      </c>
      <c r="F54" s="24">
        <f t="shared" si="141"/>
        <v>0</v>
      </c>
      <c r="G54" s="25">
        <f t="shared" si="167"/>
        <v>0</v>
      </c>
      <c r="H54" s="25">
        <f t="shared" si="167"/>
        <v>0</v>
      </c>
      <c r="I54" s="26">
        <f t="shared" si="167"/>
        <v>0</v>
      </c>
      <c r="J54" s="24">
        <f t="shared" si="143"/>
        <v>0</v>
      </c>
      <c r="K54" s="25">
        <f t="shared" si="168"/>
        <v>0</v>
      </c>
      <c r="L54" s="25">
        <f t="shared" si="169"/>
        <v>0</v>
      </c>
      <c r="M54" s="26">
        <f t="shared" si="170"/>
        <v>0</v>
      </c>
      <c r="N54" s="24">
        <f t="shared" si="145"/>
        <v>0</v>
      </c>
      <c r="O54" s="25">
        <f t="shared" si="171"/>
        <v>0</v>
      </c>
      <c r="P54" s="25">
        <f t="shared" si="172"/>
        <v>0</v>
      </c>
      <c r="Q54" s="26">
        <f t="shared" si="173"/>
        <v>0</v>
      </c>
      <c r="R54" s="24">
        <f t="shared" si="147"/>
        <v>0</v>
      </c>
      <c r="S54" s="25">
        <f t="shared" si="174"/>
        <v>0</v>
      </c>
      <c r="T54" s="25">
        <f t="shared" si="175"/>
        <v>0</v>
      </c>
      <c r="U54" s="26">
        <f t="shared" si="176"/>
        <v>0</v>
      </c>
      <c r="V54" s="24">
        <f t="shared" si="149"/>
        <v>0</v>
      </c>
      <c r="W54" s="25">
        <f t="shared" si="177"/>
        <v>0</v>
      </c>
      <c r="X54" s="25">
        <f t="shared" si="178"/>
        <v>0</v>
      </c>
      <c r="Y54" s="26">
        <f t="shared" si="179"/>
        <v>0</v>
      </c>
      <c r="Z54" s="24">
        <f t="shared" si="151"/>
        <v>0</v>
      </c>
      <c r="AA54" s="25">
        <f t="shared" si="180"/>
        <v>0</v>
      </c>
      <c r="AB54" s="25">
        <f t="shared" si="181"/>
        <v>0</v>
      </c>
      <c r="AC54" s="26">
        <f t="shared" si="182"/>
        <v>0</v>
      </c>
      <c r="AD54" s="24">
        <f t="shared" si="153"/>
        <v>0</v>
      </c>
      <c r="AE54" s="25">
        <f t="shared" si="183"/>
        <v>0</v>
      </c>
      <c r="AF54" s="25">
        <f t="shared" si="184"/>
        <v>0</v>
      </c>
      <c r="AG54" s="26">
        <f t="shared" si="185"/>
        <v>0</v>
      </c>
      <c r="AH54" s="24">
        <f t="shared" si="155"/>
        <v>0</v>
      </c>
      <c r="AI54" s="25">
        <f t="shared" si="186"/>
        <v>0</v>
      </c>
      <c r="AJ54" s="25">
        <f t="shared" si="187"/>
        <v>0</v>
      </c>
      <c r="AK54" s="26">
        <f t="shared" si="188"/>
        <v>0</v>
      </c>
      <c r="AL54" s="24">
        <f t="shared" si="157"/>
        <v>0</v>
      </c>
      <c r="AM54" s="25">
        <f t="shared" si="189"/>
        <v>0</v>
      </c>
      <c r="AN54" s="25">
        <f t="shared" si="190"/>
        <v>0</v>
      </c>
      <c r="AO54" s="26">
        <f t="shared" si="191"/>
        <v>0</v>
      </c>
      <c r="AP54" s="24">
        <f t="shared" si="159"/>
        <v>0</v>
      </c>
      <c r="AQ54" s="25">
        <f t="shared" si="192"/>
        <v>0</v>
      </c>
      <c r="AR54" s="25">
        <f t="shared" si="193"/>
        <v>0</v>
      </c>
      <c r="AS54" s="26">
        <f t="shared" si="194"/>
        <v>0</v>
      </c>
      <c r="AT54" s="24">
        <f t="shared" si="161"/>
        <v>0</v>
      </c>
      <c r="AU54" s="25">
        <f t="shared" si="195"/>
        <v>0</v>
      </c>
      <c r="AV54" s="25">
        <f t="shared" si="196"/>
        <v>0</v>
      </c>
      <c r="AW54" s="26">
        <f t="shared" si="197"/>
        <v>0</v>
      </c>
      <c r="AX54" s="24">
        <f t="shared" si="163"/>
        <v>0</v>
      </c>
      <c r="AY54" s="25">
        <f t="shared" si="198"/>
        <v>0</v>
      </c>
      <c r="AZ54" s="25">
        <f t="shared" si="199"/>
        <v>0</v>
      </c>
      <c r="BA54" s="26">
        <f t="shared" si="200"/>
        <v>0</v>
      </c>
      <c r="BB54" s="24">
        <f t="shared" si="165"/>
        <v>0</v>
      </c>
      <c r="BC54" s="25">
        <f t="shared" si="201"/>
        <v>0</v>
      </c>
      <c r="BD54" s="25">
        <f t="shared" si="202"/>
        <v>0</v>
      </c>
      <c r="BE54" s="26">
        <f t="shared" si="203"/>
        <v>0</v>
      </c>
      <c r="BG54" s="4">
        <v>321306</v>
      </c>
      <c r="BH54" s="4">
        <v>322306</v>
      </c>
      <c r="BI54" s="4">
        <v>323306</v>
      </c>
    </row>
    <row r="55" spans="1:61" ht="19.5" customHeight="1">
      <c r="A55" s="47">
        <v>51</v>
      </c>
      <c r="B55" s="47">
        <v>22307</v>
      </c>
      <c r="C55" s="27"/>
      <c r="D55" s="28" t="s">
        <v>93</v>
      </c>
      <c r="E55" s="11" t="s">
        <v>63</v>
      </c>
      <c r="F55" s="12">
        <f t="shared" si="141"/>
        <v>0</v>
      </c>
      <c r="G55" s="13">
        <f t="shared" si="167"/>
        <v>0</v>
      </c>
      <c r="H55" s="13">
        <f t="shared" si="167"/>
        <v>0</v>
      </c>
      <c r="I55" s="14">
        <f t="shared" si="167"/>
        <v>0</v>
      </c>
      <c r="J55" s="12">
        <f t="shared" si="143"/>
        <v>0</v>
      </c>
      <c r="K55" s="13">
        <f t="shared" si="168"/>
        <v>0</v>
      </c>
      <c r="L55" s="13">
        <f t="shared" si="169"/>
        <v>0</v>
      </c>
      <c r="M55" s="14">
        <f t="shared" si="170"/>
        <v>0</v>
      </c>
      <c r="N55" s="12">
        <f t="shared" si="145"/>
        <v>0</v>
      </c>
      <c r="O55" s="13">
        <f t="shared" si="171"/>
        <v>0</v>
      </c>
      <c r="P55" s="13">
        <f t="shared" si="172"/>
        <v>0</v>
      </c>
      <c r="Q55" s="14">
        <f t="shared" si="173"/>
        <v>0</v>
      </c>
      <c r="R55" s="12">
        <f t="shared" si="147"/>
        <v>0</v>
      </c>
      <c r="S55" s="13">
        <f t="shared" si="174"/>
        <v>0</v>
      </c>
      <c r="T55" s="13">
        <f t="shared" si="175"/>
        <v>0</v>
      </c>
      <c r="U55" s="14">
        <f t="shared" si="176"/>
        <v>0</v>
      </c>
      <c r="V55" s="12">
        <f t="shared" si="149"/>
        <v>0</v>
      </c>
      <c r="W55" s="13">
        <f t="shared" si="177"/>
        <v>0</v>
      </c>
      <c r="X55" s="13">
        <f t="shared" si="178"/>
        <v>0</v>
      </c>
      <c r="Y55" s="14">
        <f t="shared" si="179"/>
        <v>0</v>
      </c>
      <c r="Z55" s="12">
        <f t="shared" si="151"/>
        <v>0</v>
      </c>
      <c r="AA55" s="13">
        <f t="shared" si="180"/>
        <v>0</v>
      </c>
      <c r="AB55" s="13">
        <f t="shared" si="181"/>
        <v>0</v>
      </c>
      <c r="AC55" s="14">
        <f t="shared" si="182"/>
        <v>0</v>
      </c>
      <c r="AD55" s="12">
        <f t="shared" si="153"/>
        <v>0</v>
      </c>
      <c r="AE55" s="13">
        <f t="shared" si="183"/>
        <v>0</v>
      </c>
      <c r="AF55" s="13">
        <f t="shared" si="184"/>
        <v>0</v>
      </c>
      <c r="AG55" s="14">
        <f t="shared" si="185"/>
        <v>0</v>
      </c>
      <c r="AH55" s="12">
        <f t="shared" si="155"/>
        <v>0</v>
      </c>
      <c r="AI55" s="13">
        <f t="shared" si="186"/>
        <v>0</v>
      </c>
      <c r="AJ55" s="13">
        <f t="shared" si="187"/>
        <v>0</v>
      </c>
      <c r="AK55" s="14">
        <f t="shared" si="188"/>
        <v>0</v>
      </c>
      <c r="AL55" s="12">
        <f t="shared" si="157"/>
        <v>0</v>
      </c>
      <c r="AM55" s="13">
        <f t="shared" si="189"/>
        <v>0</v>
      </c>
      <c r="AN55" s="13">
        <f t="shared" si="190"/>
        <v>0</v>
      </c>
      <c r="AO55" s="14">
        <f t="shared" si="191"/>
        <v>0</v>
      </c>
      <c r="AP55" s="12">
        <f t="shared" si="159"/>
        <v>0</v>
      </c>
      <c r="AQ55" s="13">
        <f t="shared" si="192"/>
        <v>0</v>
      </c>
      <c r="AR55" s="13">
        <f t="shared" si="193"/>
        <v>0</v>
      </c>
      <c r="AS55" s="14">
        <f t="shared" si="194"/>
        <v>0</v>
      </c>
      <c r="AT55" s="12">
        <f t="shared" si="161"/>
        <v>0</v>
      </c>
      <c r="AU55" s="13">
        <f t="shared" si="195"/>
        <v>0</v>
      </c>
      <c r="AV55" s="13">
        <f t="shared" si="196"/>
        <v>0</v>
      </c>
      <c r="AW55" s="14">
        <f t="shared" si="197"/>
        <v>0</v>
      </c>
      <c r="AX55" s="12">
        <f t="shared" si="163"/>
        <v>0</v>
      </c>
      <c r="AY55" s="13">
        <f t="shared" si="198"/>
        <v>0</v>
      </c>
      <c r="AZ55" s="13">
        <f t="shared" si="199"/>
        <v>0</v>
      </c>
      <c r="BA55" s="14">
        <f t="shared" si="200"/>
        <v>0</v>
      </c>
      <c r="BB55" s="12">
        <f t="shared" si="165"/>
        <v>0</v>
      </c>
      <c r="BC55" s="13">
        <f t="shared" si="201"/>
        <v>0</v>
      </c>
      <c r="BD55" s="13">
        <f t="shared" si="202"/>
        <v>0</v>
      </c>
      <c r="BE55" s="14">
        <f t="shared" si="203"/>
        <v>0</v>
      </c>
      <c r="BG55" s="4">
        <v>301307</v>
      </c>
      <c r="BH55" s="4">
        <v>302307</v>
      </c>
      <c r="BI55" s="4">
        <v>303307</v>
      </c>
    </row>
    <row r="56" spans="1:61" ht="19.5" customHeight="1">
      <c r="A56" s="47"/>
      <c r="B56" s="47"/>
      <c r="C56" s="29"/>
      <c r="D56" s="30"/>
      <c r="E56" s="17" t="s">
        <v>68</v>
      </c>
      <c r="F56" s="18">
        <f t="shared" si="141"/>
        <v>0</v>
      </c>
      <c r="G56" s="19">
        <f t="shared" si="167"/>
        <v>0</v>
      </c>
      <c r="H56" s="19">
        <f t="shared" si="167"/>
        <v>0</v>
      </c>
      <c r="I56" s="20">
        <f t="shared" si="167"/>
        <v>0</v>
      </c>
      <c r="J56" s="18">
        <f t="shared" si="143"/>
        <v>0</v>
      </c>
      <c r="K56" s="19">
        <f t="shared" si="168"/>
        <v>0</v>
      </c>
      <c r="L56" s="19">
        <f t="shared" si="169"/>
        <v>0</v>
      </c>
      <c r="M56" s="20">
        <f t="shared" si="170"/>
        <v>0</v>
      </c>
      <c r="N56" s="18">
        <f t="shared" si="145"/>
        <v>0</v>
      </c>
      <c r="O56" s="19">
        <f t="shared" si="171"/>
        <v>0</v>
      </c>
      <c r="P56" s="19">
        <f t="shared" si="172"/>
        <v>0</v>
      </c>
      <c r="Q56" s="20">
        <f t="shared" si="173"/>
        <v>0</v>
      </c>
      <c r="R56" s="18">
        <f t="shared" si="147"/>
        <v>0</v>
      </c>
      <c r="S56" s="19">
        <f t="shared" si="174"/>
        <v>0</v>
      </c>
      <c r="T56" s="19">
        <f t="shared" si="175"/>
        <v>0</v>
      </c>
      <c r="U56" s="20">
        <f t="shared" si="176"/>
        <v>0</v>
      </c>
      <c r="V56" s="18">
        <f t="shared" si="149"/>
        <v>0</v>
      </c>
      <c r="W56" s="19">
        <f t="shared" si="177"/>
        <v>0</v>
      </c>
      <c r="X56" s="19">
        <f t="shared" si="178"/>
        <v>0</v>
      </c>
      <c r="Y56" s="20">
        <f t="shared" si="179"/>
        <v>0</v>
      </c>
      <c r="Z56" s="18">
        <f t="shared" si="151"/>
        <v>0</v>
      </c>
      <c r="AA56" s="19">
        <f t="shared" si="180"/>
        <v>0</v>
      </c>
      <c r="AB56" s="19">
        <f t="shared" si="181"/>
        <v>0</v>
      </c>
      <c r="AC56" s="20">
        <f t="shared" si="182"/>
        <v>0</v>
      </c>
      <c r="AD56" s="18">
        <f t="shared" si="153"/>
        <v>0</v>
      </c>
      <c r="AE56" s="19">
        <f t="shared" si="183"/>
        <v>0</v>
      </c>
      <c r="AF56" s="19">
        <f t="shared" si="184"/>
        <v>0</v>
      </c>
      <c r="AG56" s="20">
        <f t="shared" si="185"/>
        <v>0</v>
      </c>
      <c r="AH56" s="18">
        <f t="shared" si="155"/>
        <v>0</v>
      </c>
      <c r="AI56" s="19">
        <f t="shared" si="186"/>
        <v>0</v>
      </c>
      <c r="AJ56" s="19">
        <f t="shared" si="187"/>
        <v>0</v>
      </c>
      <c r="AK56" s="20">
        <f t="shared" si="188"/>
        <v>0</v>
      </c>
      <c r="AL56" s="18">
        <f t="shared" si="157"/>
        <v>0</v>
      </c>
      <c r="AM56" s="19">
        <f t="shared" si="189"/>
        <v>0</v>
      </c>
      <c r="AN56" s="19">
        <f t="shared" si="190"/>
        <v>0</v>
      </c>
      <c r="AO56" s="20">
        <f t="shared" si="191"/>
        <v>0</v>
      </c>
      <c r="AP56" s="18">
        <f t="shared" si="159"/>
        <v>0</v>
      </c>
      <c r="AQ56" s="19">
        <f t="shared" si="192"/>
        <v>0</v>
      </c>
      <c r="AR56" s="19">
        <f t="shared" si="193"/>
        <v>0</v>
      </c>
      <c r="AS56" s="20">
        <f t="shared" si="194"/>
        <v>0</v>
      </c>
      <c r="AT56" s="18">
        <f t="shared" si="161"/>
        <v>0</v>
      </c>
      <c r="AU56" s="19">
        <f t="shared" si="195"/>
        <v>0</v>
      </c>
      <c r="AV56" s="19">
        <f t="shared" si="196"/>
        <v>0</v>
      </c>
      <c r="AW56" s="20">
        <f t="shared" si="197"/>
        <v>0</v>
      </c>
      <c r="AX56" s="18">
        <f t="shared" si="163"/>
        <v>0</v>
      </c>
      <c r="AY56" s="19">
        <f t="shared" si="198"/>
        <v>0</v>
      </c>
      <c r="AZ56" s="19">
        <f t="shared" si="199"/>
        <v>0</v>
      </c>
      <c r="BA56" s="20">
        <f t="shared" si="200"/>
        <v>0</v>
      </c>
      <c r="BB56" s="18">
        <f t="shared" si="165"/>
        <v>0</v>
      </c>
      <c r="BC56" s="19">
        <f t="shared" si="201"/>
        <v>0</v>
      </c>
      <c r="BD56" s="19">
        <f t="shared" si="202"/>
        <v>0</v>
      </c>
      <c r="BE56" s="20">
        <f t="shared" si="203"/>
        <v>0</v>
      </c>
      <c r="BG56" s="4">
        <v>311307</v>
      </c>
      <c r="BH56" s="4">
        <v>312307</v>
      </c>
      <c r="BI56" s="4">
        <v>313307</v>
      </c>
    </row>
    <row r="57" spans="1:61" ht="19.5" customHeight="1">
      <c r="A57" s="47"/>
      <c r="B57" s="47"/>
      <c r="C57" s="31"/>
      <c r="D57" s="32"/>
      <c r="E57" s="23" t="s">
        <v>69</v>
      </c>
      <c r="F57" s="24">
        <f t="shared" si="141"/>
        <v>0</v>
      </c>
      <c r="G57" s="25">
        <f t="shared" si="167"/>
        <v>0</v>
      </c>
      <c r="H57" s="25">
        <f t="shared" si="167"/>
        <v>0</v>
      </c>
      <c r="I57" s="26">
        <f t="shared" si="167"/>
        <v>0</v>
      </c>
      <c r="J57" s="24">
        <f t="shared" si="143"/>
        <v>0</v>
      </c>
      <c r="K57" s="25">
        <f t="shared" si="168"/>
        <v>0</v>
      </c>
      <c r="L57" s="25">
        <f t="shared" si="169"/>
        <v>0</v>
      </c>
      <c r="M57" s="26">
        <f t="shared" si="170"/>
        <v>0</v>
      </c>
      <c r="N57" s="24">
        <f t="shared" si="145"/>
        <v>0</v>
      </c>
      <c r="O57" s="25">
        <f t="shared" si="171"/>
        <v>0</v>
      </c>
      <c r="P57" s="25">
        <f t="shared" si="172"/>
        <v>0</v>
      </c>
      <c r="Q57" s="26">
        <f t="shared" si="173"/>
        <v>0</v>
      </c>
      <c r="R57" s="24">
        <f t="shared" si="147"/>
        <v>0</v>
      </c>
      <c r="S57" s="25">
        <f t="shared" si="174"/>
        <v>0</v>
      </c>
      <c r="T57" s="25">
        <f t="shared" si="175"/>
        <v>0</v>
      </c>
      <c r="U57" s="26">
        <f t="shared" si="176"/>
        <v>0</v>
      </c>
      <c r="V57" s="24">
        <f t="shared" si="149"/>
        <v>0</v>
      </c>
      <c r="W57" s="25">
        <f t="shared" si="177"/>
        <v>0</v>
      </c>
      <c r="X57" s="25">
        <f t="shared" si="178"/>
        <v>0</v>
      </c>
      <c r="Y57" s="26">
        <f t="shared" si="179"/>
        <v>0</v>
      </c>
      <c r="Z57" s="24">
        <f t="shared" si="151"/>
        <v>0</v>
      </c>
      <c r="AA57" s="25">
        <f t="shared" si="180"/>
        <v>0</v>
      </c>
      <c r="AB57" s="25">
        <f t="shared" si="181"/>
        <v>0</v>
      </c>
      <c r="AC57" s="26">
        <f t="shared" si="182"/>
        <v>0</v>
      </c>
      <c r="AD57" s="24">
        <f t="shared" si="153"/>
        <v>0</v>
      </c>
      <c r="AE57" s="25">
        <f t="shared" si="183"/>
        <v>0</v>
      </c>
      <c r="AF57" s="25">
        <f t="shared" si="184"/>
        <v>0</v>
      </c>
      <c r="AG57" s="26">
        <f t="shared" si="185"/>
        <v>0</v>
      </c>
      <c r="AH57" s="24">
        <f t="shared" si="155"/>
        <v>0</v>
      </c>
      <c r="AI57" s="25">
        <f t="shared" si="186"/>
        <v>0</v>
      </c>
      <c r="AJ57" s="25">
        <f t="shared" si="187"/>
        <v>0</v>
      </c>
      <c r="AK57" s="26">
        <f t="shared" si="188"/>
        <v>0</v>
      </c>
      <c r="AL57" s="24">
        <f t="shared" si="157"/>
        <v>0</v>
      </c>
      <c r="AM57" s="25">
        <f t="shared" si="189"/>
        <v>0</v>
      </c>
      <c r="AN57" s="25">
        <f t="shared" si="190"/>
        <v>0</v>
      </c>
      <c r="AO57" s="26">
        <f t="shared" si="191"/>
        <v>0</v>
      </c>
      <c r="AP57" s="24">
        <f t="shared" si="159"/>
        <v>0</v>
      </c>
      <c r="AQ57" s="25">
        <f t="shared" si="192"/>
        <v>0</v>
      </c>
      <c r="AR57" s="25">
        <f t="shared" si="193"/>
        <v>0</v>
      </c>
      <c r="AS57" s="26">
        <f t="shared" si="194"/>
        <v>0</v>
      </c>
      <c r="AT57" s="24">
        <f t="shared" si="161"/>
        <v>0</v>
      </c>
      <c r="AU57" s="25">
        <f t="shared" si="195"/>
        <v>0</v>
      </c>
      <c r="AV57" s="25">
        <f t="shared" si="196"/>
        <v>0</v>
      </c>
      <c r="AW57" s="26">
        <f t="shared" si="197"/>
        <v>0</v>
      </c>
      <c r="AX57" s="24">
        <f t="shared" si="163"/>
        <v>0</v>
      </c>
      <c r="AY57" s="25">
        <f t="shared" si="198"/>
        <v>0</v>
      </c>
      <c r="AZ57" s="25">
        <f t="shared" si="199"/>
        <v>0</v>
      </c>
      <c r="BA57" s="26">
        <f t="shared" si="200"/>
        <v>0</v>
      </c>
      <c r="BB57" s="24">
        <f t="shared" si="165"/>
        <v>0</v>
      </c>
      <c r="BC57" s="25">
        <f t="shared" si="201"/>
        <v>0</v>
      </c>
      <c r="BD57" s="25">
        <f t="shared" si="202"/>
        <v>0</v>
      </c>
      <c r="BE57" s="26">
        <f t="shared" si="203"/>
        <v>0</v>
      </c>
      <c r="BG57" s="4">
        <v>321307</v>
      </c>
      <c r="BH57" s="4">
        <v>322307</v>
      </c>
      <c r="BI57" s="4">
        <v>323307</v>
      </c>
    </row>
    <row r="58" spans="1:57" ht="19.5" customHeight="1">
      <c r="A58" s="10"/>
      <c r="B58" s="9"/>
      <c r="C58" s="52" t="s">
        <v>94</v>
      </c>
      <c r="D58" s="53"/>
      <c r="E58" s="11" t="s">
        <v>63</v>
      </c>
      <c r="F58" s="12">
        <f aca="true" t="shared" si="204" ref="F58:BE58">SUM(F59:F60)</f>
        <v>31</v>
      </c>
      <c r="G58" s="13">
        <f t="shared" si="204"/>
        <v>13</v>
      </c>
      <c r="H58" s="13">
        <f t="shared" si="204"/>
        <v>8</v>
      </c>
      <c r="I58" s="14">
        <f t="shared" si="204"/>
        <v>10</v>
      </c>
      <c r="J58" s="12">
        <f t="shared" si="204"/>
        <v>4</v>
      </c>
      <c r="K58" s="13">
        <f t="shared" si="204"/>
        <v>1</v>
      </c>
      <c r="L58" s="13">
        <f t="shared" si="204"/>
        <v>2</v>
      </c>
      <c r="M58" s="14">
        <f t="shared" si="204"/>
        <v>1</v>
      </c>
      <c r="N58" s="12">
        <f t="shared" si="204"/>
        <v>3</v>
      </c>
      <c r="O58" s="13">
        <f t="shared" si="204"/>
        <v>3</v>
      </c>
      <c r="P58" s="13">
        <f t="shared" si="204"/>
        <v>0</v>
      </c>
      <c r="Q58" s="14">
        <f t="shared" si="204"/>
        <v>0</v>
      </c>
      <c r="R58" s="12">
        <f t="shared" si="204"/>
        <v>3</v>
      </c>
      <c r="S58" s="13">
        <f t="shared" si="204"/>
        <v>1</v>
      </c>
      <c r="T58" s="13">
        <f t="shared" si="204"/>
        <v>1</v>
      </c>
      <c r="U58" s="14">
        <f t="shared" si="204"/>
        <v>1</v>
      </c>
      <c r="V58" s="12">
        <f t="shared" si="204"/>
        <v>3</v>
      </c>
      <c r="W58" s="13">
        <f t="shared" si="204"/>
        <v>1</v>
      </c>
      <c r="X58" s="13">
        <f t="shared" si="204"/>
        <v>1</v>
      </c>
      <c r="Y58" s="14">
        <f t="shared" si="204"/>
        <v>1</v>
      </c>
      <c r="Z58" s="12">
        <f t="shared" si="204"/>
        <v>4</v>
      </c>
      <c r="AA58" s="13">
        <f t="shared" si="204"/>
        <v>2</v>
      </c>
      <c r="AB58" s="13">
        <f t="shared" si="204"/>
        <v>2</v>
      </c>
      <c r="AC58" s="14">
        <f t="shared" si="204"/>
        <v>0</v>
      </c>
      <c r="AD58" s="12">
        <f t="shared" si="204"/>
        <v>1</v>
      </c>
      <c r="AE58" s="13">
        <f t="shared" si="204"/>
        <v>1</v>
      </c>
      <c r="AF58" s="13">
        <f t="shared" si="204"/>
        <v>0</v>
      </c>
      <c r="AG58" s="14">
        <f t="shared" si="204"/>
        <v>0</v>
      </c>
      <c r="AH58" s="12">
        <f t="shared" si="204"/>
        <v>4</v>
      </c>
      <c r="AI58" s="13">
        <f t="shared" si="204"/>
        <v>1</v>
      </c>
      <c r="AJ58" s="13">
        <f t="shared" si="204"/>
        <v>1</v>
      </c>
      <c r="AK58" s="14">
        <f t="shared" si="204"/>
        <v>2</v>
      </c>
      <c r="AL58" s="12">
        <f t="shared" si="204"/>
        <v>3</v>
      </c>
      <c r="AM58" s="13">
        <f t="shared" si="204"/>
        <v>1</v>
      </c>
      <c r="AN58" s="13">
        <f t="shared" si="204"/>
        <v>0</v>
      </c>
      <c r="AO58" s="14">
        <f t="shared" si="204"/>
        <v>2</v>
      </c>
      <c r="AP58" s="12">
        <f t="shared" si="204"/>
        <v>3</v>
      </c>
      <c r="AQ58" s="13">
        <f t="shared" si="204"/>
        <v>1</v>
      </c>
      <c r="AR58" s="13">
        <f t="shared" si="204"/>
        <v>0</v>
      </c>
      <c r="AS58" s="14">
        <f t="shared" si="204"/>
        <v>2</v>
      </c>
      <c r="AT58" s="12">
        <f t="shared" si="204"/>
        <v>2</v>
      </c>
      <c r="AU58" s="13">
        <f t="shared" si="204"/>
        <v>1</v>
      </c>
      <c r="AV58" s="13">
        <f t="shared" si="204"/>
        <v>1</v>
      </c>
      <c r="AW58" s="14">
        <f t="shared" si="204"/>
        <v>0</v>
      </c>
      <c r="AX58" s="12">
        <f t="shared" si="204"/>
        <v>1</v>
      </c>
      <c r="AY58" s="13">
        <f t="shared" si="204"/>
        <v>0</v>
      </c>
      <c r="AZ58" s="13">
        <f t="shared" si="204"/>
        <v>0</v>
      </c>
      <c r="BA58" s="14">
        <f t="shared" si="204"/>
        <v>1</v>
      </c>
      <c r="BB58" s="12">
        <f t="shared" si="204"/>
        <v>0</v>
      </c>
      <c r="BC58" s="13">
        <f t="shared" si="204"/>
        <v>0</v>
      </c>
      <c r="BD58" s="13">
        <f t="shared" si="204"/>
        <v>0</v>
      </c>
      <c r="BE58" s="14">
        <f t="shared" si="204"/>
        <v>0</v>
      </c>
    </row>
    <row r="59" spans="1:57" ht="19.5" customHeight="1">
      <c r="A59" s="10"/>
      <c r="B59" s="9"/>
      <c r="C59" s="15"/>
      <c r="D59" s="16"/>
      <c r="E59" s="17" t="s">
        <v>68</v>
      </c>
      <c r="F59" s="18">
        <f aca="true" t="shared" si="205" ref="F59:F66">SUM(G59:I59)</f>
        <v>18</v>
      </c>
      <c r="G59" s="19">
        <f aca="true" t="shared" si="206" ref="G59:I60">SUM(G62,G65)</f>
        <v>7</v>
      </c>
      <c r="H59" s="19">
        <f t="shared" si="206"/>
        <v>4</v>
      </c>
      <c r="I59" s="20">
        <f t="shared" si="206"/>
        <v>7</v>
      </c>
      <c r="J59" s="18">
        <f aca="true" t="shared" si="207" ref="J59:J66">SUM(K59:M59)</f>
        <v>1</v>
      </c>
      <c r="K59" s="19">
        <f aca="true" t="shared" si="208" ref="K59:M60">SUM(K62,K65)</f>
        <v>1</v>
      </c>
      <c r="L59" s="19">
        <f t="shared" si="208"/>
        <v>0</v>
      </c>
      <c r="M59" s="20">
        <f t="shared" si="208"/>
        <v>0</v>
      </c>
      <c r="N59" s="18">
        <f aca="true" t="shared" si="209" ref="N59:N66">SUM(O59:Q59)</f>
        <v>2</v>
      </c>
      <c r="O59" s="19">
        <f aca="true" t="shared" si="210" ref="O59:Q60">SUM(O62,O65)</f>
        <v>2</v>
      </c>
      <c r="P59" s="19">
        <f t="shared" si="210"/>
        <v>0</v>
      </c>
      <c r="Q59" s="20">
        <f t="shared" si="210"/>
        <v>0</v>
      </c>
      <c r="R59" s="18">
        <f aca="true" t="shared" si="211" ref="R59:R66">SUM(S59:U59)</f>
        <v>2</v>
      </c>
      <c r="S59" s="19">
        <f aca="true" t="shared" si="212" ref="S59:U60">SUM(S62,S65)</f>
        <v>0</v>
      </c>
      <c r="T59" s="19">
        <f t="shared" si="212"/>
        <v>1</v>
      </c>
      <c r="U59" s="20">
        <f t="shared" si="212"/>
        <v>1</v>
      </c>
      <c r="V59" s="18">
        <f aca="true" t="shared" si="213" ref="V59:V66">SUM(W59:Y59)</f>
        <v>2</v>
      </c>
      <c r="W59" s="19">
        <f aca="true" t="shared" si="214" ref="W59:Y60">SUM(W62,W65)</f>
        <v>0</v>
      </c>
      <c r="X59" s="19">
        <f t="shared" si="214"/>
        <v>1</v>
      </c>
      <c r="Y59" s="20">
        <f t="shared" si="214"/>
        <v>1</v>
      </c>
      <c r="Z59" s="18">
        <f aca="true" t="shared" si="215" ref="Z59:Z66">SUM(AA59:AC59)</f>
        <v>3</v>
      </c>
      <c r="AA59" s="19">
        <f aca="true" t="shared" si="216" ref="AA59:AC60">SUM(AA62,AA65)</f>
        <v>2</v>
      </c>
      <c r="AB59" s="19">
        <f t="shared" si="216"/>
        <v>1</v>
      </c>
      <c r="AC59" s="20">
        <f t="shared" si="216"/>
        <v>0</v>
      </c>
      <c r="AD59" s="18">
        <f aca="true" t="shared" si="217" ref="AD59:AD66">SUM(AE59:AG59)</f>
        <v>0</v>
      </c>
      <c r="AE59" s="19">
        <f aca="true" t="shared" si="218" ref="AE59:AG60">SUM(AE62,AE65)</f>
        <v>0</v>
      </c>
      <c r="AF59" s="19">
        <f t="shared" si="218"/>
        <v>0</v>
      </c>
      <c r="AG59" s="20">
        <f t="shared" si="218"/>
        <v>0</v>
      </c>
      <c r="AH59" s="18">
        <f aca="true" t="shared" si="219" ref="AH59:AH66">SUM(AI59:AK59)</f>
        <v>3</v>
      </c>
      <c r="AI59" s="19">
        <f aca="true" t="shared" si="220" ref="AI59:AK60">SUM(AI62,AI65)</f>
        <v>1</v>
      </c>
      <c r="AJ59" s="19">
        <f t="shared" si="220"/>
        <v>0</v>
      </c>
      <c r="AK59" s="20">
        <f t="shared" si="220"/>
        <v>2</v>
      </c>
      <c r="AL59" s="18">
        <f aca="true" t="shared" si="221" ref="AL59:AL66">SUM(AM59:AO59)</f>
        <v>2</v>
      </c>
      <c r="AM59" s="19">
        <f aca="true" t="shared" si="222" ref="AM59:AO60">SUM(AM62,AM65)</f>
        <v>1</v>
      </c>
      <c r="AN59" s="19">
        <f t="shared" si="222"/>
        <v>0</v>
      </c>
      <c r="AO59" s="20">
        <f t="shared" si="222"/>
        <v>1</v>
      </c>
      <c r="AP59" s="18">
        <f aca="true" t="shared" si="223" ref="AP59:AP66">SUM(AQ59:AS59)</f>
        <v>1</v>
      </c>
      <c r="AQ59" s="19">
        <f aca="true" t="shared" si="224" ref="AQ59:AS60">SUM(AQ62,AQ65)</f>
        <v>0</v>
      </c>
      <c r="AR59" s="19">
        <f t="shared" si="224"/>
        <v>0</v>
      </c>
      <c r="AS59" s="20">
        <f t="shared" si="224"/>
        <v>1</v>
      </c>
      <c r="AT59" s="18">
        <f aca="true" t="shared" si="225" ref="AT59:AT66">SUM(AU59:AW59)</f>
        <v>1</v>
      </c>
      <c r="AU59" s="19">
        <f aca="true" t="shared" si="226" ref="AU59:AW60">SUM(AU62,AU65)</f>
        <v>0</v>
      </c>
      <c r="AV59" s="19">
        <f t="shared" si="226"/>
        <v>1</v>
      </c>
      <c r="AW59" s="20">
        <f t="shared" si="226"/>
        <v>0</v>
      </c>
      <c r="AX59" s="18">
        <f aca="true" t="shared" si="227" ref="AX59:AX66">SUM(AY59:BA59)</f>
        <v>1</v>
      </c>
      <c r="AY59" s="19">
        <f aca="true" t="shared" si="228" ref="AY59:BA60">SUM(AY62,AY65)</f>
        <v>0</v>
      </c>
      <c r="AZ59" s="19">
        <f t="shared" si="228"/>
        <v>0</v>
      </c>
      <c r="BA59" s="20">
        <f t="shared" si="228"/>
        <v>1</v>
      </c>
      <c r="BB59" s="18">
        <f aca="true" t="shared" si="229" ref="BB59:BB66">SUM(BC59:BE59)</f>
        <v>0</v>
      </c>
      <c r="BC59" s="19">
        <f aca="true" t="shared" si="230" ref="BC59:BE60">SUM(BC62,BC65)</f>
        <v>0</v>
      </c>
      <c r="BD59" s="19">
        <f t="shared" si="230"/>
        <v>0</v>
      </c>
      <c r="BE59" s="20">
        <f t="shared" si="230"/>
        <v>0</v>
      </c>
    </row>
    <row r="60" spans="1:57" ht="19.5" customHeight="1">
      <c r="A60" s="10"/>
      <c r="B60" s="9"/>
      <c r="C60" s="21"/>
      <c r="D60" s="22"/>
      <c r="E60" s="23" t="s">
        <v>69</v>
      </c>
      <c r="F60" s="24">
        <f t="shared" si="205"/>
        <v>13</v>
      </c>
      <c r="G60" s="25">
        <f t="shared" si="206"/>
        <v>6</v>
      </c>
      <c r="H60" s="25">
        <f t="shared" si="206"/>
        <v>4</v>
      </c>
      <c r="I60" s="26">
        <f t="shared" si="206"/>
        <v>3</v>
      </c>
      <c r="J60" s="24">
        <f t="shared" si="207"/>
        <v>3</v>
      </c>
      <c r="K60" s="25">
        <f t="shared" si="208"/>
        <v>0</v>
      </c>
      <c r="L60" s="25">
        <f t="shared" si="208"/>
        <v>2</v>
      </c>
      <c r="M60" s="26">
        <f t="shared" si="208"/>
        <v>1</v>
      </c>
      <c r="N60" s="24">
        <f t="shared" si="209"/>
        <v>1</v>
      </c>
      <c r="O60" s="25">
        <f t="shared" si="210"/>
        <v>1</v>
      </c>
      <c r="P60" s="25">
        <f t="shared" si="210"/>
        <v>0</v>
      </c>
      <c r="Q60" s="26">
        <f t="shared" si="210"/>
        <v>0</v>
      </c>
      <c r="R60" s="24">
        <f t="shared" si="211"/>
        <v>1</v>
      </c>
      <c r="S60" s="25">
        <f t="shared" si="212"/>
        <v>1</v>
      </c>
      <c r="T60" s="25">
        <f t="shared" si="212"/>
        <v>0</v>
      </c>
      <c r="U60" s="26">
        <f t="shared" si="212"/>
        <v>0</v>
      </c>
      <c r="V60" s="24">
        <f t="shared" si="213"/>
        <v>1</v>
      </c>
      <c r="W60" s="25">
        <f t="shared" si="214"/>
        <v>1</v>
      </c>
      <c r="X60" s="25">
        <f t="shared" si="214"/>
        <v>0</v>
      </c>
      <c r="Y60" s="26">
        <f t="shared" si="214"/>
        <v>0</v>
      </c>
      <c r="Z60" s="24">
        <f t="shared" si="215"/>
        <v>1</v>
      </c>
      <c r="AA60" s="25">
        <f t="shared" si="216"/>
        <v>0</v>
      </c>
      <c r="AB60" s="25">
        <f t="shared" si="216"/>
        <v>1</v>
      </c>
      <c r="AC60" s="26">
        <f t="shared" si="216"/>
        <v>0</v>
      </c>
      <c r="AD60" s="24">
        <f t="shared" si="217"/>
        <v>1</v>
      </c>
      <c r="AE60" s="25">
        <f t="shared" si="218"/>
        <v>1</v>
      </c>
      <c r="AF60" s="25">
        <f t="shared" si="218"/>
        <v>0</v>
      </c>
      <c r="AG60" s="26">
        <f t="shared" si="218"/>
        <v>0</v>
      </c>
      <c r="AH60" s="24">
        <f t="shared" si="219"/>
        <v>1</v>
      </c>
      <c r="AI60" s="25">
        <f t="shared" si="220"/>
        <v>0</v>
      </c>
      <c r="AJ60" s="25">
        <f t="shared" si="220"/>
        <v>1</v>
      </c>
      <c r="AK60" s="26">
        <f t="shared" si="220"/>
        <v>0</v>
      </c>
      <c r="AL60" s="24">
        <f t="shared" si="221"/>
        <v>1</v>
      </c>
      <c r="AM60" s="25">
        <f t="shared" si="222"/>
        <v>0</v>
      </c>
      <c r="AN60" s="25">
        <f t="shared" si="222"/>
        <v>0</v>
      </c>
      <c r="AO60" s="26">
        <f t="shared" si="222"/>
        <v>1</v>
      </c>
      <c r="AP60" s="24">
        <f t="shared" si="223"/>
        <v>2</v>
      </c>
      <c r="AQ60" s="25">
        <f t="shared" si="224"/>
        <v>1</v>
      </c>
      <c r="AR60" s="25">
        <f t="shared" si="224"/>
        <v>0</v>
      </c>
      <c r="AS60" s="26">
        <f t="shared" si="224"/>
        <v>1</v>
      </c>
      <c r="AT60" s="24">
        <f t="shared" si="225"/>
        <v>1</v>
      </c>
      <c r="AU60" s="25">
        <f t="shared" si="226"/>
        <v>1</v>
      </c>
      <c r="AV60" s="25">
        <f t="shared" si="226"/>
        <v>0</v>
      </c>
      <c r="AW60" s="26">
        <f t="shared" si="226"/>
        <v>0</v>
      </c>
      <c r="AX60" s="24">
        <f t="shared" si="227"/>
        <v>0</v>
      </c>
      <c r="AY60" s="25">
        <f t="shared" si="228"/>
        <v>0</v>
      </c>
      <c r="AZ60" s="25">
        <f t="shared" si="228"/>
        <v>0</v>
      </c>
      <c r="BA60" s="26">
        <f t="shared" si="228"/>
        <v>0</v>
      </c>
      <c r="BB60" s="24">
        <f t="shared" si="229"/>
        <v>0</v>
      </c>
      <c r="BC60" s="25">
        <f t="shared" si="230"/>
        <v>0</v>
      </c>
      <c r="BD60" s="25">
        <f t="shared" si="230"/>
        <v>0</v>
      </c>
      <c r="BE60" s="26">
        <f t="shared" si="230"/>
        <v>0</v>
      </c>
    </row>
    <row r="61" spans="1:61" ht="19.5" customHeight="1">
      <c r="A61" s="47">
        <v>53</v>
      </c>
      <c r="B61" s="47">
        <v>22205</v>
      </c>
      <c r="C61" s="27"/>
      <c r="D61" s="28" t="s">
        <v>95</v>
      </c>
      <c r="E61" s="11" t="s">
        <v>63</v>
      </c>
      <c r="F61" s="12">
        <f t="shared" si="205"/>
        <v>14</v>
      </c>
      <c r="G61" s="13">
        <f aca="true" t="shared" si="231" ref="G61:I66">K61+O61+S61+W61+AA61+AE61+AI61+AM61+AQ61+AU61+AY61+BC61</f>
        <v>6</v>
      </c>
      <c r="H61" s="13">
        <f t="shared" si="231"/>
        <v>3</v>
      </c>
      <c r="I61" s="14">
        <f t="shared" si="231"/>
        <v>5</v>
      </c>
      <c r="J61" s="12">
        <f t="shared" si="207"/>
        <v>1</v>
      </c>
      <c r="K61" s="13">
        <f aca="true" t="shared" si="232" ref="K61:K66">IF(ISERROR(VLOOKUP($BG61,data,2,FALSE)),0,VLOOKUP($BG61,data,2,FALSE))</f>
        <v>0</v>
      </c>
      <c r="L61" s="13">
        <f aca="true" t="shared" si="233" ref="L61:L66">IF(ISERROR(VLOOKUP($BH61,data,2,FALSE)),0,VLOOKUP($BH61,data,2,FALSE))</f>
        <v>0</v>
      </c>
      <c r="M61" s="14">
        <f aca="true" t="shared" si="234" ref="M61:M66">IF(ISERROR(VLOOKUP($BI61,data,2,FALSE)),0,VLOOKUP($BI61,data,2,FALSE))</f>
        <v>1</v>
      </c>
      <c r="N61" s="12">
        <f t="shared" si="209"/>
        <v>3</v>
      </c>
      <c r="O61" s="13">
        <f aca="true" t="shared" si="235" ref="O61:O66">IF(ISERROR(VLOOKUP($BG61,data,3,FALSE)),0,VLOOKUP($BG61,data,3,FALSE))</f>
        <v>3</v>
      </c>
      <c r="P61" s="13">
        <f aca="true" t="shared" si="236" ref="P61:P66">IF(ISERROR(VLOOKUP($BH61,data,3,FALSE)),0,VLOOKUP($BH61,data,3,FALSE))</f>
        <v>0</v>
      </c>
      <c r="Q61" s="14">
        <f aca="true" t="shared" si="237" ref="Q61:Q66">IF(ISERROR(VLOOKUP($BI61,data,3,FALSE)),0,VLOOKUP($BI61,data,3,FALSE))</f>
        <v>0</v>
      </c>
      <c r="R61" s="12">
        <f t="shared" si="211"/>
        <v>1</v>
      </c>
      <c r="S61" s="13">
        <f aca="true" t="shared" si="238" ref="S61:S66">IF(ISERROR(VLOOKUP($BG61,data,4,FALSE)),0,VLOOKUP($BG61,data,4,FALSE))</f>
        <v>0</v>
      </c>
      <c r="T61" s="13">
        <f aca="true" t="shared" si="239" ref="T61:T66">IF(ISERROR(VLOOKUP($BH61,data,4,FALSE)),0,VLOOKUP($BH61,data,4,FALSE))</f>
        <v>1</v>
      </c>
      <c r="U61" s="14">
        <f aca="true" t="shared" si="240" ref="U61:U66">IF(ISERROR(VLOOKUP($BI61,data,4,FALSE)),0,VLOOKUP($BI61,data,4,FALSE))</f>
        <v>0</v>
      </c>
      <c r="V61" s="12">
        <f t="shared" si="213"/>
        <v>1</v>
      </c>
      <c r="W61" s="13">
        <f aca="true" t="shared" si="241" ref="W61:W66">IF(ISERROR(VLOOKUP($BG61,data,5,FALSE)),0,VLOOKUP($BG61,data,5,FALSE))</f>
        <v>0</v>
      </c>
      <c r="X61" s="13">
        <f aca="true" t="shared" si="242" ref="X61:X66">IF(ISERROR(VLOOKUP($BH61,data,5,FALSE)),0,VLOOKUP($BH61,data,5,FALSE))</f>
        <v>1</v>
      </c>
      <c r="Y61" s="14">
        <f aca="true" t="shared" si="243" ref="Y61:Y66">IF(ISERROR(VLOOKUP($BI61,data,5,FALSE)),0,VLOOKUP($BI61,data,5,FALSE))</f>
        <v>0</v>
      </c>
      <c r="Z61" s="12">
        <f t="shared" si="215"/>
        <v>3</v>
      </c>
      <c r="AA61" s="13">
        <f aca="true" t="shared" si="244" ref="AA61:AA66">IF(ISERROR(VLOOKUP($BG61,data,6,FALSE)),0,VLOOKUP($BG61,data,6,FALSE))</f>
        <v>2</v>
      </c>
      <c r="AB61" s="13">
        <f aca="true" t="shared" si="245" ref="AB61:AB66">IF(ISERROR(VLOOKUP($BH61,data,6,FALSE)),0,VLOOKUP($BH61,data,6,FALSE))</f>
        <v>1</v>
      </c>
      <c r="AC61" s="14">
        <f aca="true" t="shared" si="246" ref="AC61:AC66">IF(ISERROR(VLOOKUP($BI61,data,6,FALSE)),0,VLOOKUP($BI61,data,6,FALSE))</f>
        <v>0</v>
      </c>
      <c r="AD61" s="12">
        <f t="shared" si="217"/>
        <v>1</v>
      </c>
      <c r="AE61" s="13">
        <f aca="true" t="shared" si="247" ref="AE61:AE66">IF(ISERROR(VLOOKUP($BG61,data,7,FALSE)),0,VLOOKUP($BG61,data,7,FALSE))</f>
        <v>1</v>
      </c>
      <c r="AF61" s="13">
        <f aca="true" t="shared" si="248" ref="AF61:AF66">IF(ISERROR(VLOOKUP($BH61,data,7,FALSE)),0,VLOOKUP($BH61,data,7,FALSE))</f>
        <v>0</v>
      </c>
      <c r="AG61" s="14">
        <f aca="true" t="shared" si="249" ref="AG61:AG66">IF(ISERROR(VLOOKUP($BI61,data,7,FALSE)),0,VLOOKUP($BI61,data,7,FALSE))</f>
        <v>0</v>
      </c>
      <c r="AH61" s="12">
        <f t="shared" si="219"/>
        <v>1</v>
      </c>
      <c r="AI61" s="13">
        <f aca="true" t="shared" si="250" ref="AI61:AI66">IF(ISERROR(VLOOKUP($BG61,data,8,FALSE)),0,VLOOKUP($BG61,data,8,FALSE))</f>
        <v>0</v>
      </c>
      <c r="AJ61" s="13">
        <f aca="true" t="shared" si="251" ref="AJ61:AJ66">IF(ISERROR(VLOOKUP($BH61,data,8,FALSE)),0,VLOOKUP($BH61,data,8,FALSE))</f>
        <v>0</v>
      </c>
      <c r="AK61" s="14">
        <f aca="true" t="shared" si="252" ref="AK61:AK66">IF(ISERROR(VLOOKUP($BI61,data,8,FALSE)),0,VLOOKUP($BI61,data,8,FALSE))</f>
        <v>1</v>
      </c>
      <c r="AL61" s="12">
        <f t="shared" si="221"/>
        <v>2</v>
      </c>
      <c r="AM61" s="13">
        <f aca="true" t="shared" si="253" ref="AM61:AM66">IF(ISERROR(VLOOKUP($BG61,data,9,FALSE)),0,VLOOKUP($BG61,data,9,FALSE))</f>
        <v>0</v>
      </c>
      <c r="AN61" s="13">
        <f aca="true" t="shared" si="254" ref="AN61:AN66">IF(ISERROR(VLOOKUP($BH61,data,9,FALSE)),0,VLOOKUP($BH61,data,9,FALSE))</f>
        <v>0</v>
      </c>
      <c r="AO61" s="14">
        <f aca="true" t="shared" si="255" ref="AO61:AO66">IF(ISERROR(VLOOKUP($BI61,data,9,FALSE)),0,VLOOKUP($BI61,data,9,FALSE))</f>
        <v>2</v>
      </c>
      <c r="AP61" s="12">
        <f t="shared" si="223"/>
        <v>1</v>
      </c>
      <c r="AQ61" s="13">
        <f aca="true" t="shared" si="256" ref="AQ61:AQ66">IF(ISERROR(VLOOKUP($BG61,data,10,FALSE)),0,VLOOKUP($BG61,data,10,FALSE))</f>
        <v>0</v>
      </c>
      <c r="AR61" s="13">
        <f aca="true" t="shared" si="257" ref="AR61:AR66">IF(ISERROR(VLOOKUP($BH61,data,10,FALSE)),0,VLOOKUP($BH61,data,10,FALSE))</f>
        <v>0</v>
      </c>
      <c r="AS61" s="14">
        <f aca="true" t="shared" si="258" ref="AS61:AS66">IF(ISERROR(VLOOKUP($BI61,data,10,FALSE)),0,VLOOKUP($BI61,data,10,FALSE))</f>
        <v>1</v>
      </c>
      <c r="AT61" s="12">
        <f t="shared" si="225"/>
        <v>0</v>
      </c>
      <c r="AU61" s="13">
        <f aca="true" t="shared" si="259" ref="AU61:AU66">IF(ISERROR(VLOOKUP($BG61,data,11,FALSE)),0,VLOOKUP($BG61,data,11,FALSE))</f>
        <v>0</v>
      </c>
      <c r="AV61" s="13">
        <f aca="true" t="shared" si="260" ref="AV61:AV66">IF(ISERROR(VLOOKUP($BH61,data,11,FALSE)),0,VLOOKUP($BH61,data,11,FALSE))</f>
        <v>0</v>
      </c>
      <c r="AW61" s="14">
        <f aca="true" t="shared" si="261" ref="AW61:AW66">IF(ISERROR(VLOOKUP($BI61,data,11,FALSE)),0,VLOOKUP($BI61,data,11,FALSE))</f>
        <v>0</v>
      </c>
      <c r="AX61" s="12">
        <f t="shared" si="227"/>
        <v>0</v>
      </c>
      <c r="AY61" s="13">
        <f aca="true" t="shared" si="262" ref="AY61:AY66">IF(ISERROR(VLOOKUP($BG61,data,12,FALSE)),0,VLOOKUP($BG61,data,12,FALSE))</f>
        <v>0</v>
      </c>
      <c r="AZ61" s="13">
        <f aca="true" t="shared" si="263" ref="AZ61:AZ66">IF(ISERROR(VLOOKUP($BH61,data,12,FALSE)),0,VLOOKUP($BH61,data,12,FALSE))</f>
        <v>0</v>
      </c>
      <c r="BA61" s="14">
        <f aca="true" t="shared" si="264" ref="BA61:BA66">IF(ISERROR(VLOOKUP($BI61,data,12,FALSE)),0,VLOOKUP($BI61,data,12,FALSE))</f>
        <v>0</v>
      </c>
      <c r="BB61" s="12">
        <f t="shared" si="229"/>
        <v>0</v>
      </c>
      <c r="BC61" s="13">
        <f aca="true" t="shared" si="265" ref="BC61:BC66">IF(ISERROR(VLOOKUP($BG61,data,13,FALSE)),0,VLOOKUP($BG61,data,13,FALSE))</f>
        <v>0</v>
      </c>
      <c r="BD61" s="13">
        <f aca="true" t="shared" si="266" ref="BD61:BD66">IF(ISERROR(VLOOKUP($BH61,data,13,FALSE)),0,VLOOKUP($BH61,data,13,FALSE))</f>
        <v>0</v>
      </c>
      <c r="BE61" s="14">
        <f aca="true" t="shared" si="267" ref="BE61:BE66">IF(ISERROR(VLOOKUP($BI61,data,13,FALSE)),0,VLOOKUP($BI61,data,13,FALSE))</f>
        <v>0</v>
      </c>
      <c r="BG61" s="4">
        <v>301205</v>
      </c>
      <c r="BH61" s="4">
        <v>302205</v>
      </c>
      <c r="BI61" s="4">
        <v>303205</v>
      </c>
    </row>
    <row r="62" spans="1:61" ht="19.5" customHeight="1">
      <c r="A62" s="47"/>
      <c r="B62" s="47"/>
      <c r="C62" s="29"/>
      <c r="D62" s="30"/>
      <c r="E62" s="17" t="s">
        <v>68</v>
      </c>
      <c r="F62" s="18">
        <f t="shared" si="205"/>
        <v>9</v>
      </c>
      <c r="G62" s="19">
        <f t="shared" si="231"/>
        <v>4</v>
      </c>
      <c r="H62" s="19">
        <f t="shared" si="231"/>
        <v>3</v>
      </c>
      <c r="I62" s="20">
        <f t="shared" si="231"/>
        <v>2</v>
      </c>
      <c r="J62" s="18">
        <f t="shared" si="207"/>
        <v>0</v>
      </c>
      <c r="K62" s="19">
        <f t="shared" si="232"/>
        <v>0</v>
      </c>
      <c r="L62" s="19">
        <f t="shared" si="233"/>
        <v>0</v>
      </c>
      <c r="M62" s="20">
        <f t="shared" si="234"/>
        <v>0</v>
      </c>
      <c r="N62" s="18">
        <f t="shared" si="209"/>
        <v>2</v>
      </c>
      <c r="O62" s="19">
        <f t="shared" si="235"/>
        <v>2</v>
      </c>
      <c r="P62" s="19">
        <f t="shared" si="236"/>
        <v>0</v>
      </c>
      <c r="Q62" s="20">
        <f t="shared" si="237"/>
        <v>0</v>
      </c>
      <c r="R62" s="18">
        <f t="shared" si="211"/>
        <v>1</v>
      </c>
      <c r="S62" s="19">
        <f t="shared" si="238"/>
        <v>0</v>
      </c>
      <c r="T62" s="19">
        <f t="shared" si="239"/>
        <v>1</v>
      </c>
      <c r="U62" s="20">
        <f t="shared" si="240"/>
        <v>0</v>
      </c>
      <c r="V62" s="18">
        <f t="shared" si="213"/>
        <v>1</v>
      </c>
      <c r="W62" s="19">
        <f t="shared" si="241"/>
        <v>0</v>
      </c>
      <c r="X62" s="19">
        <f t="shared" si="242"/>
        <v>1</v>
      </c>
      <c r="Y62" s="20">
        <f t="shared" si="243"/>
        <v>0</v>
      </c>
      <c r="Z62" s="18">
        <f t="shared" si="215"/>
        <v>3</v>
      </c>
      <c r="AA62" s="19">
        <f t="shared" si="244"/>
        <v>2</v>
      </c>
      <c r="AB62" s="19">
        <f t="shared" si="245"/>
        <v>1</v>
      </c>
      <c r="AC62" s="20">
        <f t="shared" si="246"/>
        <v>0</v>
      </c>
      <c r="AD62" s="18">
        <f t="shared" si="217"/>
        <v>0</v>
      </c>
      <c r="AE62" s="19">
        <f t="shared" si="247"/>
        <v>0</v>
      </c>
      <c r="AF62" s="19">
        <f t="shared" si="248"/>
        <v>0</v>
      </c>
      <c r="AG62" s="20">
        <f t="shared" si="249"/>
        <v>0</v>
      </c>
      <c r="AH62" s="18">
        <f t="shared" si="219"/>
        <v>1</v>
      </c>
      <c r="AI62" s="19">
        <f t="shared" si="250"/>
        <v>0</v>
      </c>
      <c r="AJ62" s="19">
        <f t="shared" si="251"/>
        <v>0</v>
      </c>
      <c r="AK62" s="20">
        <f t="shared" si="252"/>
        <v>1</v>
      </c>
      <c r="AL62" s="18">
        <f t="shared" si="221"/>
        <v>1</v>
      </c>
      <c r="AM62" s="19">
        <f t="shared" si="253"/>
        <v>0</v>
      </c>
      <c r="AN62" s="19">
        <f t="shared" si="254"/>
        <v>0</v>
      </c>
      <c r="AO62" s="20">
        <f t="shared" si="255"/>
        <v>1</v>
      </c>
      <c r="AP62" s="18">
        <f t="shared" si="223"/>
        <v>0</v>
      </c>
      <c r="AQ62" s="19">
        <f t="shared" si="256"/>
        <v>0</v>
      </c>
      <c r="AR62" s="19">
        <f t="shared" si="257"/>
        <v>0</v>
      </c>
      <c r="AS62" s="20">
        <f t="shared" si="258"/>
        <v>0</v>
      </c>
      <c r="AT62" s="18">
        <f t="shared" si="225"/>
        <v>0</v>
      </c>
      <c r="AU62" s="19">
        <f t="shared" si="259"/>
        <v>0</v>
      </c>
      <c r="AV62" s="19">
        <f t="shared" si="260"/>
        <v>0</v>
      </c>
      <c r="AW62" s="20">
        <f t="shared" si="261"/>
        <v>0</v>
      </c>
      <c r="AX62" s="18">
        <f t="shared" si="227"/>
        <v>0</v>
      </c>
      <c r="AY62" s="19">
        <f t="shared" si="262"/>
        <v>0</v>
      </c>
      <c r="AZ62" s="19">
        <f t="shared" si="263"/>
        <v>0</v>
      </c>
      <c r="BA62" s="20">
        <f t="shared" si="264"/>
        <v>0</v>
      </c>
      <c r="BB62" s="18">
        <f t="shared" si="229"/>
        <v>0</v>
      </c>
      <c r="BC62" s="19">
        <f t="shared" si="265"/>
        <v>0</v>
      </c>
      <c r="BD62" s="19">
        <f t="shared" si="266"/>
        <v>0</v>
      </c>
      <c r="BE62" s="20">
        <f t="shared" si="267"/>
        <v>0</v>
      </c>
      <c r="BG62" s="4">
        <v>311205</v>
      </c>
      <c r="BH62" s="4">
        <v>312205</v>
      </c>
      <c r="BI62" s="4">
        <v>313205</v>
      </c>
    </row>
    <row r="63" spans="1:61" ht="19.5" customHeight="1">
      <c r="A63" s="47"/>
      <c r="B63" s="47"/>
      <c r="C63" s="31"/>
      <c r="D63" s="32"/>
      <c r="E63" s="23" t="s">
        <v>69</v>
      </c>
      <c r="F63" s="24">
        <f t="shared" si="205"/>
        <v>5</v>
      </c>
      <c r="G63" s="25">
        <f t="shared" si="231"/>
        <v>2</v>
      </c>
      <c r="H63" s="25">
        <f t="shared" si="231"/>
        <v>0</v>
      </c>
      <c r="I63" s="26">
        <f t="shared" si="231"/>
        <v>3</v>
      </c>
      <c r="J63" s="24">
        <f t="shared" si="207"/>
        <v>1</v>
      </c>
      <c r="K63" s="25">
        <f t="shared" si="232"/>
        <v>0</v>
      </c>
      <c r="L63" s="25">
        <f t="shared" si="233"/>
        <v>0</v>
      </c>
      <c r="M63" s="26">
        <f t="shared" si="234"/>
        <v>1</v>
      </c>
      <c r="N63" s="24">
        <f t="shared" si="209"/>
        <v>1</v>
      </c>
      <c r="O63" s="25">
        <f t="shared" si="235"/>
        <v>1</v>
      </c>
      <c r="P63" s="25">
        <f t="shared" si="236"/>
        <v>0</v>
      </c>
      <c r="Q63" s="26">
        <f t="shared" si="237"/>
        <v>0</v>
      </c>
      <c r="R63" s="24">
        <f t="shared" si="211"/>
        <v>0</v>
      </c>
      <c r="S63" s="25">
        <f t="shared" si="238"/>
        <v>0</v>
      </c>
      <c r="T63" s="25">
        <f t="shared" si="239"/>
        <v>0</v>
      </c>
      <c r="U63" s="26">
        <f t="shared" si="240"/>
        <v>0</v>
      </c>
      <c r="V63" s="24">
        <f t="shared" si="213"/>
        <v>0</v>
      </c>
      <c r="W63" s="25">
        <f t="shared" si="241"/>
        <v>0</v>
      </c>
      <c r="X63" s="25">
        <f t="shared" si="242"/>
        <v>0</v>
      </c>
      <c r="Y63" s="26">
        <f t="shared" si="243"/>
        <v>0</v>
      </c>
      <c r="Z63" s="24">
        <f t="shared" si="215"/>
        <v>0</v>
      </c>
      <c r="AA63" s="25">
        <f t="shared" si="244"/>
        <v>0</v>
      </c>
      <c r="AB63" s="25">
        <f t="shared" si="245"/>
        <v>0</v>
      </c>
      <c r="AC63" s="26">
        <f t="shared" si="246"/>
        <v>0</v>
      </c>
      <c r="AD63" s="24">
        <f t="shared" si="217"/>
        <v>1</v>
      </c>
      <c r="AE63" s="25">
        <f t="shared" si="247"/>
        <v>1</v>
      </c>
      <c r="AF63" s="25">
        <f t="shared" si="248"/>
        <v>0</v>
      </c>
      <c r="AG63" s="26">
        <f t="shared" si="249"/>
        <v>0</v>
      </c>
      <c r="AH63" s="24">
        <f t="shared" si="219"/>
        <v>0</v>
      </c>
      <c r="AI63" s="25">
        <f t="shared" si="250"/>
        <v>0</v>
      </c>
      <c r="AJ63" s="25">
        <f t="shared" si="251"/>
        <v>0</v>
      </c>
      <c r="AK63" s="26">
        <f t="shared" si="252"/>
        <v>0</v>
      </c>
      <c r="AL63" s="24">
        <f t="shared" si="221"/>
        <v>1</v>
      </c>
      <c r="AM63" s="25">
        <f t="shared" si="253"/>
        <v>0</v>
      </c>
      <c r="AN63" s="25">
        <f t="shared" si="254"/>
        <v>0</v>
      </c>
      <c r="AO63" s="26">
        <f t="shared" si="255"/>
        <v>1</v>
      </c>
      <c r="AP63" s="24">
        <f t="shared" si="223"/>
        <v>1</v>
      </c>
      <c r="AQ63" s="25">
        <f t="shared" si="256"/>
        <v>0</v>
      </c>
      <c r="AR63" s="25">
        <f t="shared" si="257"/>
        <v>0</v>
      </c>
      <c r="AS63" s="26">
        <f t="shared" si="258"/>
        <v>1</v>
      </c>
      <c r="AT63" s="24">
        <f t="shared" si="225"/>
        <v>0</v>
      </c>
      <c r="AU63" s="25">
        <f t="shared" si="259"/>
        <v>0</v>
      </c>
      <c r="AV63" s="25">
        <f t="shared" si="260"/>
        <v>0</v>
      </c>
      <c r="AW63" s="26">
        <f t="shared" si="261"/>
        <v>0</v>
      </c>
      <c r="AX63" s="24">
        <f t="shared" si="227"/>
        <v>0</v>
      </c>
      <c r="AY63" s="25">
        <f t="shared" si="262"/>
        <v>0</v>
      </c>
      <c r="AZ63" s="25">
        <f t="shared" si="263"/>
        <v>0</v>
      </c>
      <c r="BA63" s="26">
        <f t="shared" si="264"/>
        <v>0</v>
      </c>
      <c r="BB63" s="24">
        <f t="shared" si="229"/>
        <v>0</v>
      </c>
      <c r="BC63" s="25">
        <f t="shared" si="265"/>
        <v>0</v>
      </c>
      <c r="BD63" s="25">
        <f t="shared" si="266"/>
        <v>0</v>
      </c>
      <c r="BE63" s="26">
        <f t="shared" si="267"/>
        <v>0</v>
      </c>
      <c r="BG63" s="4">
        <v>321205</v>
      </c>
      <c r="BH63" s="4">
        <v>322205</v>
      </c>
      <c r="BI63" s="4">
        <v>323205</v>
      </c>
    </row>
    <row r="64" spans="1:61" ht="19.5" customHeight="1">
      <c r="A64" s="47">
        <v>53</v>
      </c>
      <c r="B64" s="47">
        <v>22208</v>
      </c>
      <c r="C64" s="27"/>
      <c r="D64" s="28" t="s">
        <v>96</v>
      </c>
      <c r="E64" s="11" t="s">
        <v>63</v>
      </c>
      <c r="F64" s="12">
        <f t="shared" si="205"/>
        <v>17</v>
      </c>
      <c r="G64" s="13">
        <f t="shared" si="231"/>
        <v>7</v>
      </c>
      <c r="H64" s="13">
        <f t="shared" si="231"/>
        <v>5</v>
      </c>
      <c r="I64" s="14">
        <f t="shared" si="231"/>
        <v>5</v>
      </c>
      <c r="J64" s="12">
        <f t="shared" si="207"/>
        <v>3</v>
      </c>
      <c r="K64" s="13">
        <f t="shared" si="232"/>
        <v>1</v>
      </c>
      <c r="L64" s="13">
        <f t="shared" si="233"/>
        <v>2</v>
      </c>
      <c r="M64" s="14">
        <f t="shared" si="234"/>
        <v>0</v>
      </c>
      <c r="N64" s="12">
        <f t="shared" si="209"/>
        <v>0</v>
      </c>
      <c r="O64" s="13">
        <f t="shared" si="235"/>
        <v>0</v>
      </c>
      <c r="P64" s="13">
        <f t="shared" si="236"/>
        <v>0</v>
      </c>
      <c r="Q64" s="14">
        <f t="shared" si="237"/>
        <v>0</v>
      </c>
      <c r="R64" s="12">
        <f t="shared" si="211"/>
        <v>2</v>
      </c>
      <c r="S64" s="13">
        <f t="shared" si="238"/>
        <v>1</v>
      </c>
      <c r="T64" s="13">
        <f t="shared" si="239"/>
        <v>0</v>
      </c>
      <c r="U64" s="14">
        <f t="shared" si="240"/>
        <v>1</v>
      </c>
      <c r="V64" s="12">
        <f t="shared" si="213"/>
        <v>2</v>
      </c>
      <c r="W64" s="13">
        <f t="shared" si="241"/>
        <v>1</v>
      </c>
      <c r="X64" s="13">
        <f t="shared" si="242"/>
        <v>0</v>
      </c>
      <c r="Y64" s="14">
        <f t="shared" si="243"/>
        <v>1</v>
      </c>
      <c r="Z64" s="12">
        <f t="shared" si="215"/>
        <v>1</v>
      </c>
      <c r="AA64" s="13">
        <f t="shared" si="244"/>
        <v>0</v>
      </c>
      <c r="AB64" s="13">
        <f t="shared" si="245"/>
        <v>1</v>
      </c>
      <c r="AC64" s="14">
        <f t="shared" si="246"/>
        <v>0</v>
      </c>
      <c r="AD64" s="12">
        <f t="shared" si="217"/>
        <v>0</v>
      </c>
      <c r="AE64" s="13">
        <f t="shared" si="247"/>
        <v>0</v>
      </c>
      <c r="AF64" s="13">
        <f t="shared" si="248"/>
        <v>0</v>
      </c>
      <c r="AG64" s="14">
        <f t="shared" si="249"/>
        <v>0</v>
      </c>
      <c r="AH64" s="12">
        <f t="shared" si="219"/>
        <v>3</v>
      </c>
      <c r="AI64" s="13">
        <f t="shared" si="250"/>
        <v>1</v>
      </c>
      <c r="AJ64" s="13">
        <f t="shared" si="251"/>
        <v>1</v>
      </c>
      <c r="AK64" s="14">
        <f t="shared" si="252"/>
        <v>1</v>
      </c>
      <c r="AL64" s="12">
        <f t="shared" si="221"/>
        <v>1</v>
      </c>
      <c r="AM64" s="13">
        <f t="shared" si="253"/>
        <v>1</v>
      </c>
      <c r="AN64" s="13">
        <f t="shared" si="254"/>
        <v>0</v>
      </c>
      <c r="AO64" s="14">
        <f t="shared" si="255"/>
        <v>0</v>
      </c>
      <c r="AP64" s="12">
        <f t="shared" si="223"/>
        <v>2</v>
      </c>
      <c r="AQ64" s="13">
        <f t="shared" si="256"/>
        <v>1</v>
      </c>
      <c r="AR64" s="13">
        <f t="shared" si="257"/>
        <v>0</v>
      </c>
      <c r="AS64" s="14">
        <f t="shared" si="258"/>
        <v>1</v>
      </c>
      <c r="AT64" s="12">
        <f t="shared" si="225"/>
        <v>2</v>
      </c>
      <c r="AU64" s="13">
        <f t="shared" si="259"/>
        <v>1</v>
      </c>
      <c r="AV64" s="13">
        <f t="shared" si="260"/>
        <v>1</v>
      </c>
      <c r="AW64" s="14">
        <f t="shared" si="261"/>
        <v>0</v>
      </c>
      <c r="AX64" s="12">
        <f t="shared" si="227"/>
        <v>1</v>
      </c>
      <c r="AY64" s="13">
        <f t="shared" si="262"/>
        <v>0</v>
      </c>
      <c r="AZ64" s="13">
        <f t="shared" si="263"/>
        <v>0</v>
      </c>
      <c r="BA64" s="14">
        <f t="shared" si="264"/>
        <v>1</v>
      </c>
      <c r="BB64" s="12">
        <f t="shared" si="229"/>
        <v>0</v>
      </c>
      <c r="BC64" s="13">
        <f t="shared" si="265"/>
        <v>0</v>
      </c>
      <c r="BD64" s="13">
        <f t="shared" si="266"/>
        <v>0</v>
      </c>
      <c r="BE64" s="14">
        <f t="shared" si="267"/>
        <v>0</v>
      </c>
      <c r="BG64" s="4">
        <v>301208</v>
      </c>
      <c r="BH64" s="4">
        <v>302208</v>
      </c>
      <c r="BI64" s="4">
        <v>303208</v>
      </c>
    </row>
    <row r="65" spans="1:61" ht="19.5" customHeight="1">
      <c r="A65" s="47"/>
      <c r="B65" s="47"/>
      <c r="C65" s="29"/>
      <c r="D65" s="30"/>
      <c r="E65" s="17" t="s">
        <v>68</v>
      </c>
      <c r="F65" s="18">
        <f t="shared" si="205"/>
        <v>9</v>
      </c>
      <c r="G65" s="19">
        <f t="shared" si="231"/>
        <v>3</v>
      </c>
      <c r="H65" s="19">
        <f t="shared" si="231"/>
        <v>1</v>
      </c>
      <c r="I65" s="20">
        <f t="shared" si="231"/>
        <v>5</v>
      </c>
      <c r="J65" s="18">
        <f t="shared" si="207"/>
        <v>1</v>
      </c>
      <c r="K65" s="19">
        <f t="shared" si="232"/>
        <v>1</v>
      </c>
      <c r="L65" s="19">
        <f t="shared" si="233"/>
        <v>0</v>
      </c>
      <c r="M65" s="20">
        <f t="shared" si="234"/>
        <v>0</v>
      </c>
      <c r="N65" s="18">
        <f t="shared" si="209"/>
        <v>0</v>
      </c>
      <c r="O65" s="19">
        <f t="shared" si="235"/>
        <v>0</v>
      </c>
      <c r="P65" s="19">
        <f t="shared" si="236"/>
        <v>0</v>
      </c>
      <c r="Q65" s="20">
        <f t="shared" si="237"/>
        <v>0</v>
      </c>
      <c r="R65" s="18">
        <f t="shared" si="211"/>
        <v>1</v>
      </c>
      <c r="S65" s="19">
        <f t="shared" si="238"/>
        <v>0</v>
      </c>
      <c r="T65" s="19">
        <f t="shared" si="239"/>
        <v>0</v>
      </c>
      <c r="U65" s="20">
        <f t="shared" si="240"/>
        <v>1</v>
      </c>
      <c r="V65" s="18">
        <f t="shared" si="213"/>
        <v>1</v>
      </c>
      <c r="W65" s="19">
        <f t="shared" si="241"/>
        <v>0</v>
      </c>
      <c r="X65" s="19">
        <f t="shared" si="242"/>
        <v>0</v>
      </c>
      <c r="Y65" s="20">
        <f t="shared" si="243"/>
        <v>1</v>
      </c>
      <c r="Z65" s="18">
        <f t="shared" si="215"/>
        <v>0</v>
      </c>
      <c r="AA65" s="19">
        <f t="shared" si="244"/>
        <v>0</v>
      </c>
      <c r="AB65" s="19">
        <f t="shared" si="245"/>
        <v>0</v>
      </c>
      <c r="AC65" s="20">
        <f t="shared" si="246"/>
        <v>0</v>
      </c>
      <c r="AD65" s="18">
        <f t="shared" si="217"/>
        <v>0</v>
      </c>
      <c r="AE65" s="19">
        <f t="shared" si="247"/>
        <v>0</v>
      </c>
      <c r="AF65" s="19">
        <f t="shared" si="248"/>
        <v>0</v>
      </c>
      <c r="AG65" s="20">
        <f t="shared" si="249"/>
        <v>0</v>
      </c>
      <c r="AH65" s="18">
        <f t="shared" si="219"/>
        <v>2</v>
      </c>
      <c r="AI65" s="19">
        <f t="shared" si="250"/>
        <v>1</v>
      </c>
      <c r="AJ65" s="19">
        <f t="shared" si="251"/>
        <v>0</v>
      </c>
      <c r="AK65" s="20">
        <f t="shared" si="252"/>
        <v>1</v>
      </c>
      <c r="AL65" s="18">
        <f t="shared" si="221"/>
        <v>1</v>
      </c>
      <c r="AM65" s="19">
        <f t="shared" si="253"/>
        <v>1</v>
      </c>
      <c r="AN65" s="19">
        <f t="shared" si="254"/>
        <v>0</v>
      </c>
      <c r="AO65" s="20">
        <f t="shared" si="255"/>
        <v>0</v>
      </c>
      <c r="AP65" s="18">
        <f t="shared" si="223"/>
        <v>1</v>
      </c>
      <c r="AQ65" s="19">
        <f t="shared" si="256"/>
        <v>0</v>
      </c>
      <c r="AR65" s="19">
        <f t="shared" si="257"/>
        <v>0</v>
      </c>
      <c r="AS65" s="20">
        <f t="shared" si="258"/>
        <v>1</v>
      </c>
      <c r="AT65" s="18">
        <f t="shared" si="225"/>
        <v>1</v>
      </c>
      <c r="AU65" s="19">
        <f t="shared" si="259"/>
        <v>0</v>
      </c>
      <c r="AV65" s="19">
        <f t="shared" si="260"/>
        <v>1</v>
      </c>
      <c r="AW65" s="20">
        <f t="shared" si="261"/>
        <v>0</v>
      </c>
      <c r="AX65" s="18">
        <f t="shared" si="227"/>
        <v>1</v>
      </c>
      <c r="AY65" s="19">
        <f t="shared" si="262"/>
        <v>0</v>
      </c>
      <c r="AZ65" s="19">
        <f t="shared" si="263"/>
        <v>0</v>
      </c>
      <c r="BA65" s="20">
        <f t="shared" si="264"/>
        <v>1</v>
      </c>
      <c r="BB65" s="18">
        <f t="shared" si="229"/>
        <v>0</v>
      </c>
      <c r="BC65" s="19">
        <f t="shared" si="265"/>
        <v>0</v>
      </c>
      <c r="BD65" s="19">
        <f t="shared" si="266"/>
        <v>0</v>
      </c>
      <c r="BE65" s="20">
        <f t="shared" si="267"/>
        <v>0</v>
      </c>
      <c r="BG65" s="4">
        <v>311208</v>
      </c>
      <c r="BH65" s="4">
        <v>312208</v>
      </c>
      <c r="BI65" s="4">
        <v>313208</v>
      </c>
    </row>
    <row r="66" spans="1:61" ht="19.5" customHeight="1">
      <c r="A66" s="47"/>
      <c r="B66" s="47"/>
      <c r="C66" s="31"/>
      <c r="D66" s="32"/>
      <c r="E66" s="23" t="s">
        <v>69</v>
      </c>
      <c r="F66" s="24">
        <f t="shared" si="205"/>
        <v>8</v>
      </c>
      <c r="G66" s="25">
        <f t="shared" si="231"/>
        <v>4</v>
      </c>
      <c r="H66" s="25">
        <f t="shared" si="231"/>
        <v>4</v>
      </c>
      <c r="I66" s="26">
        <f t="shared" si="231"/>
        <v>0</v>
      </c>
      <c r="J66" s="24">
        <f t="shared" si="207"/>
        <v>2</v>
      </c>
      <c r="K66" s="25">
        <f t="shared" si="232"/>
        <v>0</v>
      </c>
      <c r="L66" s="25">
        <f t="shared" si="233"/>
        <v>2</v>
      </c>
      <c r="M66" s="26">
        <f t="shared" si="234"/>
        <v>0</v>
      </c>
      <c r="N66" s="24">
        <f t="shared" si="209"/>
        <v>0</v>
      </c>
      <c r="O66" s="25">
        <f t="shared" si="235"/>
        <v>0</v>
      </c>
      <c r="P66" s="25">
        <f t="shared" si="236"/>
        <v>0</v>
      </c>
      <c r="Q66" s="26">
        <f t="shared" si="237"/>
        <v>0</v>
      </c>
      <c r="R66" s="24">
        <f t="shared" si="211"/>
        <v>1</v>
      </c>
      <c r="S66" s="25">
        <f t="shared" si="238"/>
        <v>1</v>
      </c>
      <c r="T66" s="25">
        <f t="shared" si="239"/>
        <v>0</v>
      </c>
      <c r="U66" s="26">
        <f t="shared" si="240"/>
        <v>0</v>
      </c>
      <c r="V66" s="24">
        <f t="shared" si="213"/>
        <v>1</v>
      </c>
      <c r="W66" s="25">
        <f t="shared" si="241"/>
        <v>1</v>
      </c>
      <c r="X66" s="25">
        <f t="shared" si="242"/>
        <v>0</v>
      </c>
      <c r="Y66" s="26">
        <f t="shared" si="243"/>
        <v>0</v>
      </c>
      <c r="Z66" s="24">
        <f t="shared" si="215"/>
        <v>1</v>
      </c>
      <c r="AA66" s="25">
        <f t="shared" si="244"/>
        <v>0</v>
      </c>
      <c r="AB66" s="25">
        <f t="shared" si="245"/>
        <v>1</v>
      </c>
      <c r="AC66" s="26">
        <f t="shared" si="246"/>
        <v>0</v>
      </c>
      <c r="AD66" s="24">
        <f t="shared" si="217"/>
        <v>0</v>
      </c>
      <c r="AE66" s="25">
        <f t="shared" si="247"/>
        <v>0</v>
      </c>
      <c r="AF66" s="25">
        <f t="shared" si="248"/>
        <v>0</v>
      </c>
      <c r="AG66" s="26">
        <f t="shared" si="249"/>
        <v>0</v>
      </c>
      <c r="AH66" s="24">
        <f t="shared" si="219"/>
        <v>1</v>
      </c>
      <c r="AI66" s="25">
        <f t="shared" si="250"/>
        <v>0</v>
      </c>
      <c r="AJ66" s="25">
        <f t="shared" si="251"/>
        <v>1</v>
      </c>
      <c r="AK66" s="26">
        <f t="shared" si="252"/>
        <v>0</v>
      </c>
      <c r="AL66" s="24">
        <f t="shared" si="221"/>
        <v>0</v>
      </c>
      <c r="AM66" s="25">
        <f t="shared" si="253"/>
        <v>0</v>
      </c>
      <c r="AN66" s="25">
        <f t="shared" si="254"/>
        <v>0</v>
      </c>
      <c r="AO66" s="26">
        <f t="shared" si="255"/>
        <v>0</v>
      </c>
      <c r="AP66" s="24">
        <f t="shared" si="223"/>
        <v>1</v>
      </c>
      <c r="AQ66" s="25">
        <f t="shared" si="256"/>
        <v>1</v>
      </c>
      <c r="AR66" s="25">
        <f t="shared" si="257"/>
        <v>0</v>
      </c>
      <c r="AS66" s="26">
        <f t="shared" si="258"/>
        <v>0</v>
      </c>
      <c r="AT66" s="24">
        <f t="shared" si="225"/>
        <v>1</v>
      </c>
      <c r="AU66" s="25">
        <f t="shared" si="259"/>
        <v>1</v>
      </c>
      <c r="AV66" s="25">
        <f t="shared" si="260"/>
        <v>0</v>
      </c>
      <c r="AW66" s="26">
        <f t="shared" si="261"/>
        <v>0</v>
      </c>
      <c r="AX66" s="24">
        <f t="shared" si="227"/>
        <v>0</v>
      </c>
      <c r="AY66" s="25">
        <f t="shared" si="262"/>
        <v>0</v>
      </c>
      <c r="AZ66" s="25">
        <f t="shared" si="263"/>
        <v>0</v>
      </c>
      <c r="BA66" s="26">
        <f t="shared" si="264"/>
        <v>0</v>
      </c>
      <c r="BB66" s="24">
        <f t="shared" si="229"/>
        <v>0</v>
      </c>
      <c r="BC66" s="25">
        <f t="shared" si="265"/>
        <v>0</v>
      </c>
      <c r="BD66" s="25">
        <f t="shared" si="266"/>
        <v>0</v>
      </c>
      <c r="BE66" s="26">
        <f t="shared" si="267"/>
        <v>0</v>
      </c>
      <c r="BG66" s="4">
        <v>321208</v>
      </c>
      <c r="BH66" s="4">
        <v>322208</v>
      </c>
      <c r="BI66" s="4">
        <v>323208</v>
      </c>
    </row>
    <row r="67" spans="1:57" ht="19.5" customHeight="1">
      <c r="A67" s="10"/>
      <c r="B67" s="9"/>
      <c r="C67" s="52" t="s">
        <v>97</v>
      </c>
      <c r="D67" s="53"/>
      <c r="E67" s="11" t="s">
        <v>63</v>
      </c>
      <c r="F67" s="12">
        <f aca="true" t="shared" si="268" ref="F67:BE67">SUM(F68:F69)</f>
        <v>160</v>
      </c>
      <c r="G67" s="13">
        <f t="shared" si="268"/>
        <v>71</v>
      </c>
      <c r="H67" s="13">
        <f t="shared" si="268"/>
        <v>31</v>
      </c>
      <c r="I67" s="14">
        <f t="shared" si="268"/>
        <v>58</v>
      </c>
      <c r="J67" s="12">
        <f t="shared" si="268"/>
        <v>13</v>
      </c>
      <c r="K67" s="13">
        <f t="shared" si="268"/>
        <v>3</v>
      </c>
      <c r="L67" s="13">
        <f t="shared" si="268"/>
        <v>4</v>
      </c>
      <c r="M67" s="14">
        <f t="shared" si="268"/>
        <v>6</v>
      </c>
      <c r="N67" s="12">
        <f t="shared" si="268"/>
        <v>16</v>
      </c>
      <c r="O67" s="13">
        <f t="shared" si="268"/>
        <v>8</v>
      </c>
      <c r="P67" s="13">
        <f t="shared" si="268"/>
        <v>4</v>
      </c>
      <c r="Q67" s="14">
        <f t="shared" si="268"/>
        <v>4</v>
      </c>
      <c r="R67" s="12">
        <f t="shared" si="268"/>
        <v>12</v>
      </c>
      <c r="S67" s="13">
        <f t="shared" si="268"/>
        <v>3</v>
      </c>
      <c r="T67" s="13">
        <f t="shared" si="268"/>
        <v>4</v>
      </c>
      <c r="U67" s="14">
        <f t="shared" si="268"/>
        <v>5</v>
      </c>
      <c r="V67" s="12">
        <f t="shared" si="268"/>
        <v>19</v>
      </c>
      <c r="W67" s="13">
        <f t="shared" si="268"/>
        <v>9</v>
      </c>
      <c r="X67" s="13">
        <f t="shared" si="268"/>
        <v>4</v>
      </c>
      <c r="Y67" s="14">
        <f t="shared" si="268"/>
        <v>6</v>
      </c>
      <c r="Z67" s="12">
        <f t="shared" si="268"/>
        <v>12</v>
      </c>
      <c r="AA67" s="13">
        <f t="shared" si="268"/>
        <v>4</v>
      </c>
      <c r="AB67" s="13">
        <f t="shared" si="268"/>
        <v>1</v>
      </c>
      <c r="AC67" s="14">
        <f t="shared" si="268"/>
        <v>7</v>
      </c>
      <c r="AD67" s="12">
        <f t="shared" si="268"/>
        <v>8</v>
      </c>
      <c r="AE67" s="13">
        <f t="shared" si="268"/>
        <v>4</v>
      </c>
      <c r="AF67" s="13">
        <f t="shared" si="268"/>
        <v>2</v>
      </c>
      <c r="AG67" s="14">
        <f t="shared" si="268"/>
        <v>2</v>
      </c>
      <c r="AH67" s="12">
        <f t="shared" si="268"/>
        <v>12</v>
      </c>
      <c r="AI67" s="13">
        <f t="shared" si="268"/>
        <v>8</v>
      </c>
      <c r="AJ67" s="13">
        <f t="shared" si="268"/>
        <v>2</v>
      </c>
      <c r="AK67" s="14">
        <f t="shared" si="268"/>
        <v>2</v>
      </c>
      <c r="AL67" s="12">
        <f t="shared" si="268"/>
        <v>18</v>
      </c>
      <c r="AM67" s="13">
        <f t="shared" si="268"/>
        <v>9</v>
      </c>
      <c r="AN67" s="13">
        <f t="shared" si="268"/>
        <v>1</v>
      </c>
      <c r="AO67" s="14">
        <f t="shared" si="268"/>
        <v>8</v>
      </c>
      <c r="AP67" s="12">
        <f t="shared" si="268"/>
        <v>13</v>
      </c>
      <c r="AQ67" s="13">
        <f t="shared" si="268"/>
        <v>7</v>
      </c>
      <c r="AR67" s="13">
        <f t="shared" si="268"/>
        <v>1</v>
      </c>
      <c r="AS67" s="14">
        <f t="shared" si="268"/>
        <v>5</v>
      </c>
      <c r="AT67" s="12">
        <f t="shared" si="268"/>
        <v>13</v>
      </c>
      <c r="AU67" s="13">
        <f t="shared" si="268"/>
        <v>5</v>
      </c>
      <c r="AV67" s="13">
        <f t="shared" si="268"/>
        <v>3</v>
      </c>
      <c r="AW67" s="14">
        <f t="shared" si="268"/>
        <v>5</v>
      </c>
      <c r="AX67" s="12">
        <f t="shared" si="268"/>
        <v>15</v>
      </c>
      <c r="AY67" s="13">
        <f t="shared" si="268"/>
        <v>7</v>
      </c>
      <c r="AZ67" s="13">
        <f t="shared" si="268"/>
        <v>4</v>
      </c>
      <c r="BA67" s="14">
        <f t="shared" si="268"/>
        <v>4</v>
      </c>
      <c r="BB67" s="12">
        <f t="shared" si="268"/>
        <v>9</v>
      </c>
      <c r="BC67" s="13">
        <f t="shared" si="268"/>
        <v>4</v>
      </c>
      <c r="BD67" s="13">
        <f t="shared" si="268"/>
        <v>1</v>
      </c>
      <c r="BE67" s="14">
        <f t="shared" si="268"/>
        <v>4</v>
      </c>
    </row>
    <row r="68" spans="1:57" ht="19.5" customHeight="1">
      <c r="A68" s="10"/>
      <c r="B68" s="9"/>
      <c r="C68" s="15"/>
      <c r="D68" s="16"/>
      <c r="E68" s="17" t="s">
        <v>68</v>
      </c>
      <c r="F68" s="18">
        <f aca="true" t="shared" si="269" ref="F68:F111">SUM(G68:I68)</f>
        <v>87</v>
      </c>
      <c r="G68" s="19">
        <f aca="true" t="shared" si="270" ref="G68:I69">SUM(G71,G74,G77,G80,G83,G86,G89,G92,G95,G98,G101,G104,G107,G110)</f>
        <v>43</v>
      </c>
      <c r="H68" s="19">
        <f t="shared" si="270"/>
        <v>20</v>
      </c>
      <c r="I68" s="20">
        <f t="shared" si="270"/>
        <v>24</v>
      </c>
      <c r="J68" s="18">
        <f aca="true" t="shared" si="271" ref="J68:J111">SUM(K68:M68)</f>
        <v>3</v>
      </c>
      <c r="K68" s="19">
        <f aca="true" t="shared" si="272" ref="K68:M69">SUM(K71,K74,K77,K80,K83,K86,K89,K92,K95,K98,K101,K104,K107,K110)</f>
        <v>1</v>
      </c>
      <c r="L68" s="19">
        <f t="shared" si="272"/>
        <v>1</v>
      </c>
      <c r="M68" s="20">
        <f t="shared" si="272"/>
        <v>1</v>
      </c>
      <c r="N68" s="18">
        <f aca="true" t="shared" si="273" ref="N68:N111">SUM(O68:Q68)</f>
        <v>8</v>
      </c>
      <c r="O68" s="19">
        <f aca="true" t="shared" si="274" ref="O68:Q69">SUM(O71,O74,O77,O80,O83,O86,O89,O92,O95,O98,O101,O104,O107,O110)</f>
        <v>4</v>
      </c>
      <c r="P68" s="19">
        <f t="shared" si="274"/>
        <v>2</v>
      </c>
      <c r="Q68" s="20">
        <f t="shared" si="274"/>
        <v>2</v>
      </c>
      <c r="R68" s="18">
        <f aca="true" t="shared" si="275" ref="R68:R111">SUM(S68:U68)</f>
        <v>6</v>
      </c>
      <c r="S68" s="19">
        <f aca="true" t="shared" si="276" ref="S68:U69">SUM(S71,S74,S77,S80,S83,S86,S89,S92,S95,S98,S101,S104,S107,S110)</f>
        <v>0</v>
      </c>
      <c r="T68" s="19">
        <f t="shared" si="276"/>
        <v>4</v>
      </c>
      <c r="U68" s="20">
        <f t="shared" si="276"/>
        <v>2</v>
      </c>
      <c r="V68" s="18">
        <f aca="true" t="shared" si="277" ref="V68:V111">SUM(W68:Y68)</f>
        <v>9</v>
      </c>
      <c r="W68" s="19">
        <f aca="true" t="shared" si="278" ref="W68:Y69">SUM(W71,W74,W77,W80,W83,W86,W89,W92,W95,W98,W101,W104,W107,W110)</f>
        <v>4</v>
      </c>
      <c r="X68" s="19">
        <f t="shared" si="278"/>
        <v>3</v>
      </c>
      <c r="Y68" s="20">
        <f t="shared" si="278"/>
        <v>2</v>
      </c>
      <c r="Z68" s="18">
        <f aca="true" t="shared" si="279" ref="Z68:Z111">SUM(AA68:AC68)</f>
        <v>9</v>
      </c>
      <c r="AA68" s="19">
        <f aca="true" t="shared" si="280" ref="AA68:AC69">SUM(AA71,AA74,AA77,AA80,AA83,AA86,AA89,AA92,AA95,AA98,AA101,AA104,AA107,AA110)</f>
        <v>4</v>
      </c>
      <c r="AB68" s="19">
        <f t="shared" si="280"/>
        <v>0</v>
      </c>
      <c r="AC68" s="20">
        <f t="shared" si="280"/>
        <v>5</v>
      </c>
      <c r="AD68" s="18">
        <f aca="true" t="shared" si="281" ref="AD68:AD111">SUM(AE68:AG68)</f>
        <v>7</v>
      </c>
      <c r="AE68" s="19">
        <f aca="true" t="shared" si="282" ref="AE68:AG69">SUM(AE71,AE74,AE77,AE80,AE83,AE86,AE89,AE92,AE95,AE98,AE101,AE104,AE107,AE110)</f>
        <v>4</v>
      </c>
      <c r="AF68" s="19">
        <f t="shared" si="282"/>
        <v>2</v>
      </c>
      <c r="AG68" s="20">
        <f t="shared" si="282"/>
        <v>1</v>
      </c>
      <c r="AH68" s="18">
        <f aca="true" t="shared" si="283" ref="AH68:AH111">SUM(AI68:AK68)</f>
        <v>5</v>
      </c>
      <c r="AI68" s="19">
        <f aca="true" t="shared" si="284" ref="AI68:AK69">SUM(AI71,AI74,AI77,AI80,AI83,AI86,AI89,AI92,AI95,AI98,AI101,AI104,AI107,AI110)</f>
        <v>3</v>
      </c>
      <c r="AJ68" s="19">
        <f t="shared" si="284"/>
        <v>1</v>
      </c>
      <c r="AK68" s="20">
        <f t="shared" si="284"/>
        <v>1</v>
      </c>
      <c r="AL68" s="18">
        <f aca="true" t="shared" si="285" ref="AL68:AL111">SUM(AM68:AO68)</f>
        <v>11</v>
      </c>
      <c r="AM68" s="19">
        <f aca="true" t="shared" si="286" ref="AM68:AO69">SUM(AM71,AM74,AM77,AM80,AM83,AM86,AM89,AM92,AM95,AM98,AM101,AM104,AM107,AM110)</f>
        <v>6</v>
      </c>
      <c r="AN68" s="19">
        <f t="shared" si="286"/>
        <v>1</v>
      </c>
      <c r="AO68" s="20">
        <f t="shared" si="286"/>
        <v>4</v>
      </c>
      <c r="AP68" s="18">
        <f aca="true" t="shared" si="287" ref="AP68:AP111">SUM(AQ68:AS68)</f>
        <v>8</v>
      </c>
      <c r="AQ68" s="19">
        <f aca="true" t="shared" si="288" ref="AQ68:AS69">SUM(AQ71,AQ74,AQ77,AQ80,AQ83,AQ86,AQ89,AQ92,AQ95,AQ98,AQ101,AQ104,AQ107,AQ110)</f>
        <v>6</v>
      </c>
      <c r="AR68" s="19">
        <f t="shared" si="288"/>
        <v>0</v>
      </c>
      <c r="AS68" s="20">
        <f t="shared" si="288"/>
        <v>2</v>
      </c>
      <c r="AT68" s="18">
        <f aca="true" t="shared" si="289" ref="AT68:AT111">SUM(AU68:AW68)</f>
        <v>4</v>
      </c>
      <c r="AU68" s="19">
        <f aca="true" t="shared" si="290" ref="AU68:AW69">SUM(AU71,AU74,AU77,AU80,AU83,AU86,AU89,AU92,AU95,AU98,AU101,AU104,AU107,AU110)</f>
        <v>2</v>
      </c>
      <c r="AV68" s="19">
        <f t="shared" si="290"/>
        <v>2</v>
      </c>
      <c r="AW68" s="20">
        <f t="shared" si="290"/>
        <v>0</v>
      </c>
      <c r="AX68" s="18">
        <f aca="true" t="shared" si="291" ref="AX68:AX111">SUM(AY68:BA68)</f>
        <v>9</v>
      </c>
      <c r="AY68" s="19">
        <f aca="true" t="shared" si="292" ref="AY68:BA69">SUM(AY71,AY74,AY77,AY80,AY83,AY86,AY89,AY92,AY95,AY98,AY101,AY104,AY107,AY110)</f>
        <v>5</v>
      </c>
      <c r="AZ68" s="19">
        <f t="shared" si="292"/>
        <v>3</v>
      </c>
      <c r="BA68" s="20">
        <f t="shared" si="292"/>
        <v>1</v>
      </c>
      <c r="BB68" s="18">
        <f aca="true" t="shared" si="293" ref="BB68:BB111">SUM(BC68:BE68)</f>
        <v>8</v>
      </c>
      <c r="BC68" s="19">
        <f aca="true" t="shared" si="294" ref="BC68:BE69">SUM(BC71,BC74,BC77,BC80,BC83,BC86,BC89,BC92,BC95,BC98,BC101,BC104,BC107,BC110)</f>
        <v>4</v>
      </c>
      <c r="BD68" s="19">
        <f t="shared" si="294"/>
        <v>1</v>
      </c>
      <c r="BE68" s="20">
        <f t="shared" si="294"/>
        <v>3</v>
      </c>
    </row>
    <row r="69" spans="1:57" ht="19.5" customHeight="1">
      <c r="A69" s="10"/>
      <c r="B69" s="9"/>
      <c r="C69" s="21"/>
      <c r="D69" s="22"/>
      <c r="E69" s="23" t="s">
        <v>69</v>
      </c>
      <c r="F69" s="24">
        <f t="shared" si="269"/>
        <v>73</v>
      </c>
      <c r="G69" s="25">
        <f t="shared" si="270"/>
        <v>28</v>
      </c>
      <c r="H69" s="25">
        <f t="shared" si="270"/>
        <v>11</v>
      </c>
      <c r="I69" s="26">
        <f t="shared" si="270"/>
        <v>34</v>
      </c>
      <c r="J69" s="24">
        <f t="shared" si="271"/>
        <v>10</v>
      </c>
      <c r="K69" s="25">
        <f t="shared" si="272"/>
        <v>2</v>
      </c>
      <c r="L69" s="25">
        <f t="shared" si="272"/>
        <v>3</v>
      </c>
      <c r="M69" s="26">
        <f t="shared" si="272"/>
        <v>5</v>
      </c>
      <c r="N69" s="24">
        <f t="shared" si="273"/>
        <v>8</v>
      </c>
      <c r="O69" s="25">
        <f t="shared" si="274"/>
        <v>4</v>
      </c>
      <c r="P69" s="25">
        <f t="shared" si="274"/>
        <v>2</v>
      </c>
      <c r="Q69" s="26">
        <f t="shared" si="274"/>
        <v>2</v>
      </c>
      <c r="R69" s="24">
        <f t="shared" si="275"/>
        <v>6</v>
      </c>
      <c r="S69" s="25">
        <f t="shared" si="276"/>
        <v>3</v>
      </c>
      <c r="T69" s="25">
        <f t="shared" si="276"/>
        <v>0</v>
      </c>
      <c r="U69" s="26">
        <f t="shared" si="276"/>
        <v>3</v>
      </c>
      <c r="V69" s="24">
        <f t="shared" si="277"/>
        <v>10</v>
      </c>
      <c r="W69" s="25">
        <f t="shared" si="278"/>
        <v>5</v>
      </c>
      <c r="X69" s="25">
        <f t="shared" si="278"/>
        <v>1</v>
      </c>
      <c r="Y69" s="26">
        <f t="shared" si="278"/>
        <v>4</v>
      </c>
      <c r="Z69" s="24">
        <f t="shared" si="279"/>
        <v>3</v>
      </c>
      <c r="AA69" s="25">
        <f t="shared" si="280"/>
        <v>0</v>
      </c>
      <c r="AB69" s="25">
        <f t="shared" si="280"/>
        <v>1</v>
      </c>
      <c r="AC69" s="26">
        <f t="shared" si="280"/>
        <v>2</v>
      </c>
      <c r="AD69" s="24">
        <f t="shared" si="281"/>
        <v>1</v>
      </c>
      <c r="AE69" s="25">
        <f t="shared" si="282"/>
        <v>0</v>
      </c>
      <c r="AF69" s="25">
        <f t="shared" si="282"/>
        <v>0</v>
      </c>
      <c r="AG69" s="26">
        <f t="shared" si="282"/>
        <v>1</v>
      </c>
      <c r="AH69" s="24">
        <f t="shared" si="283"/>
        <v>7</v>
      </c>
      <c r="AI69" s="25">
        <f t="shared" si="284"/>
        <v>5</v>
      </c>
      <c r="AJ69" s="25">
        <f t="shared" si="284"/>
        <v>1</v>
      </c>
      <c r="AK69" s="26">
        <f t="shared" si="284"/>
        <v>1</v>
      </c>
      <c r="AL69" s="24">
        <f t="shared" si="285"/>
        <v>7</v>
      </c>
      <c r="AM69" s="25">
        <f t="shared" si="286"/>
        <v>3</v>
      </c>
      <c r="AN69" s="25">
        <f t="shared" si="286"/>
        <v>0</v>
      </c>
      <c r="AO69" s="26">
        <f t="shared" si="286"/>
        <v>4</v>
      </c>
      <c r="AP69" s="24">
        <f t="shared" si="287"/>
        <v>5</v>
      </c>
      <c r="AQ69" s="25">
        <f t="shared" si="288"/>
        <v>1</v>
      </c>
      <c r="AR69" s="25">
        <f t="shared" si="288"/>
        <v>1</v>
      </c>
      <c r="AS69" s="26">
        <f t="shared" si="288"/>
        <v>3</v>
      </c>
      <c r="AT69" s="24">
        <f t="shared" si="289"/>
        <v>9</v>
      </c>
      <c r="AU69" s="25">
        <f t="shared" si="290"/>
        <v>3</v>
      </c>
      <c r="AV69" s="25">
        <f t="shared" si="290"/>
        <v>1</v>
      </c>
      <c r="AW69" s="26">
        <f t="shared" si="290"/>
        <v>5</v>
      </c>
      <c r="AX69" s="24">
        <f t="shared" si="291"/>
        <v>6</v>
      </c>
      <c r="AY69" s="25">
        <f t="shared" si="292"/>
        <v>2</v>
      </c>
      <c r="AZ69" s="25">
        <f t="shared" si="292"/>
        <v>1</v>
      </c>
      <c r="BA69" s="26">
        <f t="shared" si="292"/>
        <v>3</v>
      </c>
      <c r="BB69" s="24">
        <f t="shared" si="293"/>
        <v>1</v>
      </c>
      <c r="BC69" s="25">
        <f t="shared" si="294"/>
        <v>0</v>
      </c>
      <c r="BD69" s="25">
        <f t="shared" si="294"/>
        <v>0</v>
      </c>
      <c r="BE69" s="26">
        <f t="shared" si="294"/>
        <v>1</v>
      </c>
    </row>
    <row r="70" spans="1:61" ht="19.5" customHeight="1">
      <c r="A70" s="47">
        <v>71</v>
      </c>
      <c r="B70" s="47">
        <v>22203</v>
      </c>
      <c r="C70" s="27"/>
      <c r="D70" s="28" t="s">
        <v>98</v>
      </c>
      <c r="E70" s="11" t="s">
        <v>63</v>
      </c>
      <c r="F70" s="12">
        <f t="shared" si="269"/>
        <v>56</v>
      </c>
      <c r="G70" s="13">
        <f aca="true" t="shared" si="295" ref="G70:I111">K70+O70+S70+W70+AA70+AE70+AI70+AM70+AQ70+AU70+AY70+BC70</f>
        <v>28</v>
      </c>
      <c r="H70" s="13">
        <f t="shared" si="295"/>
        <v>8</v>
      </c>
      <c r="I70" s="14">
        <f t="shared" si="295"/>
        <v>20</v>
      </c>
      <c r="J70" s="12">
        <f t="shared" si="271"/>
        <v>5</v>
      </c>
      <c r="K70" s="13">
        <f aca="true" t="shared" si="296" ref="K70:K111">IF(ISERROR(VLOOKUP($BG70,data,2,FALSE)),0,VLOOKUP($BG70,data,2,FALSE))</f>
        <v>1</v>
      </c>
      <c r="L70" s="13">
        <f aca="true" t="shared" si="297" ref="L70:L111">IF(ISERROR(VLOOKUP($BH70,data,2,FALSE)),0,VLOOKUP($BH70,data,2,FALSE))</f>
        <v>2</v>
      </c>
      <c r="M70" s="14">
        <f aca="true" t="shared" si="298" ref="M70:M111">IF(ISERROR(VLOOKUP($BI70,data,2,FALSE)),0,VLOOKUP($BI70,data,2,FALSE))</f>
        <v>2</v>
      </c>
      <c r="N70" s="12">
        <f t="shared" si="273"/>
        <v>7</v>
      </c>
      <c r="O70" s="13">
        <f aca="true" t="shared" si="299" ref="O70:O111">IF(ISERROR(VLOOKUP($BG70,data,3,FALSE)),0,VLOOKUP($BG70,data,3,FALSE))</f>
        <v>4</v>
      </c>
      <c r="P70" s="13">
        <f aca="true" t="shared" si="300" ref="P70:P111">IF(ISERROR(VLOOKUP($BH70,data,3,FALSE)),0,VLOOKUP($BH70,data,3,FALSE))</f>
        <v>0</v>
      </c>
      <c r="Q70" s="14">
        <f aca="true" t="shared" si="301" ref="Q70:Q111">IF(ISERROR(VLOOKUP($BI70,data,3,FALSE)),0,VLOOKUP($BI70,data,3,FALSE))</f>
        <v>3</v>
      </c>
      <c r="R70" s="12">
        <f t="shared" si="275"/>
        <v>4</v>
      </c>
      <c r="S70" s="13">
        <f aca="true" t="shared" si="302" ref="S70:S111">IF(ISERROR(VLOOKUP($BG70,data,4,FALSE)),0,VLOOKUP($BG70,data,4,FALSE))</f>
        <v>1</v>
      </c>
      <c r="T70" s="13">
        <f aca="true" t="shared" si="303" ref="T70:T111">IF(ISERROR(VLOOKUP($BH70,data,4,FALSE)),0,VLOOKUP($BH70,data,4,FALSE))</f>
        <v>1</v>
      </c>
      <c r="U70" s="14">
        <f aca="true" t="shared" si="304" ref="U70:U111">IF(ISERROR(VLOOKUP($BI70,data,4,FALSE)),0,VLOOKUP($BI70,data,4,FALSE))</f>
        <v>2</v>
      </c>
      <c r="V70" s="12">
        <f t="shared" si="277"/>
        <v>5</v>
      </c>
      <c r="W70" s="13">
        <f aca="true" t="shared" si="305" ref="W70:W111">IF(ISERROR(VLOOKUP($BG70,data,5,FALSE)),0,VLOOKUP($BG70,data,5,FALSE))</f>
        <v>3</v>
      </c>
      <c r="X70" s="13">
        <f aca="true" t="shared" si="306" ref="X70:X111">IF(ISERROR(VLOOKUP($BH70,data,5,FALSE)),0,VLOOKUP($BH70,data,5,FALSE))</f>
        <v>1</v>
      </c>
      <c r="Y70" s="14">
        <f aca="true" t="shared" si="307" ref="Y70:Y111">IF(ISERROR(VLOOKUP($BI70,data,5,FALSE)),0,VLOOKUP($BI70,data,5,FALSE))</f>
        <v>1</v>
      </c>
      <c r="Z70" s="12">
        <f t="shared" si="279"/>
        <v>6</v>
      </c>
      <c r="AA70" s="13">
        <f aca="true" t="shared" si="308" ref="AA70:AA111">IF(ISERROR(VLOOKUP($BG70,data,6,FALSE)),0,VLOOKUP($BG70,data,6,FALSE))</f>
        <v>3</v>
      </c>
      <c r="AB70" s="13">
        <f aca="true" t="shared" si="309" ref="AB70:AB111">IF(ISERROR(VLOOKUP($BH70,data,6,FALSE)),0,VLOOKUP($BH70,data,6,FALSE))</f>
        <v>1</v>
      </c>
      <c r="AC70" s="14">
        <f aca="true" t="shared" si="310" ref="AC70:AC111">IF(ISERROR(VLOOKUP($BI70,data,6,FALSE)),0,VLOOKUP($BI70,data,6,FALSE))</f>
        <v>2</v>
      </c>
      <c r="AD70" s="12">
        <f t="shared" si="281"/>
        <v>4</v>
      </c>
      <c r="AE70" s="13">
        <f aca="true" t="shared" si="311" ref="AE70:AE111">IF(ISERROR(VLOOKUP($BG70,data,7,FALSE)),0,VLOOKUP($BG70,data,7,FALSE))</f>
        <v>2</v>
      </c>
      <c r="AF70" s="13">
        <f aca="true" t="shared" si="312" ref="AF70:AF111">IF(ISERROR(VLOOKUP($BH70,data,7,FALSE)),0,VLOOKUP($BH70,data,7,FALSE))</f>
        <v>1</v>
      </c>
      <c r="AG70" s="14">
        <f aca="true" t="shared" si="313" ref="AG70:AG111">IF(ISERROR(VLOOKUP($BI70,data,7,FALSE)),0,VLOOKUP($BI70,data,7,FALSE))</f>
        <v>1</v>
      </c>
      <c r="AH70" s="12">
        <f t="shared" si="283"/>
        <v>6</v>
      </c>
      <c r="AI70" s="13">
        <f aca="true" t="shared" si="314" ref="AI70:AI111">IF(ISERROR(VLOOKUP($BG70,data,8,FALSE)),0,VLOOKUP($BG70,data,8,FALSE))</f>
        <v>5</v>
      </c>
      <c r="AJ70" s="13">
        <f aca="true" t="shared" si="315" ref="AJ70:AJ111">IF(ISERROR(VLOOKUP($BH70,data,8,FALSE)),0,VLOOKUP($BH70,data,8,FALSE))</f>
        <v>0</v>
      </c>
      <c r="AK70" s="14">
        <f aca="true" t="shared" si="316" ref="AK70:AK111">IF(ISERROR(VLOOKUP($BI70,data,8,FALSE)),0,VLOOKUP($BI70,data,8,FALSE))</f>
        <v>1</v>
      </c>
      <c r="AL70" s="12">
        <f t="shared" si="285"/>
        <v>7</v>
      </c>
      <c r="AM70" s="13">
        <f aca="true" t="shared" si="317" ref="AM70:AM111">IF(ISERROR(VLOOKUP($BG70,data,9,FALSE)),0,VLOOKUP($BG70,data,9,FALSE))</f>
        <v>4</v>
      </c>
      <c r="AN70" s="13">
        <f aca="true" t="shared" si="318" ref="AN70:AN111">IF(ISERROR(VLOOKUP($BH70,data,9,FALSE)),0,VLOOKUP($BH70,data,9,FALSE))</f>
        <v>0</v>
      </c>
      <c r="AO70" s="14">
        <f aca="true" t="shared" si="319" ref="AO70:AO111">IF(ISERROR(VLOOKUP($BI70,data,9,FALSE)),0,VLOOKUP($BI70,data,9,FALSE))</f>
        <v>3</v>
      </c>
      <c r="AP70" s="12">
        <f t="shared" si="287"/>
        <v>1</v>
      </c>
      <c r="AQ70" s="13">
        <f aca="true" t="shared" si="320" ref="AQ70:AQ111">IF(ISERROR(VLOOKUP($BG70,data,10,FALSE)),0,VLOOKUP($BG70,data,10,FALSE))</f>
        <v>1</v>
      </c>
      <c r="AR70" s="13">
        <f aca="true" t="shared" si="321" ref="AR70:AR111">IF(ISERROR(VLOOKUP($BH70,data,10,FALSE)),0,VLOOKUP($BH70,data,10,FALSE))</f>
        <v>0</v>
      </c>
      <c r="AS70" s="14">
        <f aca="true" t="shared" si="322" ref="AS70:AS111">IF(ISERROR(VLOOKUP($BI70,data,10,FALSE)),0,VLOOKUP($BI70,data,10,FALSE))</f>
        <v>0</v>
      </c>
      <c r="AT70" s="12">
        <f t="shared" si="289"/>
        <v>6</v>
      </c>
      <c r="AU70" s="13">
        <f aca="true" t="shared" si="323" ref="AU70:AU111">IF(ISERROR(VLOOKUP($BG70,data,11,FALSE)),0,VLOOKUP($BG70,data,11,FALSE))</f>
        <v>1</v>
      </c>
      <c r="AV70" s="13">
        <f aca="true" t="shared" si="324" ref="AV70:AV111">IF(ISERROR(VLOOKUP($BH70,data,11,FALSE)),0,VLOOKUP($BH70,data,11,FALSE))</f>
        <v>1</v>
      </c>
      <c r="AW70" s="14">
        <f aca="true" t="shared" si="325" ref="AW70:AW111">IF(ISERROR(VLOOKUP($BI70,data,11,FALSE)),0,VLOOKUP($BI70,data,11,FALSE))</f>
        <v>4</v>
      </c>
      <c r="AX70" s="12">
        <f t="shared" si="291"/>
        <v>5</v>
      </c>
      <c r="AY70" s="13">
        <f aca="true" t="shared" si="326" ref="AY70:AY111">IF(ISERROR(VLOOKUP($BG70,data,12,FALSE)),0,VLOOKUP($BG70,data,12,FALSE))</f>
        <v>3</v>
      </c>
      <c r="AZ70" s="13">
        <f aca="true" t="shared" si="327" ref="AZ70:AZ111">IF(ISERROR(VLOOKUP($BH70,data,12,FALSE)),0,VLOOKUP($BH70,data,12,FALSE))</f>
        <v>1</v>
      </c>
      <c r="BA70" s="14">
        <f aca="true" t="shared" si="328" ref="BA70:BA111">IF(ISERROR(VLOOKUP($BI70,data,12,FALSE)),0,VLOOKUP($BI70,data,12,FALSE))</f>
        <v>1</v>
      </c>
      <c r="BB70" s="12">
        <f t="shared" si="293"/>
        <v>0</v>
      </c>
      <c r="BC70" s="13">
        <f aca="true" t="shared" si="329" ref="BC70:BC111">IF(ISERROR(VLOOKUP($BG70,data,13,FALSE)),0,VLOOKUP($BG70,data,13,FALSE))</f>
        <v>0</v>
      </c>
      <c r="BD70" s="13">
        <f aca="true" t="shared" si="330" ref="BD70:BD111">IF(ISERROR(VLOOKUP($BH70,data,13,FALSE)),0,VLOOKUP($BH70,data,13,FALSE))</f>
        <v>0</v>
      </c>
      <c r="BE70" s="14">
        <f aca="true" t="shared" si="331" ref="BE70:BE111">IF(ISERROR(VLOOKUP($BI70,data,13,FALSE)),0,VLOOKUP($BI70,data,13,FALSE))</f>
        <v>0</v>
      </c>
      <c r="BG70" s="4">
        <v>301203</v>
      </c>
      <c r="BH70" s="4">
        <v>302203</v>
      </c>
      <c r="BI70" s="4">
        <v>303203</v>
      </c>
    </row>
    <row r="71" spans="1:61" ht="19.5" customHeight="1">
      <c r="A71" s="47"/>
      <c r="B71" s="47"/>
      <c r="C71" s="29"/>
      <c r="D71" s="30"/>
      <c r="E71" s="17" t="s">
        <v>68</v>
      </c>
      <c r="F71" s="18">
        <f t="shared" si="269"/>
        <v>24</v>
      </c>
      <c r="G71" s="19">
        <f t="shared" si="295"/>
        <v>15</v>
      </c>
      <c r="H71" s="19">
        <f t="shared" si="295"/>
        <v>4</v>
      </c>
      <c r="I71" s="20">
        <f t="shared" si="295"/>
        <v>5</v>
      </c>
      <c r="J71" s="18">
        <f t="shared" si="271"/>
        <v>0</v>
      </c>
      <c r="K71" s="19">
        <f t="shared" si="296"/>
        <v>0</v>
      </c>
      <c r="L71" s="19">
        <f t="shared" si="297"/>
        <v>0</v>
      </c>
      <c r="M71" s="20">
        <f t="shared" si="298"/>
        <v>0</v>
      </c>
      <c r="N71" s="18">
        <f t="shared" si="273"/>
        <v>4</v>
      </c>
      <c r="O71" s="19">
        <f t="shared" si="299"/>
        <v>3</v>
      </c>
      <c r="P71" s="19">
        <f t="shared" si="300"/>
        <v>0</v>
      </c>
      <c r="Q71" s="20">
        <f t="shared" si="301"/>
        <v>1</v>
      </c>
      <c r="R71" s="18">
        <f t="shared" si="275"/>
        <v>3</v>
      </c>
      <c r="S71" s="19">
        <f t="shared" si="302"/>
        <v>0</v>
      </c>
      <c r="T71" s="19">
        <f t="shared" si="303"/>
        <v>1</v>
      </c>
      <c r="U71" s="20">
        <f t="shared" si="304"/>
        <v>2</v>
      </c>
      <c r="V71" s="18">
        <f t="shared" si="277"/>
        <v>1</v>
      </c>
      <c r="W71" s="19">
        <f t="shared" si="305"/>
        <v>0</v>
      </c>
      <c r="X71" s="19">
        <f t="shared" si="306"/>
        <v>1</v>
      </c>
      <c r="Y71" s="20">
        <f t="shared" si="307"/>
        <v>0</v>
      </c>
      <c r="Z71" s="18">
        <f t="shared" si="279"/>
        <v>3</v>
      </c>
      <c r="AA71" s="19">
        <f t="shared" si="308"/>
        <v>3</v>
      </c>
      <c r="AB71" s="19">
        <f t="shared" si="309"/>
        <v>0</v>
      </c>
      <c r="AC71" s="20">
        <f t="shared" si="310"/>
        <v>0</v>
      </c>
      <c r="AD71" s="18">
        <f t="shared" si="281"/>
        <v>3</v>
      </c>
      <c r="AE71" s="19">
        <f t="shared" si="311"/>
        <v>2</v>
      </c>
      <c r="AF71" s="19">
        <f t="shared" si="312"/>
        <v>1</v>
      </c>
      <c r="AG71" s="20">
        <f t="shared" si="313"/>
        <v>0</v>
      </c>
      <c r="AH71" s="18">
        <f t="shared" si="283"/>
        <v>2</v>
      </c>
      <c r="AI71" s="19">
        <f t="shared" si="314"/>
        <v>2</v>
      </c>
      <c r="AJ71" s="19">
        <f t="shared" si="315"/>
        <v>0</v>
      </c>
      <c r="AK71" s="20">
        <f t="shared" si="316"/>
        <v>0</v>
      </c>
      <c r="AL71" s="18">
        <f t="shared" si="285"/>
        <v>4</v>
      </c>
      <c r="AM71" s="19">
        <f t="shared" si="317"/>
        <v>2</v>
      </c>
      <c r="AN71" s="19">
        <f t="shared" si="318"/>
        <v>0</v>
      </c>
      <c r="AO71" s="20">
        <f t="shared" si="319"/>
        <v>2</v>
      </c>
      <c r="AP71" s="18">
        <f t="shared" si="287"/>
        <v>0</v>
      </c>
      <c r="AQ71" s="19">
        <f t="shared" si="320"/>
        <v>0</v>
      </c>
      <c r="AR71" s="19">
        <f t="shared" si="321"/>
        <v>0</v>
      </c>
      <c r="AS71" s="20">
        <f t="shared" si="322"/>
        <v>0</v>
      </c>
      <c r="AT71" s="18">
        <f t="shared" si="289"/>
        <v>1</v>
      </c>
      <c r="AU71" s="19">
        <f t="shared" si="323"/>
        <v>1</v>
      </c>
      <c r="AV71" s="19">
        <f t="shared" si="324"/>
        <v>0</v>
      </c>
      <c r="AW71" s="20">
        <f t="shared" si="325"/>
        <v>0</v>
      </c>
      <c r="AX71" s="18">
        <f t="shared" si="291"/>
        <v>3</v>
      </c>
      <c r="AY71" s="19">
        <f t="shared" si="326"/>
        <v>2</v>
      </c>
      <c r="AZ71" s="19">
        <f t="shared" si="327"/>
        <v>1</v>
      </c>
      <c r="BA71" s="20">
        <f t="shared" si="328"/>
        <v>0</v>
      </c>
      <c r="BB71" s="18">
        <f t="shared" si="293"/>
        <v>0</v>
      </c>
      <c r="BC71" s="19">
        <f t="shared" si="329"/>
        <v>0</v>
      </c>
      <c r="BD71" s="19">
        <f t="shared" si="330"/>
        <v>0</v>
      </c>
      <c r="BE71" s="20">
        <f t="shared" si="331"/>
        <v>0</v>
      </c>
      <c r="BG71" s="4">
        <v>311203</v>
      </c>
      <c r="BH71" s="4">
        <v>312203</v>
      </c>
      <c r="BI71" s="4">
        <v>313203</v>
      </c>
    </row>
    <row r="72" spans="1:61" ht="19.5" customHeight="1">
      <c r="A72" s="47"/>
      <c r="B72" s="47"/>
      <c r="C72" s="31"/>
      <c r="D72" s="32"/>
      <c r="E72" s="23" t="s">
        <v>69</v>
      </c>
      <c r="F72" s="24">
        <f t="shared" si="269"/>
        <v>32</v>
      </c>
      <c r="G72" s="25">
        <f t="shared" si="295"/>
        <v>13</v>
      </c>
      <c r="H72" s="25">
        <f t="shared" si="295"/>
        <v>4</v>
      </c>
      <c r="I72" s="26">
        <f t="shared" si="295"/>
        <v>15</v>
      </c>
      <c r="J72" s="24">
        <f t="shared" si="271"/>
        <v>5</v>
      </c>
      <c r="K72" s="25">
        <f t="shared" si="296"/>
        <v>1</v>
      </c>
      <c r="L72" s="25">
        <f t="shared" si="297"/>
        <v>2</v>
      </c>
      <c r="M72" s="26">
        <f t="shared" si="298"/>
        <v>2</v>
      </c>
      <c r="N72" s="24">
        <f t="shared" si="273"/>
        <v>3</v>
      </c>
      <c r="O72" s="25">
        <f t="shared" si="299"/>
        <v>1</v>
      </c>
      <c r="P72" s="25">
        <f t="shared" si="300"/>
        <v>0</v>
      </c>
      <c r="Q72" s="26">
        <f t="shared" si="301"/>
        <v>2</v>
      </c>
      <c r="R72" s="24">
        <f t="shared" si="275"/>
        <v>1</v>
      </c>
      <c r="S72" s="25">
        <f t="shared" si="302"/>
        <v>1</v>
      </c>
      <c r="T72" s="25">
        <f t="shared" si="303"/>
        <v>0</v>
      </c>
      <c r="U72" s="26">
        <f t="shared" si="304"/>
        <v>0</v>
      </c>
      <c r="V72" s="24">
        <f t="shared" si="277"/>
        <v>4</v>
      </c>
      <c r="W72" s="25">
        <f t="shared" si="305"/>
        <v>3</v>
      </c>
      <c r="X72" s="25">
        <f t="shared" si="306"/>
        <v>0</v>
      </c>
      <c r="Y72" s="26">
        <f t="shared" si="307"/>
        <v>1</v>
      </c>
      <c r="Z72" s="24">
        <f t="shared" si="279"/>
        <v>3</v>
      </c>
      <c r="AA72" s="25">
        <f t="shared" si="308"/>
        <v>0</v>
      </c>
      <c r="AB72" s="25">
        <f t="shared" si="309"/>
        <v>1</v>
      </c>
      <c r="AC72" s="26">
        <f t="shared" si="310"/>
        <v>2</v>
      </c>
      <c r="AD72" s="24">
        <f t="shared" si="281"/>
        <v>1</v>
      </c>
      <c r="AE72" s="25">
        <f t="shared" si="311"/>
        <v>0</v>
      </c>
      <c r="AF72" s="25">
        <f t="shared" si="312"/>
        <v>0</v>
      </c>
      <c r="AG72" s="26">
        <f t="shared" si="313"/>
        <v>1</v>
      </c>
      <c r="AH72" s="24">
        <f t="shared" si="283"/>
        <v>4</v>
      </c>
      <c r="AI72" s="25">
        <f t="shared" si="314"/>
        <v>3</v>
      </c>
      <c r="AJ72" s="25">
        <f t="shared" si="315"/>
        <v>0</v>
      </c>
      <c r="AK72" s="26">
        <f t="shared" si="316"/>
        <v>1</v>
      </c>
      <c r="AL72" s="24">
        <f t="shared" si="285"/>
        <v>3</v>
      </c>
      <c r="AM72" s="25">
        <f t="shared" si="317"/>
        <v>2</v>
      </c>
      <c r="AN72" s="25">
        <f t="shared" si="318"/>
        <v>0</v>
      </c>
      <c r="AO72" s="26">
        <f t="shared" si="319"/>
        <v>1</v>
      </c>
      <c r="AP72" s="24">
        <f t="shared" si="287"/>
        <v>1</v>
      </c>
      <c r="AQ72" s="25">
        <f t="shared" si="320"/>
        <v>1</v>
      </c>
      <c r="AR72" s="25">
        <f t="shared" si="321"/>
        <v>0</v>
      </c>
      <c r="AS72" s="26">
        <f t="shared" si="322"/>
        <v>0</v>
      </c>
      <c r="AT72" s="24">
        <f t="shared" si="289"/>
        <v>5</v>
      </c>
      <c r="AU72" s="25">
        <f t="shared" si="323"/>
        <v>0</v>
      </c>
      <c r="AV72" s="25">
        <f t="shared" si="324"/>
        <v>1</v>
      </c>
      <c r="AW72" s="26">
        <f t="shared" si="325"/>
        <v>4</v>
      </c>
      <c r="AX72" s="24">
        <f t="shared" si="291"/>
        <v>2</v>
      </c>
      <c r="AY72" s="25">
        <f t="shared" si="326"/>
        <v>1</v>
      </c>
      <c r="AZ72" s="25">
        <f t="shared" si="327"/>
        <v>0</v>
      </c>
      <c r="BA72" s="26">
        <f t="shared" si="328"/>
        <v>1</v>
      </c>
      <c r="BB72" s="24">
        <f t="shared" si="293"/>
        <v>0</v>
      </c>
      <c r="BC72" s="25">
        <f t="shared" si="329"/>
        <v>0</v>
      </c>
      <c r="BD72" s="25">
        <f t="shared" si="330"/>
        <v>0</v>
      </c>
      <c r="BE72" s="26">
        <f t="shared" si="331"/>
        <v>0</v>
      </c>
      <c r="BG72" s="4">
        <v>321203</v>
      </c>
      <c r="BH72" s="4">
        <v>322203</v>
      </c>
      <c r="BI72" s="4">
        <v>323203</v>
      </c>
    </row>
    <row r="73" spans="1:61" ht="19.5" customHeight="1">
      <c r="A73" s="47">
        <v>71</v>
      </c>
      <c r="B73" s="47">
        <v>22206</v>
      </c>
      <c r="C73" s="27"/>
      <c r="D73" s="28" t="s">
        <v>99</v>
      </c>
      <c r="E73" s="11" t="s">
        <v>63</v>
      </c>
      <c r="F73" s="12">
        <f t="shared" si="269"/>
        <v>35</v>
      </c>
      <c r="G73" s="13">
        <f t="shared" si="295"/>
        <v>17</v>
      </c>
      <c r="H73" s="13">
        <f t="shared" si="295"/>
        <v>4</v>
      </c>
      <c r="I73" s="14">
        <f t="shared" si="295"/>
        <v>14</v>
      </c>
      <c r="J73" s="12">
        <f t="shared" si="271"/>
        <v>0</v>
      </c>
      <c r="K73" s="13">
        <f t="shared" si="296"/>
        <v>0</v>
      </c>
      <c r="L73" s="13">
        <f t="shared" si="297"/>
        <v>0</v>
      </c>
      <c r="M73" s="14">
        <f t="shared" si="298"/>
        <v>0</v>
      </c>
      <c r="N73" s="12">
        <f t="shared" si="273"/>
        <v>3</v>
      </c>
      <c r="O73" s="13">
        <f t="shared" si="299"/>
        <v>1</v>
      </c>
      <c r="P73" s="13">
        <f t="shared" si="300"/>
        <v>2</v>
      </c>
      <c r="Q73" s="14">
        <f t="shared" si="301"/>
        <v>0</v>
      </c>
      <c r="R73" s="12">
        <f t="shared" si="275"/>
        <v>2</v>
      </c>
      <c r="S73" s="13">
        <f t="shared" si="302"/>
        <v>1</v>
      </c>
      <c r="T73" s="13">
        <f t="shared" si="303"/>
        <v>0</v>
      </c>
      <c r="U73" s="14">
        <f t="shared" si="304"/>
        <v>1</v>
      </c>
      <c r="V73" s="12">
        <f t="shared" si="277"/>
        <v>2</v>
      </c>
      <c r="W73" s="13">
        <f t="shared" si="305"/>
        <v>1</v>
      </c>
      <c r="X73" s="13">
        <f t="shared" si="306"/>
        <v>0</v>
      </c>
      <c r="Y73" s="14">
        <f t="shared" si="307"/>
        <v>1</v>
      </c>
      <c r="Z73" s="12">
        <f t="shared" si="279"/>
        <v>3</v>
      </c>
      <c r="AA73" s="13">
        <f t="shared" si="308"/>
        <v>0</v>
      </c>
      <c r="AB73" s="13">
        <f t="shared" si="309"/>
        <v>0</v>
      </c>
      <c r="AC73" s="14">
        <f t="shared" si="310"/>
        <v>3</v>
      </c>
      <c r="AD73" s="12">
        <f t="shared" si="281"/>
        <v>1</v>
      </c>
      <c r="AE73" s="13">
        <f t="shared" si="311"/>
        <v>1</v>
      </c>
      <c r="AF73" s="13">
        <f t="shared" si="312"/>
        <v>0</v>
      </c>
      <c r="AG73" s="14">
        <f t="shared" si="313"/>
        <v>0</v>
      </c>
      <c r="AH73" s="12">
        <f t="shared" si="283"/>
        <v>1</v>
      </c>
      <c r="AI73" s="13">
        <f t="shared" si="314"/>
        <v>0</v>
      </c>
      <c r="AJ73" s="13">
        <f t="shared" si="315"/>
        <v>0</v>
      </c>
      <c r="AK73" s="14">
        <f t="shared" si="316"/>
        <v>1</v>
      </c>
      <c r="AL73" s="12">
        <f t="shared" si="285"/>
        <v>3</v>
      </c>
      <c r="AM73" s="13">
        <f t="shared" si="317"/>
        <v>2</v>
      </c>
      <c r="AN73" s="13">
        <f t="shared" si="318"/>
        <v>0</v>
      </c>
      <c r="AO73" s="14">
        <f t="shared" si="319"/>
        <v>1</v>
      </c>
      <c r="AP73" s="12">
        <f t="shared" si="287"/>
        <v>3</v>
      </c>
      <c r="AQ73" s="13">
        <f t="shared" si="320"/>
        <v>1</v>
      </c>
      <c r="AR73" s="13">
        <f t="shared" si="321"/>
        <v>0</v>
      </c>
      <c r="AS73" s="14">
        <f t="shared" si="322"/>
        <v>2</v>
      </c>
      <c r="AT73" s="12">
        <f t="shared" si="289"/>
        <v>5</v>
      </c>
      <c r="AU73" s="13">
        <f t="shared" si="323"/>
        <v>3</v>
      </c>
      <c r="AV73" s="13">
        <f t="shared" si="324"/>
        <v>1</v>
      </c>
      <c r="AW73" s="14">
        <f t="shared" si="325"/>
        <v>1</v>
      </c>
      <c r="AX73" s="12">
        <f t="shared" si="291"/>
        <v>5</v>
      </c>
      <c r="AY73" s="13">
        <f t="shared" si="326"/>
        <v>3</v>
      </c>
      <c r="AZ73" s="13">
        <f t="shared" si="327"/>
        <v>1</v>
      </c>
      <c r="BA73" s="14">
        <f t="shared" si="328"/>
        <v>1</v>
      </c>
      <c r="BB73" s="12">
        <f t="shared" si="293"/>
        <v>7</v>
      </c>
      <c r="BC73" s="13">
        <f t="shared" si="329"/>
        <v>4</v>
      </c>
      <c r="BD73" s="13">
        <f t="shared" si="330"/>
        <v>0</v>
      </c>
      <c r="BE73" s="14">
        <f t="shared" si="331"/>
        <v>3</v>
      </c>
      <c r="BG73" s="4">
        <v>301206</v>
      </c>
      <c r="BH73" s="4">
        <v>302206</v>
      </c>
      <c r="BI73" s="4">
        <v>303206</v>
      </c>
    </row>
    <row r="74" spans="1:61" ht="19.5" customHeight="1">
      <c r="A74" s="47"/>
      <c r="B74" s="47"/>
      <c r="C74" s="29"/>
      <c r="D74" s="30"/>
      <c r="E74" s="17" t="s">
        <v>68</v>
      </c>
      <c r="F74" s="18">
        <f t="shared" si="269"/>
        <v>21</v>
      </c>
      <c r="G74" s="19">
        <f t="shared" si="295"/>
        <v>11</v>
      </c>
      <c r="H74" s="19">
        <f t="shared" si="295"/>
        <v>2</v>
      </c>
      <c r="I74" s="20">
        <f t="shared" si="295"/>
        <v>8</v>
      </c>
      <c r="J74" s="18">
        <f t="shared" si="271"/>
        <v>0</v>
      </c>
      <c r="K74" s="19">
        <f t="shared" si="296"/>
        <v>0</v>
      </c>
      <c r="L74" s="19">
        <f t="shared" si="297"/>
        <v>0</v>
      </c>
      <c r="M74" s="20">
        <f t="shared" si="298"/>
        <v>0</v>
      </c>
      <c r="N74" s="18">
        <f t="shared" si="273"/>
        <v>1</v>
      </c>
      <c r="O74" s="19">
        <f t="shared" si="299"/>
        <v>0</v>
      </c>
      <c r="P74" s="19">
        <f t="shared" si="300"/>
        <v>1</v>
      </c>
      <c r="Q74" s="20">
        <f t="shared" si="301"/>
        <v>0</v>
      </c>
      <c r="R74" s="18">
        <f t="shared" si="275"/>
        <v>0</v>
      </c>
      <c r="S74" s="19">
        <f t="shared" si="302"/>
        <v>0</v>
      </c>
      <c r="T74" s="19">
        <f t="shared" si="303"/>
        <v>0</v>
      </c>
      <c r="U74" s="20">
        <f t="shared" si="304"/>
        <v>0</v>
      </c>
      <c r="V74" s="18">
        <f t="shared" si="277"/>
        <v>0</v>
      </c>
      <c r="W74" s="19">
        <f t="shared" si="305"/>
        <v>0</v>
      </c>
      <c r="X74" s="19">
        <f t="shared" si="306"/>
        <v>0</v>
      </c>
      <c r="Y74" s="20">
        <f t="shared" si="307"/>
        <v>0</v>
      </c>
      <c r="Z74" s="18">
        <f t="shared" si="279"/>
        <v>3</v>
      </c>
      <c r="AA74" s="19">
        <f t="shared" si="308"/>
        <v>0</v>
      </c>
      <c r="AB74" s="19">
        <f t="shared" si="309"/>
        <v>0</v>
      </c>
      <c r="AC74" s="20">
        <f t="shared" si="310"/>
        <v>3</v>
      </c>
      <c r="AD74" s="18">
        <f t="shared" si="281"/>
        <v>1</v>
      </c>
      <c r="AE74" s="19">
        <f t="shared" si="311"/>
        <v>1</v>
      </c>
      <c r="AF74" s="19">
        <f t="shared" si="312"/>
        <v>0</v>
      </c>
      <c r="AG74" s="20">
        <f t="shared" si="313"/>
        <v>0</v>
      </c>
      <c r="AH74" s="18">
        <f t="shared" si="283"/>
        <v>1</v>
      </c>
      <c r="AI74" s="19">
        <f t="shared" si="314"/>
        <v>0</v>
      </c>
      <c r="AJ74" s="19">
        <f t="shared" si="315"/>
        <v>0</v>
      </c>
      <c r="AK74" s="20">
        <f t="shared" si="316"/>
        <v>1</v>
      </c>
      <c r="AL74" s="18">
        <f t="shared" si="285"/>
        <v>2</v>
      </c>
      <c r="AM74" s="19">
        <f t="shared" si="317"/>
        <v>2</v>
      </c>
      <c r="AN74" s="19">
        <f t="shared" si="318"/>
        <v>0</v>
      </c>
      <c r="AO74" s="20">
        <f t="shared" si="319"/>
        <v>0</v>
      </c>
      <c r="AP74" s="18">
        <f t="shared" si="287"/>
        <v>1</v>
      </c>
      <c r="AQ74" s="19">
        <f t="shared" si="320"/>
        <v>1</v>
      </c>
      <c r="AR74" s="19">
        <f t="shared" si="321"/>
        <v>0</v>
      </c>
      <c r="AS74" s="20">
        <f t="shared" si="322"/>
        <v>0</v>
      </c>
      <c r="AT74" s="18">
        <f t="shared" si="289"/>
        <v>2</v>
      </c>
      <c r="AU74" s="19">
        <f t="shared" si="323"/>
        <v>1</v>
      </c>
      <c r="AV74" s="19">
        <f t="shared" si="324"/>
        <v>1</v>
      </c>
      <c r="AW74" s="20">
        <f t="shared" si="325"/>
        <v>0</v>
      </c>
      <c r="AX74" s="18">
        <f t="shared" si="291"/>
        <v>3</v>
      </c>
      <c r="AY74" s="19">
        <f t="shared" si="326"/>
        <v>2</v>
      </c>
      <c r="AZ74" s="19">
        <f t="shared" si="327"/>
        <v>0</v>
      </c>
      <c r="BA74" s="20">
        <f t="shared" si="328"/>
        <v>1</v>
      </c>
      <c r="BB74" s="18">
        <f t="shared" si="293"/>
        <v>7</v>
      </c>
      <c r="BC74" s="19">
        <f t="shared" si="329"/>
        <v>4</v>
      </c>
      <c r="BD74" s="19">
        <f t="shared" si="330"/>
        <v>0</v>
      </c>
      <c r="BE74" s="20">
        <f t="shared" si="331"/>
        <v>3</v>
      </c>
      <c r="BG74" s="4">
        <v>311206</v>
      </c>
      <c r="BH74" s="4">
        <v>312206</v>
      </c>
      <c r="BI74" s="4">
        <v>313206</v>
      </c>
    </row>
    <row r="75" spans="1:61" ht="19.5" customHeight="1">
      <c r="A75" s="47"/>
      <c r="B75" s="47"/>
      <c r="C75" s="31"/>
      <c r="D75" s="32"/>
      <c r="E75" s="23" t="s">
        <v>69</v>
      </c>
      <c r="F75" s="24">
        <f t="shared" si="269"/>
        <v>14</v>
      </c>
      <c r="G75" s="25">
        <f t="shared" si="295"/>
        <v>6</v>
      </c>
      <c r="H75" s="25">
        <f t="shared" si="295"/>
        <v>2</v>
      </c>
      <c r="I75" s="26">
        <f t="shared" si="295"/>
        <v>6</v>
      </c>
      <c r="J75" s="24">
        <f t="shared" si="271"/>
        <v>0</v>
      </c>
      <c r="K75" s="25">
        <f t="shared" si="296"/>
        <v>0</v>
      </c>
      <c r="L75" s="25">
        <f t="shared" si="297"/>
        <v>0</v>
      </c>
      <c r="M75" s="26">
        <f t="shared" si="298"/>
        <v>0</v>
      </c>
      <c r="N75" s="24">
        <f t="shared" si="273"/>
        <v>2</v>
      </c>
      <c r="O75" s="25">
        <f t="shared" si="299"/>
        <v>1</v>
      </c>
      <c r="P75" s="25">
        <f t="shared" si="300"/>
        <v>1</v>
      </c>
      <c r="Q75" s="26">
        <f t="shared" si="301"/>
        <v>0</v>
      </c>
      <c r="R75" s="24">
        <f t="shared" si="275"/>
        <v>2</v>
      </c>
      <c r="S75" s="25">
        <f t="shared" si="302"/>
        <v>1</v>
      </c>
      <c r="T75" s="25">
        <f t="shared" si="303"/>
        <v>0</v>
      </c>
      <c r="U75" s="26">
        <f t="shared" si="304"/>
        <v>1</v>
      </c>
      <c r="V75" s="24">
        <f t="shared" si="277"/>
        <v>2</v>
      </c>
      <c r="W75" s="25">
        <f t="shared" si="305"/>
        <v>1</v>
      </c>
      <c r="X75" s="25">
        <f t="shared" si="306"/>
        <v>0</v>
      </c>
      <c r="Y75" s="26">
        <f t="shared" si="307"/>
        <v>1</v>
      </c>
      <c r="Z75" s="24">
        <f t="shared" si="279"/>
        <v>0</v>
      </c>
      <c r="AA75" s="25">
        <f t="shared" si="308"/>
        <v>0</v>
      </c>
      <c r="AB75" s="25">
        <f t="shared" si="309"/>
        <v>0</v>
      </c>
      <c r="AC75" s="26">
        <f t="shared" si="310"/>
        <v>0</v>
      </c>
      <c r="AD75" s="24">
        <f t="shared" si="281"/>
        <v>0</v>
      </c>
      <c r="AE75" s="25">
        <f t="shared" si="311"/>
        <v>0</v>
      </c>
      <c r="AF75" s="25">
        <f t="shared" si="312"/>
        <v>0</v>
      </c>
      <c r="AG75" s="26">
        <f t="shared" si="313"/>
        <v>0</v>
      </c>
      <c r="AH75" s="24">
        <f t="shared" si="283"/>
        <v>0</v>
      </c>
      <c r="AI75" s="25">
        <f t="shared" si="314"/>
        <v>0</v>
      </c>
      <c r="AJ75" s="25">
        <f t="shared" si="315"/>
        <v>0</v>
      </c>
      <c r="AK75" s="26">
        <f t="shared" si="316"/>
        <v>0</v>
      </c>
      <c r="AL75" s="24">
        <f t="shared" si="285"/>
        <v>1</v>
      </c>
      <c r="AM75" s="25">
        <f t="shared" si="317"/>
        <v>0</v>
      </c>
      <c r="AN75" s="25">
        <f t="shared" si="318"/>
        <v>0</v>
      </c>
      <c r="AO75" s="26">
        <f t="shared" si="319"/>
        <v>1</v>
      </c>
      <c r="AP75" s="24">
        <f t="shared" si="287"/>
        <v>2</v>
      </c>
      <c r="AQ75" s="25">
        <f t="shared" si="320"/>
        <v>0</v>
      </c>
      <c r="AR75" s="25">
        <f t="shared" si="321"/>
        <v>0</v>
      </c>
      <c r="AS75" s="26">
        <f t="shared" si="322"/>
        <v>2</v>
      </c>
      <c r="AT75" s="24">
        <f t="shared" si="289"/>
        <v>3</v>
      </c>
      <c r="AU75" s="25">
        <f t="shared" si="323"/>
        <v>2</v>
      </c>
      <c r="AV75" s="25">
        <f t="shared" si="324"/>
        <v>0</v>
      </c>
      <c r="AW75" s="26">
        <f t="shared" si="325"/>
        <v>1</v>
      </c>
      <c r="AX75" s="24">
        <f t="shared" si="291"/>
        <v>2</v>
      </c>
      <c r="AY75" s="25">
        <f t="shared" si="326"/>
        <v>1</v>
      </c>
      <c r="AZ75" s="25">
        <f t="shared" si="327"/>
        <v>1</v>
      </c>
      <c r="BA75" s="26">
        <f t="shared" si="328"/>
        <v>0</v>
      </c>
      <c r="BB75" s="24">
        <f t="shared" si="293"/>
        <v>0</v>
      </c>
      <c r="BC75" s="25">
        <f t="shared" si="329"/>
        <v>0</v>
      </c>
      <c r="BD75" s="25">
        <f t="shared" si="330"/>
        <v>0</v>
      </c>
      <c r="BE75" s="26">
        <f t="shared" si="331"/>
        <v>0</v>
      </c>
      <c r="BG75" s="4">
        <v>321206</v>
      </c>
      <c r="BH75" s="4">
        <v>322206</v>
      </c>
      <c r="BI75" s="4">
        <v>323206</v>
      </c>
    </row>
    <row r="76" spans="1:61" ht="19.5" customHeight="1">
      <c r="A76" s="47">
        <v>71</v>
      </c>
      <c r="B76" s="47">
        <v>22220</v>
      </c>
      <c r="C76" s="27"/>
      <c r="D76" s="28" t="s">
        <v>100</v>
      </c>
      <c r="E76" s="11" t="s">
        <v>63</v>
      </c>
      <c r="F76" s="12">
        <f t="shared" si="269"/>
        <v>15</v>
      </c>
      <c r="G76" s="13">
        <f t="shared" si="295"/>
        <v>3</v>
      </c>
      <c r="H76" s="13">
        <f t="shared" si="295"/>
        <v>7</v>
      </c>
      <c r="I76" s="14">
        <f t="shared" si="295"/>
        <v>5</v>
      </c>
      <c r="J76" s="12">
        <f t="shared" si="271"/>
        <v>1</v>
      </c>
      <c r="K76" s="13">
        <f t="shared" si="296"/>
        <v>0</v>
      </c>
      <c r="L76" s="13">
        <f t="shared" si="297"/>
        <v>1</v>
      </c>
      <c r="M76" s="14">
        <f t="shared" si="298"/>
        <v>0</v>
      </c>
      <c r="N76" s="12">
        <f t="shared" si="273"/>
        <v>0</v>
      </c>
      <c r="O76" s="13">
        <f t="shared" si="299"/>
        <v>0</v>
      </c>
      <c r="P76" s="13">
        <f t="shared" si="300"/>
        <v>0</v>
      </c>
      <c r="Q76" s="14">
        <f t="shared" si="301"/>
        <v>0</v>
      </c>
      <c r="R76" s="12">
        <f t="shared" si="275"/>
        <v>3</v>
      </c>
      <c r="S76" s="13">
        <f t="shared" si="302"/>
        <v>0</v>
      </c>
      <c r="T76" s="13">
        <f t="shared" si="303"/>
        <v>3</v>
      </c>
      <c r="U76" s="14">
        <f t="shared" si="304"/>
        <v>0</v>
      </c>
      <c r="V76" s="12">
        <f t="shared" si="277"/>
        <v>2</v>
      </c>
      <c r="W76" s="13">
        <f t="shared" si="305"/>
        <v>0</v>
      </c>
      <c r="X76" s="13">
        <f t="shared" si="306"/>
        <v>0</v>
      </c>
      <c r="Y76" s="14">
        <f t="shared" si="307"/>
        <v>2</v>
      </c>
      <c r="Z76" s="12">
        <f t="shared" si="279"/>
        <v>1</v>
      </c>
      <c r="AA76" s="13">
        <f t="shared" si="308"/>
        <v>0</v>
      </c>
      <c r="AB76" s="13">
        <f t="shared" si="309"/>
        <v>0</v>
      </c>
      <c r="AC76" s="14">
        <f t="shared" si="310"/>
        <v>1</v>
      </c>
      <c r="AD76" s="12">
        <f t="shared" si="281"/>
        <v>0</v>
      </c>
      <c r="AE76" s="13">
        <f t="shared" si="311"/>
        <v>0</v>
      </c>
      <c r="AF76" s="13">
        <f t="shared" si="312"/>
        <v>0</v>
      </c>
      <c r="AG76" s="14">
        <f t="shared" si="313"/>
        <v>0</v>
      </c>
      <c r="AH76" s="12">
        <f t="shared" si="283"/>
        <v>2</v>
      </c>
      <c r="AI76" s="13">
        <f t="shared" si="314"/>
        <v>2</v>
      </c>
      <c r="AJ76" s="13">
        <f t="shared" si="315"/>
        <v>0</v>
      </c>
      <c r="AK76" s="14">
        <f t="shared" si="316"/>
        <v>0</v>
      </c>
      <c r="AL76" s="12">
        <f t="shared" si="285"/>
        <v>2</v>
      </c>
      <c r="AM76" s="13">
        <f t="shared" si="317"/>
        <v>0</v>
      </c>
      <c r="AN76" s="13">
        <f t="shared" si="318"/>
        <v>1</v>
      </c>
      <c r="AO76" s="14">
        <f t="shared" si="319"/>
        <v>1</v>
      </c>
      <c r="AP76" s="12">
        <f t="shared" si="287"/>
        <v>2</v>
      </c>
      <c r="AQ76" s="13">
        <f t="shared" si="320"/>
        <v>1</v>
      </c>
      <c r="AR76" s="13">
        <f t="shared" si="321"/>
        <v>0</v>
      </c>
      <c r="AS76" s="14">
        <f t="shared" si="322"/>
        <v>1</v>
      </c>
      <c r="AT76" s="12">
        <f t="shared" si="289"/>
        <v>0</v>
      </c>
      <c r="AU76" s="13">
        <f t="shared" si="323"/>
        <v>0</v>
      </c>
      <c r="AV76" s="13">
        <f t="shared" si="324"/>
        <v>0</v>
      </c>
      <c r="AW76" s="14">
        <f t="shared" si="325"/>
        <v>0</v>
      </c>
      <c r="AX76" s="12">
        <f t="shared" si="291"/>
        <v>1</v>
      </c>
      <c r="AY76" s="13">
        <f t="shared" si="326"/>
        <v>0</v>
      </c>
      <c r="AZ76" s="13">
        <f t="shared" si="327"/>
        <v>1</v>
      </c>
      <c r="BA76" s="14">
        <f t="shared" si="328"/>
        <v>0</v>
      </c>
      <c r="BB76" s="12">
        <f t="shared" si="293"/>
        <v>1</v>
      </c>
      <c r="BC76" s="13">
        <f t="shared" si="329"/>
        <v>0</v>
      </c>
      <c r="BD76" s="13">
        <f t="shared" si="330"/>
        <v>1</v>
      </c>
      <c r="BE76" s="14">
        <f t="shared" si="331"/>
        <v>0</v>
      </c>
      <c r="BG76" s="4">
        <v>301220</v>
      </c>
      <c r="BH76" s="4">
        <v>302220</v>
      </c>
      <c r="BI76" s="4">
        <v>303220</v>
      </c>
    </row>
    <row r="77" spans="1:61" ht="19.5" customHeight="1">
      <c r="A77" s="47"/>
      <c r="B77" s="47"/>
      <c r="C77" s="29"/>
      <c r="D77" s="30"/>
      <c r="E77" s="17" t="s">
        <v>68</v>
      </c>
      <c r="F77" s="18">
        <f t="shared" si="269"/>
        <v>12</v>
      </c>
      <c r="G77" s="19">
        <f t="shared" si="295"/>
        <v>2</v>
      </c>
      <c r="H77" s="19">
        <f t="shared" si="295"/>
        <v>6</v>
      </c>
      <c r="I77" s="20">
        <f t="shared" si="295"/>
        <v>4</v>
      </c>
      <c r="J77" s="18">
        <f t="shared" si="271"/>
        <v>0</v>
      </c>
      <c r="K77" s="19">
        <f t="shared" si="296"/>
        <v>0</v>
      </c>
      <c r="L77" s="19">
        <f t="shared" si="297"/>
        <v>0</v>
      </c>
      <c r="M77" s="20">
        <f t="shared" si="298"/>
        <v>0</v>
      </c>
      <c r="N77" s="18">
        <f t="shared" si="273"/>
        <v>0</v>
      </c>
      <c r="O77" s="19">
        <f t="shared" si="299"/>
        <v>0</v>
      </c>
      <c r="P77" s="19">
        <f t="shared" si="300"/>
        <v>0</v>
      </c>
      <c r="Q77" s="20">
        <f t="shared" si="301"/>
        <v>0</v>
      </c>
      <c r="R77" s="18">
        <f t="shared" si="275"/>
        <v>3</v>
      </c>
      <c r="S77" s="19">
        <f t="shared" si="302"/>
        <v>0</v>
      </c>
      <c r="T77" s="19">
        <f t="shared" si="303"/>
        <v>3</v>
      </c>
      <c r="U77" s="20">
        <f t="shared" si="304"/>
        <v>0</v>
      </c>
      <c r="V77" s="18">
        <f t="shared" si="277"/>
        <v>1</v>
      </c>
      <c r="W77" s="19">
        <f t="shared" si="305"/>
        <v>0</v>
      </c>
      <c r="X77" s="19">
        <f t="shared" si="306"/>
        <v>0</v>
      </c>
      <c r="Y77" s="20">
        <f t="shared" si="307"/>
        <v>1</v>
      </c>
      <c r="Z77" s="18">
        <f t="shared" si="279"/>
        <v>1</v>
      </c>
      <c r="AA77" s="19">
        <f t="shared" si="308"/>
        <v>0</v>
      </c>
      <c r="AB77" s="19">
        <f t="shared" si="309"/>
        <v>0</v>
      </c>
      <c r="AC77" s="20">
        <f t="shared" si="310"/>
        <v>1</v>
      </c>
      <c r="AD77" s="18">
        <f t="shared" si="281"/>
        <v>0</v>
      </c>
      <c r="AE77" s="19">
        <f t="shared" si="311"/>
        <v>0</v>
      </c>
      <c r="AF77" s="19">
        <f t="shared" si="312"/>
        <v>0</v>
      </c>
      <c r="AG77" s="20">
        <f t="shared" si="313"/>
        <v>0</v>
      </c>
      <c r="AH77" s="18">
        <f t="shared" si="283"/>
        <v>1</v>
      </c>
      <c r="AI77" s="19">
        <f t="shared" si="314"/>
        <v>1</v>
      </c>
      <c r="AJ77" s="19">
        <f t="shared" si="315"/>
        <v>0</v>
      </c>
      <c r="AK77" s="20">
        <f t="shared" si="316"/>
        <v>0</v>
      </c>
      <c r="AL77" s="18">
        <f t="shared" si="285"/>
        <v>2</v>
      </c>
      <c r="AM77" s="19">
        <f t="shared" si="317"/>
        <v>0</v>
      </c>
      <c r="AN77" s="19">
        <f t="shared" si="318"/>
        <v>1</v>
      </c>
      <c r="AO77" s="20">
        <f t="shared" si="319"/>
        <v>1</v>
      </c>
      <c r="AP77" s="18">
        <f t="shared" si="287"/>
        <v>2</v>
      </c>
      <c r="AQ77" s="19">
        <f t="shared" si="320"/>
        <v>1</v>
      </c>
      <c r="AR77" s="19">
        <f t="shared" si="321"/>
        <v>0</v>
      </c>
      <c r="AS77" s="20">
        <f t="shared" si="322"/>
        <v>1</v>
      </c>
      <c r="AT77" s="18">
        <f t="shared" si="289"/>
        <v>0</v>
      </c>
      <c r="AU77" s="19">
        <f t="shared" si="323"/>
        <v>0</v>
      </c>
      <c r="AV77" s="19">
        <f t="shared" si="324"/>
        <v>0</v>
      </c>
      <c r="AW77" s="20">
        <f t="shared" si="325"/>
        <v>0</v>
      </c>
      <c r="AX77" s="18">
        <f t="shared" si="291"/>
        <v>1</v>
      </c>
      <c r="AY77" s="19">
        <f t="shared" si="326"/>
        <v>0</v>
      </c>
      <c r="AZ77" s="19">
        <f t="shared" si="327"/>
        <v>1</v>
      </c>
      <c r="BA77" s="20">
        <f t="shared" si="328"/>
        <v>0</v>
      </c>
      <c r="BB77" s="18">
        <f t="shared" si="293"/>
        <v>1</v>
      </c>
      <c r="BC77" s="19">
        <f t="shared" si="329"/>
        <v>0</v>
      </c>
      <c r="BD77" s="19">
        <f t="shared" si="330"/>
        <v>1</v>
      </c>
      <c r="BE77" s="20">
        <f t="shared" si="331"/>
        <v>0</v>
      </c>
      <c r="BG77" s="4">
        <v>311220</v>
      </c>
      <c r="BH77" s="4">
        <v>312220</v>
      </c>
      <c r="BI77" s="4">
        <v>313220</v>
      </c>
    </row>
    <row r="78" spans="1:61" ht="19.5" customHeight="1">
      <c r="A78" s="47"/>
      <c r="B78" s="47"/>
      <c r="C78" s="31"/>
      <c r="D78" s="32"/>
      <c r="E78" s="23" t="s">
        <v>69</v>
      </c>
      <c r="F78" s="24">
        <f t="shared" si="269"/>
        <v>3</v>
      </c>
      <c r="G78" s="25">
        <f t="shared" si="295"/>
        <v>1</v>
      </c>
      <c r="H78" s="25">
        <f t="shared" si="295"/>
        <v>1</v>
      </c>
      <c r="I78" s="26">
        <f t="shared" si="295"/>
        <v>1</v>
      </c>
      <c r="J78" s="24">
        <f t="shared" si="271"/>
        <v>1</v>
      </c>
      <c r="K78" s="25">
        <f t="shared" si="296"/>
        <v>0</v>
      </c>
      <c r="L78" s="25">
        <f t="shared" si="297"/>
        <v>1</v>
      </c>
      <c r="M78" s="26">
        <f t="shared" si="298"/>
        <v>0</v>
      </c>
      <c r="N78" s="24">
        <f t="shared" si="273"/>
        <v>0</v>
      </c>
      <c r="O78" s="25">
        <f t="shared" si="299"/>
        <v>0</v>
      </c>
      <c r="P78" s="25">
        <f t="shared" si="300"/>
        <v>0</v>
      </c>
      <c r="Q78" s="26">
        <f t="shared" si="301"/>
        <v>0</v>
      </c>
      <c r="R78" s="24">
        <f t="shared" si="275"/>
        <v>0</v>
      </c>
      <c r="S78" s="25">
        <f t="shared" si="302"/>
        <v>0</v>
      </c>
      <c r="T78" s="25">
        <f t="shared" si="303"/>
        <v>0</v>
      </c>
      <c r="U78" s="26">
        <f t="shared" si="304"/>
        <v>0</v>
      </c>
      <c r="V78" s="24">
        <f t="shared" si="277"/>
        <v>1</v>
      </c>
      <c r="W78" s="25">
        <f t="shared" si="305"/>
        <v>0</v>
      </c>
      <c r="X78" s="25">
        <f t="shared" si="306"/>
        <v>0</v>
      </c>
      <c r="Y78" s="26">
        <f t="shared" si="307"/>
        <v>1</v>
      </c>
      <c r="Z78" s="24">
        <f t="shared" si="279"/>
        <v>0</v>
      </c>
      <c r="AA78" s="25">
        <f t="shared" si="308"/>
        <v>0</v>
      </c>
      <c r="AB78" s="25">
        <f t="shared" si="309"/>
        <v>0</v>
      </c>
      <c r="AC78" s="26">
        <f t="shared" si="310"/>
        <v>0</v>
      </c>
      <c r="AD78" s="24">
        <f t="shared" si="281"/>
        <v>0</v>
      </c>
      <c r="AE78" s="25">
        <f t="shared" si="311"/>
        <v>0</v>
      </c>
      <c r="AF78" s="25">
        <f t="shared" si="312"/>
        <v>0</v>
      </c>
      <c r="AG78" s="26">
        <f t="shared" si="313"/>
        <v>0</v>
      </c>
      <c r="AH78" s="24">
        <f t="shared" si="283"/>
        <v>1</v>
      </c>
      <c r="AI78" s="25">
        <f t="shared" si="314"/>
        <v>1</v>
      </c>
      <c r="AJ78" s="25">
        <f t="shared" si="315"/>
        <v>0</v>
      </c>
      <c r="AK78" s="26">
        <f t="shared" si="316"/>
        <v>0</v>
      </c>
      <c r="AL78" s="24">
        <f t="shared" si="285"/>
        <v>0</v>
      </c>
      <c r="AM78" s="25">
        <f t="shared" si="317"/>
        <v>0</v>
      </c>
      <c r="AN78" s="25">
        <f t="shared" si="318"/>
        <v>0</v>
      </c>
      <c r="AO78" s="26">
        <f t="shared" si="319"/>
        <v>0</v>
      </c>
      <c r="AP78" s="24">
        <f t="shared" si="287"/>
        <v>0</v>
      </c>
      <c r="AQ78" s="25">
        <f t="shared" si="320"/>
        <v>0</v>
      </c>
      <c r="AR78" s="25">
        <f t="shared" si="321"/>
        <v>0</v>
      </c>
      <c r="AS78" s="26">
        <f t="shared" si="322"/>
        <v>0</v>
      </c>
      <c r="AT78" s="24">
        <f t="shared" si="289"/>
        <v>0</v>
      </c>
      <c r="AU78" s="25">
        <f t="shared" si="323"/>
        <v>0</v>
      </c>
      <c r="AV78" s="25">
        <f t="shared" si="324"/>
        <v>0</v>
      </c>
      <c r="AW78" s="26">
        <f t="shared" si="325"/>
        <v>0</v>
      </c>
      <c r="AX78" s="24">
        <f t="shared" si="291"/>
        <v>0</v>
      </c>
      <c r="AY78" s="25">
        <f t="shared" si="326"/>
        <v>0</v>
      </c>
      <c r="AZ78" s="25">
        <f t="shared" si="327"/>
        <v>0</v>
      </c>
      <c r="BA78" s="26">
        <f t="shared" si="328"/>
        <v>0</v>
      </c>
      <c r="BB78" s="24">
        <f t="shared" si="293"/>
        <v>0</v>
      </c>
      <c r="BC78" s="25">
        <f t="shared" si="329"/>
        <v>0</v>
      </c>
      <c r="BD78" s="25">
        <f t="shared" si="330"/>
        <v>0</v>
      </c>
      <c r="BE78" s="26">
        <f t="shared" si="331"/>
        <v>0</v>
      </c>
      <c r="BG78" s="4">
        <v>321220</v>
      </c>
      <c r="BH78" s="4">
        <v>322220</v>
      </c>
      <c r="BI78" s="4">
        <v>323220</v>
      </c>
    </row>
    <row r="79" spans="1:61" ht="19.5" customHeight="1">
      <c r="A79" s="47">
        <v>71</v>
      </c>
      <c r="B79" s="47">
        <v>22321</v>
      </c>
      <c r="C79" s="27"/>
      <c r="D79" s="28" t="s">
        <v>101</v>
      </c>
      <c r="E79" s="11" t="s">
        <v>63</v>
      </c>
      <c r="F79" s="12">
        <f t="shared" si="269"/>
        <v>7</v>
      </c>
      <c r="G79" s="13">
        <f t="shared" si="295"/>
        <v>3</v>
      </c>
      <c r="H79" s="13">
        <f t="shared" si="295"/>
        <v>1</v>
      </c>
      <c r="I79" s="14">
        <f t="shared" si="295"/>
        <v>3</v>
      </c>
      <c r="J79" s="12">
        <f t="shared" si="271"/>
        <v>2</v>
      </c>
      <c r="K79" s="13">
        <f t="shared" si="296"/>
        <v>0</v>
      </c>
      <c r="L79" s="13">
        <f t="shared" si="297"/>
        <v>0</v>
      </c>
      <c r="M79" s="14">
        <f t="shared" si="298"/>
        <v>2</v>
      </c>
      <c r="N79" s="12">
        <f t="shared" si="273"/>
        <v>0</v>
      </c>
      <c r="O79" s="13">
        <f t="shared" si="299"/>
        <v>0</v>
      </c>
      <c r="P79" s="13">
        <f t="shared" si="300"/>
        <v>0</v>
      </c>
      <c r="Q79" s="14">
        <f t="shared" si="301"/>
        <v>0</v>
      </c>
      <c r="R79" s="12">
        <f t="shared" si="275"/>
        <v>0</v>
      </c>
      <c r="S79" s="13">
        <f t="shared" si="302"/>
        <v>0</v>
      </c>
      <c r="T79" s="13">
        <f t="shared" si="303"/>
        <v>0</v>
      </c>
      <c r="U79" s="14">
        <f t="shared" si="304"/>
        <v>0</v>
      </c>
      <c r="V79" s="12">
        <f t="shared" si="277"/>
        <v>2</v>
      </c>
      <c r="W79" s="13">
        <f t="shared" si="305"/>
        <v>2</v>
      </c>
      <c r="X79" s="13">
        <f t="shared" si="306"/>
        <v>0</v>
      </c>
      <c r="Y79" s="14">
        <f t="shared" si="307"/>
        <v>0</v>
      </c>
      <c r="Z79" s="12">
        <f t="shared" si="279"/>
        <v>0</v>
      </c>
      <c r="AA79" s="13">
        <f t="shared" si="308"/>
        <v>0</v>
      </c>
      <c r="AB79" s="13">
        <f t="shared" si="309"/>
        <v>0</v>
      </c>
      <c r="AC79" s="14">
        <f t="shared" si="310"/>
        <v>0</v>
      </c>
      <c r="AD79" s="12">
        <f t="shared" si="281"/>
        <v>1</v>
      </c>
      <c r="AE79" s="13">
        <f t="shared" si="311"/>
        <v>0</v>
      </c>
      <c r="AF79" s="13">
        <f t="shared" si="312"/>
        <v>1</v>
      </c>
      <c r="AG79" s="14">
        <f t="shared" si="313"/>
        <v>0</v>
      </c>
      <c r="AH79" s="12">
        <f t="shared" si="283"/>
        <v>0</v>
      </c>
      <c r="AI79" s="13">
        <f t="shared" si="314"/>
        <v>0</v>
      </c>
      <c r="AJ79" s="13">
        <f t="shared" si="315"/>
        <v>0</v>
      </c>
      <c r="AK79" s="14">
        <f t="shared" si="316"/>
        <v>0</v>
      </c>
      <c r="AL79" s="12">
        <f t="shared" si="285"/>
        <v>1</v>
      </c>
      <c r="AM79" s="13">
        <f t="shared" si="317"/>
        <v>0</v>
      </c>
      <c r="AN79" s="13">
        <f t="shared" si="318"/>
        <v>0</v>
      </c>
      <c r="AO79" s="14">
        <f t="shared" si="319"/>
        <v>1</v>
      </c>
      <c r="AP79" s="12">
        <f t="shared" si="287"/>
        <v>1</v>
      </c>
      <c r="AQ79" s="13">
        <f t="shared" si="320"/>
        <v>1</v>
      </c>
      <c r="AR79" s="13">
        <f t="shared" si="321"/>
        <v>0</v>
      </c>
      <c r="AS79" s="14">
        <f t="shared" si="322"/>
        <v>0</v>
      </c>
      <c r="AT79" s="12">
        <f t="shared" si="289"/>
        <v>0</v>
      </c>
      <c r="AU79" s="13">
        <f t="shared" si="323"/>
        <v>0</v>
      </c>
      <c r="AV79" s="13">
        <f t="shared" si="324"/>
        <v>0</v>
      </c>
      <c r="AW79" s="14">
        <f t="shared" si="325"/>
        <v>0</v>
      </c>
      <c r="AX79" s="12">
        <f t="shared" si="291"/>
        <v>0</v>
      </c>
      <c r="AY79" s="13">
        <f t="shared" si="326"/>
        <v>0</v>
      </c>
      <c r="AZ79" s="13">
        <f t="shared" si="327"/>
        <v>0</v>
      </c>
      <c r="BA79" s="14">
        <f t="shared" si="328"/>
        <v>0</v>
      </c>
      <c r="BB79" s="12">
        <f t="shared" si="293"/>
        <v>0</v>
      </c>
      <c r="BC79" s="13">
        <f t="shared" si="329"/>
        <v>0</v>
      </c>
      <c r="BD79" s="13">
        <f t="shared" si="330"/>
        <v>0</v>
      </c>
      <c r="BE79" s="14">
        <f t="shared" si="331"/>
        <v>0</v>
      </c>
      <c r="BG79" s="4">
        <v>301321</v>
      </c>
      <c r="BH79" s="4">
        <v>302321</v>
      </c>
      <c r="BI79" s="4">
        <v>303321</v>
      </c>
    </row>
    <row r="80" spans="1:61" ht="19.5" customHeight="1">
      <c r="A80" s="47"/>
      <c r="B80" s="47"/>
      <c r="C80" s="29"/>
      <c r="D80" s="30"/>
      <c r="E80" s="17" t="s">
        <v>68</v>
      </c>
      <c r="F80" s="18">
        <f t="shared" si="269"/>
        <v>3</v>
      </c>
      <c r="G80" s="19">
        <f t="shared" si="295"/>
        <v>2</v>
      </c>
      <c r="H80" s="19">
        <f t="shared" si="295"/>
        <v>1</v>
      </c>
      <c r="I80" s="20">
        <f t="shared" si="295"/>
        <v>0</v>
      </c>
      <c r="J80" s="18">
        <f t="shared" si="271"/>
        <v>0</v>
      </c>
      <c r="K80" s="19">
        <f t="shared" si="296"/>
        <v>0</v>
      </c>
      <c r="L80" s="19">
        <f t="shared" si="297"/>
        <v>0</v>
      </c>
      <c r="M80" s="20">
        <f t="shared" si="298"/>
        <v>0</v>
      </c>
      <c r="N80" s="18">
        <f t="shared" si="273"/>
        <v>0</v>
      </c>
      <c r="O80" s="19">
        <f t="shared" si="299"/>
        <v>0</v>
      </c>
      <c r="P80" s="19">
        <f t="shared" si="300"/>
        <v>0</v>
      </c>
      <c r="Q80" s="20">
        <f t="shared" si="301"/>
        <v>0</v>
      </c>
      <c r="R80" s="18">
        <f t="shared" si="275"/>
        <v>0</v>
      </c>
      <c r="S80" s="19">
        <f t="shared" si="302"/>
        <v>0</v>
      </c>
      <c r="T80" s="19">
        <f t="shared" si="303"/>
        <v>0</v>
      </c>
      <c r="U80" s="20">
        <f t="shared" si="304"/>
        <v>0</v>
      </c>
      <c r="V80" s="18">
        <f t="shared" si="277"/>
        <v>1</v>
      </c>
      <c r="W80" s="19">
        <f t="shared" si="305"/>
        <v>1</v>
      </c>
      <c r="X80" s="19">
        <f t="shared" si="306"/>
        <v>0</v>
      </c>
      <c r="Y80" s="20">
        <f t="shared" si="307"/>
        <v>0</v>
      </c>
      <c r="Z80" s="18">
        <f t="shared" si="279"/>
        <v>0</v>
      </c>
      <c r="AA80" s="19">
        <f t="shared" si="308"/>
        <v>0</v>
      </c>
      <c r="AB80" s="19">
        <f t="shared" si="309"/>
        <v>0</v>
      </c>
      <c r="AC80" s="20">
        <f t="shared" si="310"/>
        <v>0</v>
      </c>
      <c r="AD80" s="18">
        <f t="shared" si="281"/>
        <v>1</v>
      </c>
      <c r="AE80" s="19">
        <f t="shared" si="311"/>
        <v>0</v>
      </c>
      <c r="AF80" s="19">
        <f t="shared" si="312"/>
        <v>1</v>
      </c>
      <c r="AG80" s="20">
        <f t="shared" si="313"/>
        <v>0</v>
      </c>
      <c r="AH80" s="18">
        <f t="shared" si="283"/>
        <v>0</v>
      </c>
      <c r="AI80" s="19">
        <f t="shared" si="314"/>
        <v>0</v>
      </c>
      <c r="AJ80" s="19">
        <f t="shared" si="315"/>
        <v>0</v>
      </c>
      <c r="AK80" s="20">
        <f t="shared" si="316"/>
        <v>0</v>
      </c>
      <c r="AL80" s="18">
        <f t="shared" si="285"/>
        <v>0</v>
      </c>
      <c r="AM80" s="19">
        <f t="shared" si="317"/>
        <v>0</v>
      </c>
      <c r="AN80" s="19">
        <f t="shared" si="318"/>
        <v>0</v>
      </c>
      <c r="AO80" s="20">
        <f t="shared" si="319"/>
        <v>0</v>
      </c>
      <c r="AP80" s="18">
        <f t="shared" si="287"/>
        <v>1</v>
      </c>
      <c r="AQ80" s="19">
        <f t="shared" si="320"/>
        <v>1</v>
      </c>
      <c r="AR80" s="19">
        <f t="shared" si="321"/>
        <v>0</v>
      </c>
      <c r="AS80" s="20">
        <f t="shared" si="322"/>
        <v>0</v>
      </c>
      <c r="AT80" s="18">
        <f t="shared" si="289"/>
        <v>0</v>
      </c>
      <c r="AU80" s="19">
        <f t="shared" si="323"/>
        <v>0</v>
      </c>
      <c r="AV80" s="19">
        <f t="shared" si="324"/>
        <v>0</v>
      </c>
      <c r="AW80" s="20">
        <f t="shared" si="325"/>
        <v>0</v>
      </c>
      <c r="AX80" s="18">
        <f t="shared" si="291"/>
        <v>0</v>
      </c>
      <c r="AY80" s="19">
        <f t="shared" si="326"/>
        <v>0</v>
      </c>
      <c r="AZ80" s="19">
        <f t="shared" si="327"/>
        <v>0</v>
      </c>
      <c r="BA80" s="20">
        <f t="shared" si="328"/>
        <v>0</v>
      </c>
      <c r="BB80" s="18">
        <f t="shared" si="293"/>
        <v>0</v>
      </c>
      <c r="BC80" s="19">
        <f t="shared" si="329"/>
        <v>0</v>
      </c>
      <c r="BD80" s="19">
        <f t="shared" si="330"/>
        <v>0</v>
      </c>
      <c r="BE80" s="20">
        <f t="shared" si="331"/>
        <v>0</v>
      </c>
      <c r="BG80" s="4">
        <v>311321</v>
      </c>
      <c r="BH80" s="4">
        <v>312321</v>
      </c>
      <c r="BI80" s="4">
        <v>313321</v>
      </c>
    </row>
    <row r="81" spans="1:61" ht="19.5" customHeight="1">
      <c r="A81" s="47"/>
      <c r="B81" s="47"/>
      <c r="C81" s="31"/>
      <c r="D81" s="32"/>
      <c r="E81" s="23" t="s">
        <v>69</v>
      </c>
      <c r="F81" s="24">
        <f t="shared" si="269"/>
        <v>4</v>
      </c>
      <c r="G81" s="25">
        <f t="shared" si="295"/>
        <v>1</v>
      </c>
      <c r="H81" s="25">
        <f t="shared" si="295"/>
        <v>0</v>
      </c>
      <c r="I81" s="26">
        <f t="shared" si="295"/>
        <v>3</v>
      </c>
      <c r="J81" s="24">
        <f t="shared" si="271"/>
        <v>2</v>
      </c>
      <c r="K81" s="25">
        <f t="shared" si="296"/>
        <v>0</v>
      </c>
      <c r="L81" s="25">
        <f t="shared" si="297"/>
        <v>0</v>
      </c>
      <c r="M81" s="26">
        <f t="shared" si="298"/>
        <v>2</v>
      </c>
      <c r="N81" s="24">
        <f t="shared" si="273"/>
        <v>0</v>
      </c>
      <c r="O81" s="25">
        <f t="shared" si="299"/>
        <v>0</v>
      </c>
      <c r="P81" s="25">
        <f t="shared" si="300"/>
        <v>0</v>
      </c>
      <c r="Q81" s="26">
        <f t="shared" si="301"/>
        <v>0</v>
      </c>
      <c r="R81" s="24">
        <f t="shared" si="275"/>
        <v>0</v>
      </c>
      <c r="S81" s="25">
        <f t="shared" si="302"/>
        <v>0</v>
      </c>
      <c r="T81" s="25">
        <f t="shared" si="303"/>
        <v>0</v>
      </c>
      <c r="U81" s="26">
        <f t="shared" si="304"/>
        <v>0</v>
      </c>
      <c r="V81" s="24">
        <f t="shared" si="277"/>
        <v>1</v>
      </c>
      <c r="W81" s="25">
        <f t="shared" si="305"/>
        <v>1</v>
      </c>
      <c r="X81" s="25">
        <f t="shared" si="306"/>
        <v>0</v>
      </c>
      <c r="Y81" s="26">
        <f t="shared" si="307"/>
        <v>0</v>
      </c>
      <c r="Z81" s="24">
        <f t="shared" si="279"/>
        <v>0</v>
      </c>
      <c r="AA81" s="25">
        <f t="shared" si="308"/>
        <v>0</v>
      </c>
      <c r="AB81" s="25">
        <f t="shared" si="309"/>
        <v>0</v>
      </c>
      <c r="AC81" s="26">
        <f t="shared" si="310"/>
        <v>0</v>
      </c>
      <c r="AD81" s="24">
        <f t="shared" si="281"/>
        <v>0</v>
      </c>
      <c r="AE81" s="25">
        <f t="shared" si="311"/>
        <v>0</v>
      </c>
      <c r="AF81" s="25">
        <f t="shared" si="312"/>
        <v>0</v>
      </c>
      <c r="AG81" s="26">
        <f t="shared" si="313"/>
        <v>0</v>
      </c>
      <c r="AH81" s="24">
        <f t="shared" si="283"/>
        <v>0</v>
      </c>
      <c r="AI81" s="25">
        <f t="shared" si="314"/>
        <v>0</v>
      </c>
      <c r="AJ81" s="25">
        <f t="shared" si="315"/>
        <v>0</v>
      </c>
      <c r="AK81" s="26">
        <f t="shared" si="316"/>
        <v>0</v>
      </c>
      <c r="AL81" s="24">
        <f t="shared" si="285"/>
        <v>1</v>
      </c>
      <c r="AM81" s="25">
        <f t="shared" si="317"/>
        <v>0</v>
      </c>
      <c r="AN81" s="25">
        <f t="shared" si="318"/>
        <v>0</v>
      </c>
      <c r="AO81" s="26">
        <f t="shared" si="319"/>
        <v>1</v>
      </c>
      <c r="AP81" s="24">
        <f t="shared" si="287"/>
        <v>0</v>
      </c>
      <c r="AQ81" s="25">
        <f t="shared" si="320"/>
        <v>0</v>
      </c>
      <c r="AR81" s="25">
        <f t="shared" si="321"/>
        <v>0</v>
      </c>
      <c r="AS81" s="26">
        <f t="shared" si="322"/>
        <v>0</v>
      </c>
      <c r="AT81" s="24">
        <f t="shared" si="289"/>
        <v>0</v>
      </c>
      <c r="AU81" s="25">
        <f t="shared" si="323"/>
        <v>0</v>
      </c>
      <c r="AV81" s="25">
        <f t="shared" si="324"/>
        <v>0</v>
      </c>
      <c r="AW81" s="26">
        <f t="shared" si="325"/>
        <v>0</v>
      </c>
      <c r="AX81" s="24">
        <f t="shared" si="291"/>
        <v>0</v>
      </c>
      <c r="AY81" s="25">
        <f t="shared" si="326"/>
        <v>0</v>
      </c>
      <c r="AZ81" s="25">
        <f t="shared" si="327"/>
        <v>0</v>
      </c>
      <c r="BA81" s="26">
        <f t="shared" si="328"/>
        <v>0</v>
      </c>
      <c r="BB81" s="24">
        <f t="shared" si="293"/>
        <v>0</v>
      </c>
      <c r="BC81" s="25">
        <f t="shared" si="329"/>
        <v>0</v>
      </c>
      <c r="BD81" s="25">
        <f t="shared" si="330"/>
        <v>0</v>
      </c>
      <c r="BE81" s="26">
        <f t="shared" si="331"/>
        <v>0</v>
      </c>
      <c r="BG81" s="4">
        <v>321321</v>
      </c>
      <c r="BH81" s="4">
        <v>322321</v>
      </c>
      <c r="BI81" s="4">
        <v>323321</v>
      </c>
    </row>
    <row r="82" spans="1:61" ht="19.5" customHeight="1">
      <c r="A82" s="47">
        <v>71</v>
      </c>
      <c r="B82" s="47">
        <v>22322</v>
      </c>
      <c r="C82" s="27"/>
      <c r="D82" s="28" t="s">
        <v>4</v>
      </c>
      <c r="E82" s="11" t="s">
        <v>63</v>
      </c>
      <c r="F82" s="12">
        <f t="shared" si="269"/>
        <v>2</v>
      </c>
      <c r="G82" s="13">
        <f t="shared" si="295"/>
        <v>2</v>
      </c>
      <c r="H82" s="13">
        <f t="shared" si="295"/>
        <v>0</v>
      </c>
      <c r="I82" s="14">
        <f t="shared" si="295"/>
        <v>0</v>
      </c>
      <c r="J82" s="12">
        <f t="shared" si="271"/>
        <v>0</v>
      </c>
      <c r="K82" s="13">
        <f t="shared" si="296"/>
        <v>0</v>
      </c>
      <c r="L82" s="13">
        <f t="shared" si="297"/>
        <v>0</v>
      </c>
      <c r="M82" s="14">
        <f t="shared" si="298"/>
        <v>0</v>
      </c>
      <c r="N82" s="12">
        <f t="shared" si="273"/>
        <v>1</v>
      </c>
      <c r="O82" s="13">
        <f t="shared" si="299"/>
        <v>1</v>
      </c>
      <c r="P82" s="13">
        <f t="shared" si="300"/>
        <v>0</v>
      </c>
      <c r="Q82" s="14">
        <f t="shared" si="301"/>
        <v>0</v>
      </c>
      <c r="R82" s="12">
        <f t="shared" si="275"/>
        <v>0</v>
      </c>
      <c r="S82" s="13">
        <f t="shared" si="302"/>
        <v>0</v>
      </c>
      <c r="T82" s="13">
        <f t="shared" si="303"/>
        <v>0</v>
      </c>
      <c r="U82" s="14">
        <f t="shared" si="304"/>
        <v>0</v>
      </c>
      <c r="V82" s="12">
        <f t="shared" si="277"/>
        <v>0</v>
      </c>
      <c r="W82" s="13">
        <f t="shared" si="305"/>
        <v>0</v>
      </c>
      <c r="X82" s="13">
        <f t="shared" si="306"/>
        <v>0</v>
      </c>
      <c r="Y82" s="14">
        <f t="shared" si="307"/>
        <v>0</v>
      </c>
      <c r="Z82" s="12">
        <f t="shared" si="279"/>
        <v>0</v>
      </c>
      <c r="AA82" s="13">
        <f t="shared" si="308"/>
        <v>0</v>
      </c>
      <c r="AB82" s="13">
        <f t="shared" si="309"/>
        <v>0</v>
      </c>
      <c r="AC82" s="14">
        <f t="shared" si="310"/>
        <v>0</v>
      </c>
      <c r="AD82" s="12">
        <f t="shared" si="281"/>
        <v>0</v>
      </c>
      <c r="AE82" s="13">
        <f t="shared" si="311"/>
        <v>0</v>
      </c>
      <c r="AF82" s="13">
        <f t="shared" si="312"/>
        <v>0</v>
      </c>
      <c r="AG82" s="14">
        <f t="shared" si="313"/>
        <v>0</v>
      </c>
      <c r="AH82" s="12">
        <f t="shared" si="283"/>
        <v>0</v>
      </c>
      <c r="AI82" s="13">
        <f t="shared" si="314"/>
        <v>0</v>
      </c>
      <c r="AJ82" s="13">
        <f t="shared" si="315"/>
        <v>0</v>
      </c>
      <c r="AK82" s="14">
        <f t="shared" si="316"/>
        <v>0</v>
      </c>
      <c r="AL82" s="12">
        <f t="shared" si="285"/>
        <v>1</v>
      </c>
      <c r="AM82" s="13">
        <f t="shared" si="317"/>
        <v>1</v>
      </c>
      <c r="AN82" s="13">
        <f t="shared" si="318"/>
        <v>0</v>
      </c>
      <c r="AO82" s="14">
        <f t="shared" si="319"/>
        <v>0</v>
      </c>
      <c r="AP82" s="12">
        <f t="shared" si="287"/>
        <v>0</v>
      </c>
      <c r="AQ82" s="13">
        <f t="shared" si="320"/>
        <v>0</v>
      </c>
      <c r="AR82" s="13">
        <f t="shared" si="321"/>
        <v>0</v>
      </c>
      <c r="AS82" s="14">
        <f t="shared" si="322"/>
        <v>0</v>
      </c>
      <c r="AT82" s="12">
        <f t="shared" si="289"/>
        <v>0</v>
      </c>
      <c r="AU82" s="13">
        <f t="shared" si="323"/>
        <v>0</v>
      </c>
      <c r="AV82" s="13">
        <f t="shared" si="324"/>
        <v>0</v>
      </c>
      <c r="AW82" s="14">
        <f t="shared" si="325"/>
        <v>0</v>
      </c>
      <c r="AX82" s="12">
        <f t="shared" si="291"/>
        <v>0</v>
      </c>
      <c r="AY82" s="13">
        <f t="shared" si="326"/>
        <v>0</v>
      </c>
      <c r="AZ82" s="13">
        <f t="shared" si="327"/>
        <v>0</v>
      </c>
      <c r="BA82" s="14">
        <f t="shared" si="328"/>
        <v>0</v>
      </c>
      <c r="BB82" s="12">
        <f t="shared" si="293"/>
        <v>0</v>
      </c>
      <c r="BC82" s="13">
        <f t="shared" si="329"/>
        <v>0</v>
      </c>
      <c r="BD82" s="13">
        <f t="shared" si="330"/>
        <v>0</v>
      </c>
      <c r="BE82" s="14">
        <f t="shared" si="331"/>
        <v>0</v>
      </c>
      <c r="BG82" s="4">
        <v>301322</v>
      </c>
      <c r="BH82" s="4">
        <v>302322</v>
      </c>
      <c r="BI82" s="4">
        <v>303322</v>
      </c>
    </row>
    <row r="83" spans="1:61" ht="19.5" customHeight="1">
      <c r="A83" s="47"/>
      <c r="B83" s="47"/>
      <c r="C83" s="29"/>
      <c r="D83" s="30"/>
      <c r="E83" s="17" t="s">
        <v>68</v>
      </c>
      <c r="F83" s="18">
        <f t="shared" si="269"/>
        <v>1</v>
      </c>
      <c r="G83" s="19">
        <f t="shared" si="295"/>
        <v>1</v>
      </c>
      <c r="H83" s="19">
        <f t="shared" si="295"/>
        <v>0</v>
      </c>
      <c r="I83" s="20">
        <f t="shared" si="295"/>
        <v>0</v>
      </c>
      <c r="J83" s="18">
        <f t="shared" si="271"/>
        <v>0</v>
      </c>
      <c r="K83" s="19">
        <f t="shared" si="296"/>
        <v>0</v>
      </c>
      <c r="L83" s="19">
        <f t="shared" si="297"/>
        <v>0</v>
      </c>
      <c r="M83" s="20">
        <f t="shared" si="298"/>
        <v>0</v>
      </c>
      <c r="N83" s="18">
        <f t="shared" si="273"/>
        <v>1</v>
      </c>
      <c r="O83" s="19">
        <f t="shared" si="299"/>
        <v>1</v>
      </c>
      <c r="P83" s="19">
        <f t="shared" si="300"/>
        <v>0</v>
      </c>
      <c r="Q83" s="20">
        <f t="shared" si="301"/>
        <v>0</v>
      </c>
      <c r="R83" s="18">
        <f t="shared" si="275"/>
        <v>0</v>
      </c>
      <c r="S83" s="19">
        <f t="shared" si="302"/>
        <v>0</v>
      </c>
      <c r="T83" s="19">
        <f t="shared" si="303"/>
        <v>0</v>
      </c>
      <c r="U83" s="20">
        <f t="shared" si="304"/>
        <v>0</v>
      </c>
      <c r="V83" s="18">
        <f t="shared" si="277"/>
        <v>0</v>
      </c>
      <c r="W83" s="19">
        <f t="shared" si="305"/>
        <v>0</v>
      </c>
      <c r="X83" s="19">
        <f t="shared" si="306"/>
        <v>0</v>
      </c>
      <c r="Y83" s="20">
        <f t="shared" si="307"/>
        <v>0</v>
      </c>
      <c r="Z83" s="18">
        <f t="shared" si="279"/>
        <v>0</v>
      </c>
      <c r="AA83" s="19">
        <f t="shared" si="308"/>
        <v>0</v>
      </c>
      <c r="AB83" s="19">
        <f t="shared" si="309"/>
        <v>0</v>
      </c>
      <c r="AC83" s="20">
        <f t="shared" si="310"/>
        <v>0</v>
      </c>
      <c r="AD83" s="18">
        <f t="shared" si="281"/>
        <v>0</v>
      </c>
      <c r="AE83" s="19">
        <f t="shared" si="311"/>
        <v>0</v>
      </c>
      <c r="AF83" s="19">
        <f t="shared" si="312"/>
        <v>0</v>
      </c>
      <c r="AG83" s="20">
        <f t="shared" si="313"/>
        <v>0</v>
      </c>
      <c r="AH83" s="18">
        <f t="shared" si="283"/>
        <v>0</v>
      </c>
      <c r="AI83" s="19">
        <f t="shared" si="314"/>
        <v>0</v>
      </c>
      <c r="AJ83" s="19">
        <f t="shared" si="315"/>
        <v>0</v>
      </c>
      <c r="AK83" s="20">
        <f t="shared" si="316"/>
        <v>0</v>
      </c>
      <c r="AL83" s="18">
        <f t="shared" si="285"/>
        <v>0</v>
      </c>
      <c r="AM83" s="19">
        <f t="shared" si="317"/>
        <v>0</v>
      </c>
      <c r="AN83" s="19">
        <f t="shared" si="318"/>
        <v>0</v>
      </c>
      <c r="AO83" s="20">
        <f t="shared" si="319"/>
        <v>0</v>
      </c>
      <c r="AP83" s="18">
        <f t="shared" si="287"/>
        <v>0</v>
      </c>
      <c r="AQ83" s="19">
        <f t="shared" si="320"/>
        <v>0</v>
      </c>
      <c r="AR83" s="19">
        <f t="shared" si="321"/>
        <v>0</v>
      </c>
      <c r="AS83" s="20">
        <f t="shared" si="322"/>
        <v>0</v>
      </c>
      <c r="AT83" s="18">
        <f t="shared" si="289"/>
        <v>0</v>
      </c>
      <c r="AU83" s="19">
        <f t="shared" si="323"/>
        <v>0</v>
      </c>
      <c r="AV83" s="19">
        <f t="shared" si="324"/>
        <v>0</v>
      </c>
      <c r="AW83" s="20">
        <f t="shared" si="325"/>
        <v>0</v>
      </c>
      <c r="AX83" s="18">
        <f t="shared" si="291"/>
        <v>0</v>
      </c>
      <c r="AY83" s="19">
        <f t="shared" si="326"/>
        <v>0</v>
      </c>
      <c r="AZ83" s="19">
        <f t="shared" si="327"/>
        <v>0</v>
      </c>
      <c r="BA83" s="20">
        <f t="shared" si="328"/>
        <v>0</v>
      </c>
      <c r="BB83" s="18">
        <f t="shared" si="293"/>
        <v>0</v>
      </c>
      <c r="BC83" s="19">
        <f t="shared" si="329"/>
        <v>0</v>
      </c>
      <c r="BD83" s="19">
        <f t="shared" si="330"/>
        <v>0</v>
      </c>
      <c r="BE83" s="20">
        <f t="shared" si="331"/>
        <v>0</v>
      </c>
      <c r="BG83" s="4">
        <v>311322</v>
      </c>
      <c r="BH83" s="4">
        <v>312322</v>
      </c>
      <c r="BI83" s="4">
        <v>313322</v>
      </c>
    </row>
    <row r="84" spans="1:61" ht="19.5" customHeight="1">
      <c r="A84" s="47"/>
      <c r="B84" s="47"/>
      <c r="C84" s="31"/>
      <c r="D84" s="32"/>
      <c r="E84" s="23" t="s">
        <v>69</v>
      </c>
      <c r="F84" s="24">
        <f t="shared" si="269"/>
        <v>1</v>
      </c>
      <c r="G84" s="25">
        <f t="shared" si="295"/>
        <v>1</v>
      </c>
      <c r="H84" s="25">
        <f t="shared" si="295"/>
        <v>0</v>
      </c>
      <c r="I84" s="26">
        <f t="shared" si="295"/>
        <v>0</v>
      </c>
      <c r="J84" s="24">
        <f t="shared" si="271"/>
        <v>0</v>
      </c>
      <c r="K84" s="25">
        <f t="shared" si="296"/>
        <v>0</v>
      </c>
      <c r="L84" s="25">
        <f t="shared" si="297"/>
        <v>0</v>
      </c>
      <c r="M84" s="26">
        <f t="shared" si="298"/>
        <v>0</v>
      </c>
      <c r="N84" s="24">
        <f t="shared" si="273"/>
        <v>0</v>
      </c>
      <c r="O84" s="25">
        <f t="shared" si="299"/>
        <v>0</v>
      </c>
      <c r="P84" s="25">
        <f t="shared" si="300"/>
        <v>0</v>
      </c>
      <c r="Q84" s="26">
        <f t="shared" si="301"/>
        <v>0</v>
      </c>
      <c r="R84" s="24">
        <f t="shared" si="275"/>
        <v>0</v>
      </c>
      <c r="S84" s="25">
        <f t="shared" si="302"/>
        <v>0</v>
      </c>
      <c r="T84" s="25">
        <f t="shared" si="303"/>
        <v>0</v>
      </c>
      <c r="U84" s="26">
        <f t="shared" si="304"/>
        <v>0</v>
      </c>
      <c r="V84" s="24">
        <f t="shared" si="277"/>
        <v>0</v>
      </c>
      <c r="W84" s="25">
        <f t="shared" si="305"/>
        <v>0</v>
      </c>
      <c r="X84" s="25">
        <f t="shared" si="306"/>
        <v>0</v>
      </c>
      <c r="Y84" s="26">
        <f t="shared" si="307"/>
        <v>0</v>
      </c>
      <c r="Z84" s="24">
        <f t="shared" si="279"/>
        <v>0</v>
      </c>
      <c r="AA84" s="25">
        <f t="shared" si="308"/>
        <v>0</v>
      </c>
      <c r="AB84" s="25">
        <f t="shared" si="309"/>
        <v>0</v>
      </c>
      <c r="AC84" s="26">
        <f t="shared" si="310"/>
        <v>0</v>
      </c>
      <c r="AD84" s="24">
        <f t="shared" si="281"/>
        <v>0</v>
      </c>
      <c r="AE84" s="25">
        <f t="shared" si="311"/>
        <v>0</v>
      </c>
      <c r="AF84" s="25">
        <f t="shared" si="312"/>
        <v>0</v>
      </c>
      <c r="AG84" s="26">
        <f t="shared" si="313"/>
        <v>0</v>
      </c>
      <c r="AH84" s="24">
        <f t="shared" si="283"/>
        <v>0</v>
      </c>
      <c r="AI84" s="25">
        <f t="shared" si="314"/>
        <v>0</v>
      </c>
      <c r="AJ84" s="25">
        <f t="shared" si="315"/>
        <v>0</v>
      </c>
      <c r="AK84" s="26">
        <f t="shared" si="316"/>
        <v>0</v>
      </c>
      <c r="AL84" s="24">
        <f t="shared" si="285"/>
        <v>1</v>
      </c>
      <c r="AM84" s="25">
        <f t="shared" si="317"/>
        <v>1</v>
      </c>
      <c r="AN84" s="25">
        <f t="shared" si="318"/>
        <v>0</v>
      </c>
      <c r="AO84" s="26">
        <f t="shared" si="319"/>
        <v>0</v>
      </c>
      <c r="AP84" s="24">
        <f t="shared" si="287"/>
        <v>0</v>
      </c>
      <c r="AQ84" s="25">
        <f t="shared" si="320"/>
        <v>0</v>
      </c>
      <c r="AR84" s="25">
        <f t="shared" si="321"/>
        <v>0</v>
      </c>
      <c r="AS84" s="26">
        <f t="shared" si="322"/>
        <v>0</v>
      </c>
      <c r="AT84" s="24">
        <f t="shared" si="289"/>
        <v>0</v>
      </c>
      <c r="AU84" s="25">
        <f t="shared" si="323"/>
        <v>0</v>
      </c>
      <c r="AV84" s="25">
        <f t="shared" si="324"/>
        <v>0</v>
      </c>
      <c r="AW84" s="26">
        <f t="shared" si="325"/>
        <v>0</v>
      </c>
      <c r="AX84" s="24">
        <f t="shared" si="291"/>
        <v>0</v>
      </c>
      <c r="AY84" s="25">
        <f t="shared" si="326"/>
        <v>0</v>
      </c>
      <c r="AZ84" s="25">
        <f t="shared" si="327"/>
        <v>0</v>
      </c>
      <c r="BA84" s="26">
        <f t="shared" si="328"/>
        <v>0</v>
      </c>
      <c r="BB84" s="24">
        <f t="shared" si="293"/>
        <v>0</v>
      </c>
      <c r="BC84" s="25">
        <f t="shared" si="329"/>
        <v>0</v>
      </c>
      <c r="BD84" s="25">
        <f t="shared" si="330"/>
        <v>0</v>
      </c>
      <c r="BE84" s="26">
        <f t="shared" si="331"/>
        <v>0</v>
      </c>
      <c r="BG84" s="4">
        <v>321322</v>
      </c>
      <c r="BH84" s="4">
        <v>322322</v>
      </c>
      <c r="BI84" s="4">
        <v>323322</v>
      </c>
    </row>
    <row r="85" spans="1:61" ht="19.5" customHeight="1">
      <c r="A85" s="47">
        <v>71</v>
      </c>
      <c r="B85" s="47">
        <v>22323</v>
      </c>
      <c r="C85" s="27"/>
      <c r="D85" s="28" t="s">
        <v>5</v>
      </c>
      <c r="E85" s="11" t="s">
        <v>63</v>
      </c>
      <c r="F85" s="12">
        <f t="shared" si="269"/>
        <v>0</v>
      </c>
      <c r="G85" s="13">
        <f t="shared" si="295"/>
        <v>0</v>
      </c>
      <c r="H85" s="13">
        <f t="shared" si="295"/>
        <v>0</v>
      </c>
      <c r="I85" s="14">
        <f t="shared" si="295"/>
        <v>0</v>
      </c>
      <c r="J85" s="12">
        <f t="shared" si="271"/>
        <v>0</v>
      </c>
      <c r="K85" s="13">
        <f t="shared" si="296"/>
        <v>0</v>
      </c>
      <c r="L85" s="13">
        <f t="shared" si="297"/>
        <v>0</v>
      </c>
      <c r="M85" s="14">
        <f t="shared" si="298"/>
        <v>0</v>
      </c>
      <c r="N85" s="12">
        <f t="shared" si="273"/>
        <v>0</v>
      </c>
      <c r="O85" s="13">
        <f t="shared" si="299"/>
        <v>0</v>
      </c>
      <c r="P85" s="13">
        <f t="shared" si="300"/>
        <v>0</v>
      </c>
      <c r="Q85" s="14">
        <f t="shared" si="301"/>
        <v>0</v>
      </c>
      <c r="R85" s="12">
        <f t="shared" si="275"/>
        <v>0</v>
      </c>
      <c r="S85" s="13">
        <f t="shared" si="302"/>
        <v>0</v>
      </c>
      <c r="T85" s="13">
        <f t="shared" si="303"/>
        <v>0</v>
      </c>
      <c r="U85" s="14">
        <f t="shared" si="304"/>
        <v>0</v>
      </c>
      <c r="V85" s="12">
        <f t="shared" si="277"/>
        <v>0</v>
      </c>
      <c r="W85" s="13">
        <f t="shared" si="305"/>
        <v>0</v>
      </c>
      <c r="X85" s="13">
        <f t="shared" si="306"/>
        <v>0</v>
      </c>
      <c r="Y85" s="14">
        <f t="shared" si="307"/>
        <v>0</v>
      </c>
      <c r="Z85" s="12">
        <f t="shared" si="279"/>
        <v>0</v>
      </c>
      <c r="AA85" s="13">
        <f t="shared" si="308"/>
        <v>0</v>
      </c>
      <c r="AB85" s="13">
        <f t="shared" si="309"/>
        <v>0</v>
      </c>
      <c r="AC85" s="14">
        <f t="shared" si="310"/>
        <v>0</v>
      </c>
      <c r="AD85" s="12">
        <f t="shared" si="281"/>
        <v>0</v>
      </c>
      <c r="AE85" s="13">
        <f t="shared" si="311"/>
        <v>0</v>
      </c>
      <c r="AF85" s="13">
        <f t="shared" si="312"/>
        <v>0</v>
      </c>
      <c r="AG85" s="14">
        <f t="shared" si="313"/>
        <v>0</v>
      </c>
      <c r="AH85" s="12">
        <f t="shared" si="283"/>
        <v>0</v>
      </c>
      <c r="AI85" s="13">
        <f t="shared" si="314"/>
        <v>0</v>
      </c>
      <c r="AJ85" s="13">
        <f t="shared" si="315"/>
        <v>0</v>
      </c>
      <c r="AK85" s="14">
        <f t="shared" si="316"/>
        <v>0</v>
      </c>
      <c r="AL85" s="12">
        <f t="shared" si="285"/>
        <v>0</v>
      </c>
      <c r="AM85" s="13">
        <f t="shared" si="317"/>
        <v>0</v>
      </c>
      <c r="AN85" s="13">
        <f t="shared" si="318"/>
        <v>0</v>
      </c>
      <c r="AO85" s="14">
        <f t="shared" si="319"/>
        <v>0</v>
      </c>
      <c r="AP85" s="12">
        <f t="shared" si="287"/>
        <v>0</v>
      </c>
      <c r="AQ85" s="13">
        <f t="shared" si="320"/>
        <v>0</v>
      </c>
      <c r="AR85" s="13">
        <f t="shared" si="321"/>
        <v>0</v>
      </c>
      <c r="AS85" s="14">
        <f t="shared" si="322"/>
        <v>0</v>
      </c>
      <c r="AT85" s="12">
        <f t="shared" si="289"/>
        <v>0</v>
      </c>
      <c r="AU85" s="13">
        <f t="shared" si="323"/>
        <v>0</v>
      </c>
      <c r="AV85" s="13">
        <f t="shared" si="324"/>
        <v>0</v>
      </c>
      <c r="AW85" s="14">
        <f t="shared" si="325"/>
        <v>0</v>
      </c>
      <c r="AX85" s="12">
        <f t="shared" si="291"/>
        <v>0</v>
      </c>
      <c r="AY85" s="13">
        <f t="shared" si="326"/>
        <v>0</v>
      </c>
      <c r="AZ85" s="13">
        <f t="shared" si="327"/>
        <v>0</v>
      </c>
      <c r="BA85" s="14">
        <f t="shared" si="328"/>
        <v>0</v>
      </c>
      <c r="BB85" s="12">
        <f t="shared" si="293"/>
        <v>0</v>
      </c>
      <c r="BC85" s="13">
        <f t="shared" si="329"/>
        <v>0</v>
      </c>
      <c r="BD85" s="13">
        <f t="shared" si="330"/>
        <v>0</v>
      </c>
      <c r="BE85" s="14">
        <f t="shared" si="331"/>
        <v>0</v>
      </c>
      <c r="BG85" s="4">
        <v>301323</v>
      </c>
      <c r="BH85" s="4">
        <v>302323</v>
      </c>
      <c r="BI85" s="4">
        <v>303323</v>
      </c>
    </row>
    <row r="86" spans="1:61" ht="19.5" customHeight="1">
      <c r="A86" s="47"/>
      <c r="B86" s="47"/>
      <c r="C86" s="29"/>
      <c r="D86" s="30"/>
      <c r="E86" s="17" t="s">
        <v>68</v>
      </c>
      <c r="F86" s="18">
        <f t="shared" si="269"/>
        <v>0</v>
      </c>
      <c r="G86" s="19">
        <f t="shared" si="295"/>
        <v>0</v>
      </c>
      <c r="H86" s="19">
        <f t="shared" si="295"/>
        <v>0</v>
      </c>
      <c r="I86" s="20">
        <f t="shared" si="295"/>
        <v>0</v>
      </c>
      <c r="J86" s="18">
        <f t="shared" si="271"/>
        <v>0</v>
      </c>
      <c r="K86" s="19">
        <f t="shared" si="296"/>
        <v>0</v>
      </c>
      <c r="L86" s="19">
        <f t="shared" si="297"/>
        <v>0</v>
      </c>
      <c r="M86" s="20">
        <f t="shared" si="298"/>
        <v>0</v>
      </c>
      <c r="N86" s="18">
        <f t="shared" si="273"/>
        <v>0</v>
      </c>
      <c r="O86" s="19">
        <f t="shared" si="299"/>
        <v>0</v>
      </c>
      <c r="P86" s="19">
        <f t="shared" si="300"/>
        <v>0</v>
      </c>
      <c r="Q86" s="20">
        <f t="shared" si="301"/>
        <v>0</v>
      </c>
      <c r="R86" s="18">
        <f t="shared" si="275"/>
        <v>0</v>
      </c>
      <c r="S86" s="19">
        <f t="shared" si="302"/>
        <v>0</v>
      </c>
      <c r="T86" s="19">
        <f t="shared" si="303"/>
        <v>0</v>
      </c>
      <c r="U86" s="20">
        <f t="shared" si="304"/>
        <v>0</v>
      </c>
      <c r="V86" s="18">
        <f t="shared" si="277"/>
        <v>0</v>
      </c>
      <c r="W86" s="19">
        <f t="shared" si="305"/>
        <v>0</v>
      </c>
      <c r="X86" s="19">
        <f t="shared" si="306"/>
        <v>0</v>
      </c>
      <c r="Y86" s="20">
        <f t="shared" si="307"/>
        <v>0</v>
      </c>
      <c r="Z86" s="18">
        <f t="shared" si="279"/>
        <v>0</v>
      </c>
      <c r="AA86" s="19">
        <f t="shared" si="308"/>
        <v>0</v>
      </c>
      <c r="AB86" s="19">
        <f t="shared" si="309"/>
        <v>0</v>
      </c>
      <c r="AC86" s="20">
        <f t="shared" si="310"/>
        <v>0</v>
      </c>
      <c r="AD86" s="18">
        <f t="shared" si="281"/>
        <v>0</v>
      </c>
      <c r="AE86" s="19">
        <f t="shared" si="311"/>
        <v>0</v>
      </c>
      <c r="AF86" s="19">
        <f t="shared" si="312"/>
        <v>0</v>
      </c>
      <c r="AG86" s="20">
        <f t="shared" si="313"/>
        <v>0</v>
      </c>
      <c r="AH86" s="18">
        <f t="shared" si="283"/>
        <v>0</v>
      </c>
      <c r="AI86" s="19">
        <f t="shared" si="314"/>
        <v>0</v>
      </c>
      <c r="AJ86" s="19">
        <f t="shared" si="315"/>
        <v>0</v>
      </c>
      <c r="AK86" s="20">
        <f t="shared" si="316"/>
        <v>0</v>
      </c>
      <c r="AL86" s="18">
        <f t="shared" si="285"/>
        <v>0</v>
      </c>
      <c r="AM86" s="19">
        <f t="shared" si="317"/>
        <v>0</v>
      </c>
      <c r="AN86" s="19">
        <f t="shared" si="318"/>
        <v>0</v>
      </c>
      <c r="AO86" s="20">
        <f t="shared" si="319"/>
        <v>0</v>
      </c>
      <c r="AP86" s="18">
        <f t="shared" si="287"/>
        <v>0</v>
      </c>
      <c r="AQ86" s="19">
        <f t="shared" si="320"/>
        <v>0</v>
      </c>
      <c r="AR86" s="19">
        <f t="shared" si="321"/>
        <v>0</v>
      </c>
      <c r="AS86" s="20">
        <f t="shared" si="322"/>
        <v>0</v>
      </c>
      <c r="AT86" s="18">
        <f t="shared" si="289"/>
        <v>0</v>
      </c>
      <c r="AU86" s="19">
        <f t="shared" si="323"/>
        <v>0</v>
      </c>
      <c r="AV86" s="19">
        <f t="shared" si="324"/>
        <v>0</v>
      </c>
      <c r="AW86" s="20">
        <f t="shared" si="325"/>
        <v>0</v>
      </c>
      <c r="AX86" s="18">
        <f t="shared" si="291"/>
        <v>0</v>
      </c>
      <c r="AY86" s="19">
        <f t="shared" si="326"/>
        <v>0</v>
      </c>
      <c r="AZ86" s="19">
        <f t="shared" si="327"/>
        <v>0</v>
      </c>
      <c r="BA86" s="20">
        <f t="shared" si="328"/>
        <v>0</v>
      </c>
      <c r="BB86" s="18">
        <f t="shared" si="293"/>
        <v>0</v>
      </c>
      <c r="BC86" s="19">
        <f t="shared" si="329"/>
        <v>0</v>
      </c>
      <c r="BD86" s="19">
        <f t="shared" si="330"/>
        <v>0</v>
      </c>
      <c r="BE86" s="20">
        <f t="shared" si="331"/>
        <v>0</v>
      </c>
      <c r="BG86" s="4">
        <v>311323</v>
      </c>
      <c r="BH86" s="4">
        <v>312323</v>
      </c>
      <c r="BI86" s="4">
        <v>313323</v>
      </c>
    </row>
    <row r="87" spans="1:61" ht="19.5" customHeight="1">
      <c r="A87" s="47"/>
      <c r="B87" s="47"/>
      <c r="C87" s="31"/>
      <c r="D87" s="32"/>
      <c r="E87" s="23" t="s">
        <v>69</v>
      </c>
      <c r="F87" s="24">
        <f t="shared" si="269"/>
        <v>0</v>
      </c>
      <c r="G87" s="25">
        <f t="shared" si="295"/>
        <v>0</v>
      </c>
      <c r="H87" s="25">
        <f t="shared" si="295"/>
        <v>0</v>
      </c>
      <c r="I87" s="26">
        <f t="shared" si="295"/>
        <v>0</v>
      </c>
      <c r="J87" s="24">
        <f t="shared" si="271"/>
        <v>0</v>
      </c>
      <c r="K87" s="25">
        <f t="shared" si="296"/>
        <v>0</v>
      </c>
      <c r="L87" s="25">
        <f t="shared" si="297"/>
        <v>0</v>
      </c>
      <c r="M87" s="26">
        <f t="shared" si="298"/>
        <v>0</v>
      </c>
      <c r="N87" s="24">
        <f t="shared" si="273"/>
        <v>0</v>
      </c>
      <c r="O87" s="25">
        <f t="shared" si="299"/>
        <v>0</v>
      </c>
      <c r="P87" s="25">
        <f t="shared" si="300"/>
        <v>0</v>
      </c>
      <c r="Q87" s="26">
        <f t="shared" si="301"/>
        <v>0</v>
      </c>
      <c r="R87" s="24">
        <f t="shared" si="275"/>
        <v>0</v>
      </c>
      <c r="S87" s="25">
        <f t="shared" si="302"/>
        <v>0</v>
      </c>
      <c r="T87" s="25">
        <f t="shared" si="303"/>
        <v>0</v>
      </c>
      <c r="U87" s="26">
        <f t="shared" si="304"/>
        <v>0</v>
      </c>
      <c r="V87" s="24">
        <f t="shared" si="277"/>
        <v>0</v>
      </c>
      <c r="W87" s="25">
        <f t="shared" si="305"/>
        <v>0</v>
      </c>
      <c r="X87" s="25">
        <f t="shared" si="306"/>
        <v>0</v>
      </c>
      <c r="Y87" s="26">
        <f t="shared" si="307"/>
        <v>0</v>
      </c>
      <c r="Z87" s="24">
        <f t="shared" si="279"/>
        <v>0</v>
      </c>
      <c r="AA87" s="25">
        <f t="shared" si="308"/>
        <v>0</v>
      </c>
      <c r="AB87" s="25">
        <f t="shared" si="309"/>
        <v>0</v>
      </c>
      <c r="AC87" s="26">
        <f t="shared" si="310"/>
        <v>0</v>
      </c>
      <c r="AD87" s="24">
        <f t="shared" si="281"/>
        <v>0</v>
      </c>
      <c r="AE87" s="25">
        <f t="shared" si="311"/>
        <v>0</v>
      </c>
      <c r="AF87" s="25">
        <f t="shared" si="312"/>
        <v>0</v>
      </c>
      <c r="AG87" s="26">
        <f t="shared" si="313"/>
        <v>0</v>
      </c>
      <c r="AH87" s="24">
        <f t="shared" si="283"/>
        <v>0</v>
      </c>
      <c r="AI87" s="25">
        <f t="shared" si="314"/>
        <v>0</v>
      </c>
      <c r="AJ87" s="25">
        <f t="shared" si="315"/>
        <v>0</v>
      </c>
      <c r="AK87" s="26">
        <f t="shared" si="316"/>
        <v>0</v>
      </c>
      <c r="AL87" s="24">
        <f t="shared" si="285"/>
        <v>0</v>
      </c>
      <c r="AM87" s="25">
        <f t="shared" si="317"/>
        <v>0</v>
      </c>
      <c r="AN87" s="25">
        <f t="shared" si="318"/>
        <v>0</v>
      </c>
      <c r="AO87" s="26">
        <f t="shared" si="319"/>
        <v>0</v>
      </c>
      <c r="AP87" s="24">
        <f t="shared" si="287"/>
        <v>0</v>
      </c>
      <c r="AQ87" s="25">
        <f t="shared" si="320"/>
        <v>0</v>
      </c>
      <c r="AR87" s="25">
        <f t="shared" si="321"/>
        <v>0</v>
      </c>
      <c r="AS87" s="26">
        <f t="shared" si="322"/>
        <v>0</v>
      </c>
      <c r="AT87" s="24">
        <f t="shared" si="289"/>
        <v>0</v>
      </c>
      <c r="AU87" s="25">
        <f t="shared" si="323"/>
        <v>0</v>
      </c>
      <c r="AV87" s="25">
        <f t="shared" si="324"/>
        <v>0</v>
      </c>
      <c r="AW87" s="26">
        <f t="shared" si="325"/>
        <v>0</v>
      </c>
      <c r="AX87" s="24">
        <f t="shared" si="291"/>
        <v>0</v>
      </c>
      <c r="AY87" s="25">
        <f t="shared" si="326"/>
        <v>0</v>
      </c>
      <c r="AZ87" s="25">
        <f t="shared" si="327"/>
        <v>0</v>
      </c>
      <c r="BA87" s="26">
        <f t="shared" si="328"/>
        <v>0</v>
      </c>
      <c r="BB87" s="24">
        <f t="shared" si="293"/>
        <v>0</v>
      </c>
      <c r="BC87" s="25">
        <f t="shared" si="329"/>
        <v>0</v>
      </c>
      <c r="BD87" s="25">
        <f t="shared" si="330"/>
        <v>0</v>
      </c>
      <c r="BE87" s="26">
        <f t="shared" si="331"/>
        <v>0</v>
      </c>
      <c r="BG87" s="4">
        <v>321323</v>
      </c>
      <c r="BH87" s="4">
        <v>322323</v>
      </c>
      <c r="BI87" s="4">
        <v>323323</v>
      </c>
    </row>
    <row r="88" spans="1:61" ht="19.5" customHeight="1">
      <c r="A88" s="47">
        <v>71</v>
      </c>
      <c r="B88" s="47">
        <v>22324</v>
      </c>
      <c r="C88" s="27"/>
      <c r="D88" s="28" t="s">
        <v>6</v>
      </c>
      <c r="E88" s="11" t="s">
        <v>63</v>
      </c>
      <c r="F88" s="12">
        <f t="shared" si="269"/>
        <v>0</v>
      </c>
      <c r="G88" s="13">
        <f t="shared" si="295"/>
        <v>0</v>
      </c>
      <c r="H88" s="13">
        <f t="shared" si="295"/>
        <v>0</v>
      </c>
      <c r="I88" s="14">
        <f t="shared" si="295"/>
        <v>0</v>
      </c>
      <c r="J88" s="12">
        <f t="shared" si="271"/>
        <v>0</v>
      </c>
      <c r="K88" s="13">
        <f t="shared" si="296"/>
        <v>0</v>
      </c>
      <c r="L88" s="13">
        <f t="shared" si="297"/>
        <v>0</v>
      </c>
      <c r="M88" s="14">
        <f t="shared" si="298"/>
        <v>0</v>
      </c>
      <c r="N88" s="12">
        <f t="shared" si="273"/>
        <v>0</v>
      </c>
      <c r="O88" s="13">
        <f t="shared" si="299"/>
        <v>0</v>
      </c>
      <c r="P88" s="13">
        <f t="shared" si="300"/>
        <v>0</v>
      </c>
      <c r="Q88" s="14">
        <f t="shared" si="301"/>
        <v>0</v>
      </c>
      <c r="R88" s="12">
        <f t="shared" si="275"/>
        <v>0</v>
      </c>
      <c r="S88" s="13">
        <f t="shared" si="302"/>
        <v>0</v>
      </c>
      <c r="T88" s="13">
        <f t="shared" si="303"/>
        <v>0</v>
      </c>
      <c r="U88" s="14">
        <f t="shared" si="304"/>
        <v>0</v>
      </c>
      <c r="V88" s="12">
        <f t="shared" si="277"/>
        <v>0</v>
      </c>
      <c r="W88" s="13">
        <f t="shared" si="305"/>
        <v>0</v>
      </c>
      <c r="X88" s="13">
        <f t="shared" si="306"/>
        <v>0</v>
      </c>
      <c r="Y88" s="14">
        <f t="shared" si="307"/>
        <v>0</v>
      </c>
      <c r="Z88" s="12">
        <f t="shared" si="279"/>
        <v>0</v>
      </c>
      <c r="AA88" s="13">
        <f t="shared" si="308"/>
        <v>0</v>
      </c>
      <c r="AB88" s="13">
        <f t="shared" si="309"/>
        <v>0</v>
      </c>
      <c r="AC88" s="14">
        <f t="shared" si="310"/>
        <v>0</v>
      </c>
      <c r="AD88" s="12">
        <f t="shared" si="281"/>
        <v>0</v>
      </c>
      <c r="AE88" s="13">
        <f t="shared" si="311"/>
        <v>0</v>
      </c>
      <c r="AF88" s="13">
        <f t="shared" si="312"/>
        <v>0</v>
      </c>
      <c r="AG88" s="14">
        <f t="shared" si="313"/>
        <v>0</v>
      </c>
      <c r="AH88" s="12">
        <f t="shared" si="283"/>
        <v>0</v>
      </c>
      <c r="AI88" s="13">
        <f t="shared" si="314"/>
        <v>0</v>
      </c>
      <c r="AJ88" s="13">
        <f t="shared" si="315"/>
        <v>0</v>
      </c>
      <c r="AK88" s="14">
        <f t="shared" si="316"/>
        <v>0</v>
      </c>
      <c r="AL88" s="12">
        <f t="shared" si="285"/>
        <v>0</v>
      </c>
      <c r="AM88" s="13">
        <f t="shared" si="317"/>
        <v>0</v>
      </c>
      <c r="AN88" s="13">
        <f t="shared" si="318"/>
        <v>0</v>
      </c>
      <c r="AO88" s="14">
        <f t="shared" si="319"/>
        <v>0</v>
      </c>
      <c r="AP88" s="12">
        <f t="shared" si="287"/>
        <v>0</v>
      </c>
      <c r="AQ88" s="13">
        <f t="shared" si="320"/>
        <v>0</v>
      </c>
      <c r="AR88" s="13">
        <f t="shared" si="321"/>
        <v>0</v>
      </c>
      <c r="AS88" s="14">
        <f t="shared" si="322"/>
        <v>0</v>
      </c>
      <c r="AT88" s="12">
        <f t="shared" si="289"/>
        <v>0</v>
      </c>
      <c r="AU88" s="13">
        <f t="shared" si="323"/>
        <v>0</v>
      </c>
      <c r="AV88" s="13">
        <f t="shared" si="324"/>
        <v>0</v>
      </c>
      <c r="AW88" s="14">
        <f t="shared" si="325"/>
        <v>0</v>
      </c>
      <c r="AX88" s="12">
        <f t="shared" si="291"/>
        <v>0</v>
      </c>
      <c r="AY88" s="13">
        <f t="shared" si="326"/>
        <v>0</v>
      </c>
      <c r="AZ88" s="13">
        <f t="shared" si="327"/>
        <v>0</v>
      </c>
      <c r="BA88" s="14">
        <f t="shared" si="328"/>
        <v>0</v>
      </c>
      <c r="BB88" s="12">
        <f t="shared" si="293"/>
        <v>0</v>
      </c>
      <c r="BC88" s="13">
        <f t="shared" si="329"/>
        <v>0</v>
      </c>
      <c r="BD88" s="13">
        <f t="shared" si="330"/>
        <v>0</v>
      </c>
      <c r="BE88" s="14">
        <f t="shared" si="331"/>
        <v>0</v>
      </c>
      <c r="BG88" s="4">
        <v>301324</v>
      </c>
      <c r="BH88" s="4">
        <v>302324</v>
      </c>
      <c r="BI88" s="4">
        <v>303324</v>
      </c>
    </row>
    <row r="89" spans="1:61" ht="19.5" customHeight="1">
      <c r="A89" s="47"/>
      <c r="B89" s="47"/>
      <c r="C89" s="29"/>
      <c r="D89" s="30"/>
      <c r="E89" s="17" t="s">
        <v>68</v>
      </c>
      <c r="F89" s="18">
        <f t="shared" si="269"/>
        <v>0</v>
      </c>
      <c r="G89" s="19">
        <f t="shared" si="295"/>
        <v>0</v>
      </c>
      <c r="H89" s="19">
        <f t="shared" si="295"/>
        <v>0</v>
      </c>
      <c r="I89" s="20">
        <f t="shared" si="295"/>
        <v>0</v>
      </c>
      <c r="J89" s="18">
        <f t="shared" si="271"/>
        <v>0</v>
      </c>
      <c r="K89" s="19">
        <f t="shared" si="296"/>
        <v>0</v>
      </c>
      <c r="L89" s="19">
        <f t="shared" si="297"/>
        <v>0</v>
      </c>
      <c r="M89" s="20">
        <f t="shared" si="298"/>
        <v>0</v>
      </c>
      <c r="N89" s="18">
        <f t="shared" si="273"/>
        <v>0</v>
      </c>
      <c r="O89" s="19">
        <f t="shared" si="299"/>
        <v>0</v>
      </c>
      <c r="P89" s="19">
        <f t="shared" si="300"/>
        <v>0</v>
      </c>
      <c r="Q89" s="20">
        <f t="shared" si="301"/>
        <v>0</v>
      </c>
      <c r="R89" s="18">
        <f t="shared" si="275"/>
        <v>0</v>
      </c>
      <c r="S89" s="19">
        <f t="shared" si="302"/>
        <v>0</v>
      </c>
      <c r="T89" s="19">
        <f t="shared" si="303"/>
        <v>0</v>
      </c>
      <c r="U89" s="20">
        <f t="shared" si="304"/>
        <v>0</v>
      </c>
      <c r="V89" s="18">
        <f t="shared" si="277"/>
        <v>0</v>
      </c>
      <c r="W89" s="19">
        <f t="shared" si="305"/>
        <v>0</v>
      </c>
      <c r="X89" s="19">
        <f t="shared" si="306"/>
        <v>0</v>
      </c>
      <c r="Y89" s="20">
        <f t="shared" si="307"/>
        <v>0</v>
      </c>
      <c r="Z89" s="18">
        <f t="shared" si="279"/>
        <v>0</v>
      </c>
      <c r="AA89" s="19">
        <f t="shared" si="308"/>
        <v>0</v>
      </c>
      <c r="AB89" s="19">
        <f t="shared" si="309"/>
        <v>0</v>
      </c>
      <c r="AC89" s="20">
        <f t="shared" si="310"/>
        <v>0</v>
      </c>
      <c r="AD89" s="18">
        <f t="shared" si="281"/>
        <v>0</v>
      </c>
      <c r="AE89" s="19">
        <f t="shared" si="311"/>
        <v>0</v>
      </c>
      <c r="AF89" s="19">
        <f t="shared" si="312"/>
        <v>0</v>
      </c>
      <c r="AG89" s="20">
        <f t="shared" si="313"/>
        <v>0</v>
      </c>
      <c r="AH89" s="18">
        <f t="shared" si="283"/>
        <v>0</v>
      </c>
      <c r="AI89" s="19">
        <f t="shared" si="314"/>
        <v>0</v>
      </c>
      <c r="AJ89" s="19">
        <f t="shared" si="315"/>
        <v>0</v>
      </c>
      <c r="AK89" s="20">
        <f t="shared" si="316"/>
        <v>0</v>
      </c>
      <c r="AL89" s="18">
        <f t="shared" si="285"/>
        <v>0</v>
      </c>
      <c r="AM89" s="19">
        <f t="shared" si="317"/>
        <v>0</v>
      </c>
      <c r="AN89" s="19">
        <f t="shared" si="318"/>
        <v>0</v>
      </c>
      <c r="AO89" s="20">
        <f t="shared" si="319"/>
        <v>0</v>
      </c>
      <c r="AP89" s="18">
        <f t="shared" si="287"/>
        <v>0</v>
      </c>
      <c r="AQ89" s="19">
        <f t="shared" si="320"/>
        <v>0</v>
      </c>
      <c r="AR89" s="19">
        <f t="shared" si="321"/>
        <v>0</v>
      </c>
      <c r="AS89" s="20">
        <f t="shared" si="322"/>
        <v>0</v>
      </c>
      <c r="AT89" s="18">
        <f t="shared" si="289"/>
        <v>0</v>
      </c>
      <c r="AU89" s="19">
        <f t="shared" si="323"/>
        <v>0</v>
      </c>
      <c r="AV89" s="19">
        <f t="shared" si="324"/>
        <v>0</v>
      </c>
      <c r="AW89" s="20">
        <f t="shared" si="325"/>
        <v>0</v>
      </c>
      <c r="AX89" s="18">
        <f t="shared" si="291"/>
        <v>0</v>
      </c>
      <c r="AY89" s="19">
        <f t="shared" si="326"/>
        <v>0</v>
      </c>
      <c r="AZ89" s="19">
        <f t="shared" si="327"/>
        <v>0</v>
      </c>
      <c r="BA89" s="20">
        <f t="shared" si="328"/>
        <v>0</v>
      </c>
      <c r="BB89" s="18">
        <f t="shared" si="293"/>
        <v>0</v>
      </c>
      <c r="BC89" s="19">
        <f t="shared" si="329"/>
        <v>0</v>
      </c>
      <c r="BD89" s="19">
        <f t="shared" si="330"/>
        <v>0</v>
      </c>
      <c r="BE89" s="20">
        <f t="shared" si="331"/>
        <v>0</v>
      </c>
      <c r="BG89" s="4">
        <v>311324</v>
      </c>
      <c r="BH89" s="4">
        <v>312324</v>
      </c>
      <c r="BI89" s="4">
        <v>313324</v>
      </c>
    </row>
    <row r="90" spans="1:61" ht="19.5" customHeight="1">
      <c r="A90" s="47"/>
      <c r="B90" s="47"/>
      <c r="C90" s="31"/>
      <c r="D90" s="32"/>
      <c r="E90" s="23" t="s">
        <v>69</v>
      </c>
      <c r="F90" s="24">
        <f t="shared" si="269"/>
        <v>0</v>
      </c>
      <c r="G90" s="25">
        <f t="shared" si="295"/>
        <v>0</v>
      </c>
      <c r="H90" s="25">
        <f t="shared" si="295"/>
        <v>0</v>
      </c>
      <c r="I90" s="26">
        <f t="shared" si="295"/>
        <v>0</v>
      </c>
      <c r="J90" s="24">
        <f t="shared" si="271"/>
        <v>0</v>
      </c>
      <c r="K90" s="25">
        <f t="shared" si="296"/>
        <v>0</v>
      </c>
      <c r="L90" s="25">
        <f t="shared" si="297"/>
        <v>0</v>
      </c>
      <c r="M90" s="26">
        <f t="shared" si="298"/>
        <v>0</v>
      </c>
      <c r="N90" s="24">
        <f t="shared" si="273"/>
        <v>0</v>
      </c>
      <c r="O90" s="25">
        <f t="shared" si="299"/>
        <v>0</v>
      </c>
      <c r="P90" s="25">
        <f t="shared" si="300"/>
        <v>0</v>
      </c>
      <c r="Q90" s="26">
        <f t="shared" si="301"/>
        <v>0</v>
      </c>
      <c r="R90" s="24">
        <f t="shared" si="275"/>
        <v>0</v>
      </c>
      <c r="S90" s="25">
        <f t="shared" si="302"/>
        <v>0</v>
      </c>
      <c r="T90" s="25">
        <f t="shared" si="303"/>
        <v>0</v>
      </c>
      <c r="U90" s="26">
        <f t="shared" si="304"/>
        <v>0</v>
      </c>
      <c r="V90" s="24">
        <f t="shared" si="277"/>
        <v>0</v>
      </c>
      <c r="W90" s="25">
        <f t="shared" si="305"/>
        <v>0</v>
      </c>
      <c r="X90" s="25">
        <f t="shared" si="306"/>
        <v>0</v>
      </c>
      <c r="Y90" s="26">
        <f t="shared" si="307"/>
        <v>0</v>
      </c>
      <c r="Z90" s="24">
        <f t="shared" si="279"/>
        <v>0</v>
      </c>
      <c r="AA90" s="25">
        <f t="shared" si="308"/>
        <v>0</v>
      </c>
      <c r="AB90" s="25">
        <f t="shared" si="309"/>
        <v>0</v>
      </c>
      <c r="AC90" s="26">
        <f t="shared" si="310"/>
        <v>0</v>
      </c>
      <c r="AD90" s="24">
        <f t="shared" si="281"/>
        <v>0</v>
      </c>
      <c r="AE90" s="25">
        <f t="shared" si="311"/>
        <v>0</v>
      </c>
      <c r="AF90" s="25">
        <f t="shared" si="312"/>
        <v>0</v>
      </c>
      <c r="AG90" s="26">
        <f t="shared" si="313"/>
        <v>0</v>
      </c>
      <c r="AH90" s="24">
        <f t="shared" si="283"/>
        <v>0</v>
      </c>
      <c r="AI90" s="25">
        <f t="shared" si="314"/>
        <v>0</v>
      </c>
      <c r="AJ90" s="25">
        <f t="shared" si="315"/>
        <v>0</v>
      </c>
      <c r="AK90" s="26">
        <f t="shared" si="316"/>
        <v>0</v>
      </c>
      <c r="AL90" s="24">
        <f t="shared" si="285"/>
        <v>0</v>
      </c>
      <c r="AM90" s="25">
        <f t="shared" si="317"/>
        <v>0</v>
      </c>
      <c r="AN90" s="25">
        <f t="shared" si="318"/>
        <v>0</v>
      </c>
      <c r="AO90" s="26">
        <f t="shared" si="319"/>
        <v>0</v>
      </c>
      <c r="AP90" s="24">
        <f t="shared" si="287"/>
        <v>0</v>
      </c>
      <c r="AQ90" s="25">
        <f t="shared" si="320"/>
        <v>0</v>
      </c>
      <c r="AR90" s="25">
        <f t="shared" si="321"/>
        <v>0</v>
      </c>
      <c r="AS90" s="26">
        <f t="shared" si="322"/>
        <v>0</v>
      </c>
      <c r="AT90" s="24">
        <f t="shared" si="289"/>
        <v>0</v>
      </c>
      <c r="AU90" s="25">
        <f t="shared" si="323"/>
        <v>0</v>
      </c>
      <c r="AV90" s="25">
        <f t="shared" si="324"/>
        <v>0</v>
      </c>
      <c r="AW90" s="26">
        <f t="shared" si="325"/>
        <v>0</v>
      </c>
      <c r="AX90" s="24">
        <f t="shared" si="291"/>
        <v>0</v>
      </c>
      <c r="AY90" s="25">
        <f t="shared" si="326"/>
        <v>0</v>
      </c>
      <c r="AZ90" s="25">
        <f t="shared" si="327"/>
        <v>0</v>
      </c>
      <c r="BA90" s="26">
        <f t="shared" si="328"/>
        <v>0</v>
      </c>
      <c r="BB90" s="24">
        <f t="shared" si="293"/>
        <v>0</v>
      </c>
      <c r="BC90" s="25">
        <f t="shared" si="329"/>
        <v>0</v>
      </c>
      <c r="BD90" s="25">
        <f t="shared" si="330"/>
        <v>0</v>
      </c>
      <c r="BE90" s="26">
        <f t="shared" si="331"/>
        <v>0</v>
      </c>
      <c r="BG90" s="4">
        <v>321324</v>
      </c>
      <c r="BH90" s="4">
        <v>322324</v>
      </c>
      <c r="BI90" s="4">
        <v>323324</v>
      </c>
    </row>
    <row r="91" spans="1:61" ht="19.5" customHeight="1">
      <c r="A91" s="47">
        <v>71</v>
      </c>
      <c r="B91" s="47">
        <v>22325</v>
      </c>
      <c r="C91" s="27"/>
      <c r="D91" s="28" t="s">
        <v>0</v>
      </c>
      <c r="E91" s="11" t="s">
        <v>63</v>
      </c>
      <c r="F91" s="12">
        <f t="shared" si="269"/>
        <v>9</v>
      </c>
      <c r="G91" s="13">
        <f t="shared" si="295"/>
        <v>4</v>
      </c>
      <c r="H91" s="13">
        <f t="shared" si="295"/>
        <v>1</v>
      </c>
      <c r="I91" s="14">
        <f t="shared" si="295"/>
        <v>4</v>
      </c>
      <c r="J91" s="12">
        <f t="shared" si="271"/>
        <v>0</v>
      </c>
      <c r="K91" s="13">
        <f t="shared" si="296"/>
        <v>0</v>
      </c>
      <c r="L91" s="13">
        <f t="shared" si="297"/>
        <v>0</v>
      </c>
      <c r="M91" s="14">
        <f t="shared" si="298"/>
        <v>0</v>
      </c>
      <c r="N91" s="12">
        <f t="shared" si="273"/>
        <v>0</v>
      </c>
      <c r="O91" s="13">
        <f t="shared" si="299"/>
        <v>0</v>
      </c>
      <c r="P91" s="13">
        <f t="shared" si="300"/>
        <v>0</v>
      </c>
      <c r="Q91" s="14">
        <f t="shared" si="301"/>
        <v>0</v>
      </c>
      <c r="R91" s="12">
        <f t="shared" si="275"/>
        <v>0</v>
      </c>
      <c r="S91" s="13">
        <f t="shared" si="302"/>
        <v>0</v>
      </c>
      <c r="T91" s="13">
        <f t="shared" si="303"/>
        <v>0</v>
      </c>
      <c r="U91" s="14">
        <f t="shared" si="304"/>
        <v>0</v>
      </c>
      <c r="V91" s="12">
        <f t="shared" si="277"/>
        <v>4</v>
      </c>
      <c r="W91" s="13">
        <f t="shared" si="305"/>
        <v>1</v>
      </c>
      <c r="X91" s="13">
        <f t="shared" si="306"/>
        <v>1</v>
      </c>
      <c r="Y91" s="14">
        <f t="shared" si="307"/>
        <v>2</v>
      </c>
      <c r="Z91" s="12">
        <f t="shared" si="279"/>
        <v>1</v>
      </c>
      <c r="AA91" s="13">
        <f t="shared" si="308"/>
        <v>1</v>
      </c>
      <c r="AB91" s="13">
        <f t="shared" si="309"/>
        <v>0</v>
      </c>
      <c r="AC91" s="14">
        <f t="shared" si="310"/>
        <v>0</v>
      </c>
      <c r="AD91" s="12">
        <f t="shared" si="281"/>
        <v>0</v>
      </c>
      <c r="AE91" s="13">
        <f t="shared" si="311"/>
        <v>0</v>
      </c>
      <c r="AF91" s="13">
        <f t="shared" si="312"/>
        <v>0</v>
      </c>
      <c r="AG91" s="14">
        <f t="shared" si="313"/>
        <v>0</v>
      </c>
      <c r="AH91" s="12">
        <f t="shared" si="283"/>
        <v>0</v>
      </c>
      <c r="AI91" s="13">
        <f t="shared" si="314"/>
        <v>0</v>
      </c>
      <c r="AJ91" s="13">
        <f t="shared" si="315"/>
        <v>0</v>
      </c>
      <c r="AK91" s="14">
        <f t="shared" si="316"/>
        <v>0</v>
      </c>
      <c r="AL91" s="12">
        <f t="shared" si="285"/>
        <v>2</v>
      </c>
      <c r="AM91" s="13">
        <f t="shared" si="317"/>
        <v>1</v>
      </c>
      <c r="AN91" s="13">
        <f t="shared" si="318"/>
        <v>0</v>
      </c>
      <c r="AO91" s="14">
        <f t="shared" si="319"/>
        <v>1</v>
      </c>
      <c r="AP91" s="12">
        <f t="shared" si="287"/>
        <v>1</v>
      </c>
      <c r="AQ91" s="13">
        <f t="shared" si="320"/>
        <v>1</v>
      </c>
      <c r="AR91" s="13">
        <f t="shared" si="321"/>
        <v>0</v>
      </c>
      <c r="AS91" s="14">
        <f t="shared" si="322"/>
        <v>0</v>
      </c>
      <c r="AT91" s="12">
        <f t="shared" si="289"/>
        <v>0</v>
      </c>
      <c r="AU91" s="13">
        <f t="shared" si="323"/>
        <v>0</v>
      </c>
      <c r="AV91" s="13">
        <f t="shared" si="324"/>
        <v>0</v>
      </c>
      <c r="AW91" s="14">
        <f t="shared" si="325"/>
        <v>0</v>
      </c>
      <c r="AX91" s="12">
        <f t="shared" si="291"/>
        <v>1</v>
      </c>
      <c r="AY91" s="13">
        <f t="shared" si="326"/>
        <v>0</v>
      </c>
      <c r="AZ91" s="13">
        <f t="shared" si="327"/>
        <v>0</v>
      </c>
      <c r="BA91" s="14">
        <f t="shared" si="328"/>
        <v>1</v>
      </c>
      <c r="BB91" s="12">
        <f t="shared" si="293"/>
        <v>0</v>
      </c>
      <c r="BC91" s="13">
        <f t="shared" si="329"/>
        <v>0</v>
      </c>
      <c r="BD91" s="13">
        <f t="shared" si="330"/>
        <v>0</v>
      </c>
      <c r="BE91" s="14">
        <f t="shared" si="331"/>
        <v>0</v>
      </c>
      <c r="BG91" s="4">
        <v>301325</v>
      </c>
      <c r="BH91" s="4">
        <v>302325</v>
      </c>
      <c r="BI91" s="4">
        <v>303325</v>
      </c>
    </row>
    <row r="92" spans="1:61" ht="19.5" customHeight="1">
      <c r="A92" s="47"/>
      <c r="B92" s="47"/>
      <c r="C92" s="29"/>
      <c r="D92" s="30"/>
      <c r="E92" s="17" t="s">
        <v>68</v>
      </c>
      <c r="F92" s="18">
        <f t="shared" si="269"/>
        <v>6</v>
      </c>
      <c r="G92" s="19">
        <f t="shared" si="295"/>
        <v>4</v>
      </c>
      <c r="H92" s="19">
        <f t="shared" si="295"/>
        <v>1</v>
      </c>
      <c r="I92" s="20">
        <f t="shared" si="295"/>
        <v>1</v>
      </c>
      <c r="J92" s="18">
        <f t="shared" si="271"/>
        <v>0</v>
      </c>
      <c r="K92" s="19">
        <f t="shared" si="296"/>
        <v>0</v>
      </c>
      <c r="L92" s="19">
        <f t="shared" si="297"/>
        <v>0</v>
      </c>
      <c r="M92" s="20">
        <f t="shared" si="298"/>
        <v>0</v>
      </c>
      <c r="N92" s="18">
        <f t="shared" si="273"/>
        <v>0</v>
      </c>
      <c r="O92" s="19">
        <f t="shared" si="299"/>
        <v>0</v>
      </c>
      <c r="P92" s="19">
        <f t="shared" si="300"/>
        <v>0</v>
      </c>
      <c r="Q92" s="20">
        <f t="shared" si="301"/>
        <v>0</v>
      </c>
      <c r="R92" s="18">
        <f t="shared" si="275"/>
        <v>0</v>
      </c>
      <c r="S92" s="19">
        <f t="shared" si="302"/>
        <v>0</v>
      </c>
      <c r="T92" s="19">
        <f t="shared" si="303"/>
        <v>0</v>
      </c>
      <c r="U92" s="20">
        <f t="shared" si="304"/>
        <v>0</v>
      </c>
      <c r="V92" s="18">
        <f t="shared" si="277"/>
        <v>3</v>
      </c>
      <c r="W92" s="19">
        <f t="shared" si="305"/>
        <v>1</v>
      </c>
      <c r="X92" s="19">
        <f t="shared" si="306"/>
        <v>1</v>
      </c>
      <c r="Y92" s="20">
        <f t="shared" si="307"/>
        <v>1</v>
      </c>
      <c r="Z92" s="18">
        <f t="shared" si="279"/>
        <v>1</v>
      </c>
      <c r="AA92" s="19">
        <f t="shared" si="308"/>
        <v>1</v>
      </c>
      <c r="AB92" s="19">
        <f t="shared" si="309"/>
        <v>0</v>
      </c>
      <c r="AC92" s="20">
        <f t="shared" si="310"/>
        <v>0</v>
      </c>
      <c r="AD92" s="18">
        <f t="shared" si="281"/>
        <v>0</v>
      </c>
      <c r="AE92" s="19">
        <f t="shared" si="311"/>
        <v>0</v>
      </c>
      <c r="AF92" s="19">
        <f t="shared" si="312"/>
        <v>0</v>
      </c>
      <c r="AG92" s="20">
        <f t="shared" si="313"/>
        <v>0</v>
      </c>
      <c r="AH92" s="18">
        <f t="shared" si="283"/>
        <v>0</v>
      </c>
      <c r="AI92" s="19">
        <f t="shared" si="314"/>
        <v>0</v>
      </c>
      <c r="AJ92" s="19">
        <f t="shared" si="315"/>
        <v>0</v>
      </c>
      <c r="AK92" s="20">
        <f t="shared" si="316"/>
        <v>0</v>
      </c>
      <c r="AL92" s="18">
        <f t="shared" si="285"/>
        <v>1</v>
      </c>
      <c r="AM92" s="19">
        <f t="shared" si="317"/>
        <v>1</v>
      </c>
      <c r="AN92" s="19">
        <f t="shared" si="318"/>
        <v>0</v>
      </c>
      <c r="AO92" s="20">
        <f t="shared" si="319"/>
        <v>0</v>
      </c>
      <c r="AP92" s="18">
        <f t="shared" si="287"/>
        <v>1</v>
      </c>
      <c r="AQ92" s="19">
        <f t="shared" si="320"/>
        <v>1</v>
      </c>
      <c r="AR92" s="19">
        <f t="shared" si="321"/>
        <v>0</v>
      </c>
      <c r="AS92" s="20">
        <f t="shared" si="322"/>
        <v>0</v>
      </c>
      <c r="AT92" s="18">
        <f t="shared" si="289"/>
        <v>0</v>
      </c>
      <c r="AU92" s="19">
        <f t="shared" si="323"/>
        <v>0</v>
      </c>
      <c r="AV92" s="19">
        <f t="shared" si="324"/>
        <v>0</v>
      </c>
      <c r="AW92" s="20">
        <f t="shared" si="325"/>
        <v>0</v>
      </c>
      <c r="AX92" s="18">
        <f t="shared" si="291"/>
        <v>0</v>
      </c>
      <c r="AY92" s="19">
        <f t="shared" si="326"/>
        <v>0</v>
      </c>
      <c r="AZ92" s="19">
        <f t="shared" si="327"/>
        <v>0</v>
      </c>
      <c r="BA92" s="20">
        <f t="shared" si="328"/>
        <v>0</v>
      </c>
      <c r="BB92" s="18">
        <f t="shared" si="293"/>
        <v>0</v>
      </c>
      <c r="BC92" s="19">
        <f t="shared" si="329"/>
        <v>0</v>
      </c>
      <c r="BD92" s="19">
        <f t="shared" si="330"/>
        <v>0</v>
      </c>
      <c r="BE92" s="20">
        <f t="shared" si="331"/>
        <v>0</v>
      </c>
      <c r="BG92" s="4">
        <v>311325</v>
      </c>
      <c r="BH92" s="4">
        <v>312325</v>
      </c>
      <c r="BI92" s="4">
        <v>313325</v>
      </c>
    </row>
    <row r="93" spans="1:61" ht="19.5" customHeight="1">
      <c r="A93" s="47"/>
      <c r="B93" s="47"/>
      <c r="C93" s="31"/>
      <c r="D93" s="32"/>
      <c r="E93" s="23" t="s">
        <v>69</v>
      </c>
      <c r="F93" s="24">
        <f t="shared" si="269"/>
        <v>3</v>
      </c>
      <c r="G93" s="25">
        <f t="shared" si="295"/>
        <v>0</v>
      </c>
      <c r="H93" s="25">
        <f t="shared" si="295"/>
        <v>0</v>
      </c>
      <c r="I93" s="26">
        <f t="shared" si="295"/>
        <v>3</v>
      </c>
      <c r="J93" s="24">
        <f t="shared" si="271"/>
        <v>0</v>
      </c>
      <c r="K93" s="25">
        <f t="shared" si="296"/>
        <v>0</v>
      </c>
      <c r="L93" s="25">
        <f t="shared" si="297"/>
        <v>0</v>
      </c>
      <c r="M93" s="26">
        <f t="shared" si="298"/>
        <v>0</v>
      </c>
      <c r="N93" s="24">
        <f t="shared" si="273"/>
        <v>0</v>
      </c>
      <c r="O93" s="25">
        <f t="shared" si="299"/>
        <v>0</v>
      </c>
      <c r="P93" s="25">
        <f t="shared" si="300"/>
        <v>0</v>
      </c>
      <c r="Q93" s="26">
        <f t="shared" si="301"/>
        <v>0</v>
      </c>
      <c r="R93" s="24">
        <f t="shared" si="275"/>
        <v>0</v>
      </c>
      <c r="S93" s="25">
        <f t="shared" si="302"/>
        <v>0</v>
      </c>
      <c r="T93" s="25">
        <f t="shared" si="303"/>
        <v>0</v>
      </c>
      <c r="U93" s="26">
        <f t="shared" si="304"/>
        <v>0</v>
      </c>
      <c r="V93" s="24">
        <f t="shared" si="277"/>
        <v>1</v>
      </c>
      <c r="W93" s="25">
        <f t="shared" si="305"/>
        <v>0</v>
      </c>
      <c r="X93" s="25">
        <f t="shared" si="306"/>
        <v>0</v>
      </c>
      <c r="Y93" s="26">
        <f t="shared" si="307"/>
        <v>1</v>
      </c>
      <c r="Z93" s="24">
        <f t="shared" si="279"/>
        <v>0</v>
      </c>
      <c r="AA93" s="25">
        <f t="shared" si="308"/>
        <v>0</v>
      </c>
      <c r="AB93" s="25">
        <f t="shared" si="309"/>
        <v>0</v>
      </c>
      <c r="AC93" s="26">
        <f t="shared" si="310"/>
        <v>0</v>
      </c>
      <c r="AD93" s="24">
        <f t="shared" si="281"/>
        <v>0</v>
      </c>
      <c r="AE93" s="25">
        <f t="shared" si="311"/>
        <v>0</v>
      </c>
      <c r="AF93" s="25">
        <f t="shared" si="312"/>
        <v>0</v>
      </c>
      <c r="AG93" s="26">
        <f t="shared" si="313"/>
        <v>0</v>
      </c>
      <c r="AH93" s="24">
        <f t="shared" si="283"/>
        <v>0</v>
      </c>
      <c r="AI93" s="25">
        <f t="shared" si="314"/>
        <v>0</v>
      </c>
      <c r="AJ93" s="25">
        <f t="shared" si="315"/>
        <v>0</v>
      </c>
      <c r="AK93" s="26">
        <f t="shared" si="316"/>
        <v>0</v>
      </c>
      <c r="AL93" s="24">
        <f t="shared" si="285"/>
        <v>1</v>
      </c>
      <c r="AM93" s="25">
        <f t="shared" si="317"/>
        <v>0</v>
      </c>
      <c r="AN93" s="25">
        <f t="shared" si="318"/>
        <v>0</v>
      </c>
      <c r="AO93" s="26">
        <f t="shared" si="319"/>
        <v>1</v>
      </c>
      <c r="AP93" s="24">
        <f t="shared" si="287"/>
        <v>0</v>
      </c>
      <c r="AQ93" s="25">
        <f t="shared" si="320"/>
        <v>0</v>
      </c>
      <c r="AR93" s="25">
        <f t="shared" si="321"/>
        <v>0</v>
      </c>
      <c r="AS93" s="26">
        <f t="shared" si="322"/>
        <v>0</v>
      </c>
      <c r="AT93" s="24">
        <f t="shared" si="289"/>
        <v>0</v>
      </c>
      <c r="AU93" s="25">
        <f t="shared" si="323"/>
        <v>0</v>
      </c>
      <c r="AV93" s="25">
        <f t="shared" si="324"/>
        <v>0</v>
      </c>
      <c r="AW93" s="26">
        <f t="shared" si="325"/>
        <v>0</v>
      </c>
      <c r="AX93" s="24">
        <f t="shared" si="291"/>
        <v>1</v>
      </c>
      <c r="AY93" s="25">
        <f t="shared" si="326"/>
        <v>0</v>
      </c>
      <c r="AZ93" s="25">
        <f t="shared" si="327"/>
        <v>0</v>
      </c>
      <c r="BA93" s="26">
        <f t="shared" si="328"/>
        <v>1</v>
      </c>
      <c r="BB93" s="24">
        <f t="shared" si="293"/>
        <v>0</v>
      </c>
      <c r="BC93" s="25">
        <f t="shared" si="329"/>
        <v>0</v>
      </c>
      <c r="BD93" s="25">
        <f t="shared" si="330"/>
        <v>0</v>
      </c>
      <c r="BE93" s="26">
        <f t="shared" si="331"/>
        <v>0</v>
      </c>
      <c r="BG93" s="4">
        <v>321325</v>
      </c>
      <c r="BH93" s="4">
        <v>322325</v>
      </c>
      <c r="BI93" s="4">
        <v>323325</v>
      </c>
    </row>
    <row r="94" spans="1:61" ht="19.5" customHeight="1">
      <c r="A94" s="47">
        <v>71</v>
      </c>
      <c r="B94" s="47">
        <v>22326</v>
      </c>
      <c r="C94" s="27"/>
      <c r="D94" s="28" t="s">
        <v>1</v>
      </c>
      <c r="E94" s="11" t="s">
        <v>63</v>
      </c>
      <c r="F94" s="12">
        <f t="shared" si="269"/>
        <v>8</v>
      </c>
      <c r="G94" s="13">
        <f t="shared" si="295"/>
        <v>3</v>
      </c>
      <c r="H94" s="13">
        <f t="shared" si="295"/>
        <v>1</v>
      </c>
      <c r="I94" s="14">
        <f t="shared" si="295"/>
        <v>4</v>
      </c>
      <c r="J94" s="12">
        <f t="shared" si="271"/>
        <v>1</v>
      </c>
      <c r="K94" s="13">
        <f t="shared" si="296"/>
        <v>0</v>
      </c>
      <c r="L94" s="13">
        <f t="shared" si="297"/>
        <v>0</v>
      </c>
      <c r="M94" s="14">
        <f t="shared" si="298"/>
        <v>1</v>
      </c>
      <c r="N94" s="12">
        <f t="shared" si="273"/>
        <v>2</v>
      </c>
      <c r="O94" s="13">
        <f t="shared" si="299"/>
        <v>1</v>
      </c>
      <c r="P94" s="13">
        <f t="shared" si="300"/>
        <v>1</v>
      </c>
      <c r="Q94" s="14">
        <f t="shared" si="301"/>
        <v>0</v>
      </c>
      <c r="R94" s="12">
        <f t="shared" si="275"/>
        <v>1</v>
      </c>
      <c r="S94" s="13">
        <f t="shared" si="302"/>
        <v>0</v>
      </c>
      <c r="T94" s="13">
        <f t="shared" si="303"/>
        <v>0</v>
      </c>
      <c r="U94" s="14">
        <f t="shared" si="304"/>
        <v>1</v>
      </c>
      <c r="V94" s="12">
        <f t="shared" si="277"/>
        <v>0</v>
      </c>
      <c r="W94" s="13">
        <f t="shared" si="305"/>
        <v>0</v>
      </c>
      <c r="X94" s="13">
        <f t="shared" si="306"/>
        <v>0</v>
      </c>
      <c r="Y94" s="14">
        <f t="shared" si="307"/>
        <v>0</v>
      </c>
      <c r="Z94" s="12">
        <f t="shared" si="279"/>
        <v>0</v>
      </c>
      <c r="AA94" s="13">
        <f t="shared" si="308"/>
        <v>0</v>
      </c>
      <c r="AB94" s="13">
        <f t="shared" si="309"/>
        <v>0</v>
      </c>
      <c r="AC94" s="14">
        <f t="shared" si="310"/>
        <v>0</v>
      </c>
      <c r="AD94" s="12">
        <f t="shared" si="281"/>
        <v>0</v>
      </c>
      <c r="AE94" s="13">
        <f t="shared" si="311"/>
        <v>0</v>
      </c>
      <c r="AF94" s="13">
        <f t="shared" si="312"/>
        <v>0</v>
      </c>
      <c r="AG94" s="14">
        <f t="shared" si="313"/>
        <v>0</v>
      </c>
      <c r="AH94" s="12">
        <f t="shared" si="283"/>
        <v>0</v>
      </c>
      <c r="AI94" s="13">
        <f t="shared" si="314"/>
        <v>0</v>
      </c>
      <c r="AJ94" s="13">
        <f t="shared" si="315"/>
        <v>0</v>
      </c>
      <c r="AK94" s="14">
        <f t="shared" si="316"/>
        <v>0</v>
      </c>
      <c r="AL94" s="12">
        <f t="shared" si="285"/>
        <v>1</v>
      </c>
      <c r="AM94" s="13">
        <f t="shared" si="317"/>
        <v>0</v>
      </c>
      <c r="AN94" s="13">
        <f t="shared" si="318"/>
        <v>0</v>
      </c>
      <c r="AO94" s="14">
        <f t="shared" si="319"/>
        <v>1</v>
      </c>
      <c r="AP94" s="12">
        <f t="shared" si="287"/>
        <v>1</v>
      </c>
      <c r="AQ94" s="13">
        <f t="shared" si="320"/>
        <v>0</v>
      </c>
      <c r="AR94" s="13">
        <f t="shared" si="321"/>
        <v>0</v>
      </c>
      <c r="AS94" s="14">
        <f t="shared" si="322"/>
        <v>1</v>
      </c>
      <c r="AT94" s="12">
        <f t="shared" si="289"/>
        <v>1</v>
      </c>
      <c r="AU94" s="13">
        <f t="shared" si="323"/>
        <v>1</v>
      </c>
      <c r="AV94" s="13">
        <f t="shared" si="324"/>
        <v>0</v>
      </c>
      <c r="AW94" s="14">
        <f t="shared" si="325"/>
        <v>0</v>
      </c>
      <c r="AX94" s="12">
        <f t="shared" si="291"/>
        <v>1</v>
      </c>
      <c r="AY94" s="13">
        <f t="shared" si="326"/>
        <v>1</v>
      </c>
      <c r="AZ94" s="13">
        <f t="shared" si="327"/>
        <v>0</v>
      </c>
      <c r="BA94" s="14">
        <f t="shared" si="328"/>
        <v>0</v>
      </c>
      <c r="BB94" s="12">
        <f t="shared" si="293"/>
        <v>0</v>
      </c>
      <c r="BC94" s="13">
        <f t="shared" si="329"/>
        <v>0</v>
      </c>
      <c r="BD94" s="13">
        <f t="shared" si="330"/>
        <v>0</v>
      </c>
      <c r="BE94" s="14">
        <f t="shared" si="331"/>
        <v>0</v>
      </c>
      <c r="BG94" s="4">
        <v>301326</v>
      </c>
      <c r="BH94" s="4">
        <v>302326</v>
      </c>
      <c r="BI94" s="4">
        <v>303326</v>
      </c>
    </row>
    <row r="95" spans="1:61" ht="19.5" customHeight="1">
      <c r="A95" s="47"/>
      <c r="B95" s="47"/>
      <c r="C95" s="29"/>
      <c r="D95" s="30"/>
      <c r="E95" s="17" t="s">
        <v>68</v>
      </c>
      <c r="F95" s="18">
        <f t="shared" si="269"/>
        <v>2</v>
      </c>
      <c r="G95" s="19">
        <f t="shared" si="295"/>
        <v>1</v>
      </c>
      <c r="H95" s="19">
        <f t="shared" si="295"/>
        <v>0</v>
      </c>
      <c r="I95" s="20">
        <f t="shared" si="295"/>
        <v>1</v>
      </c>
      <c r="J95" s="18">
        <f t="shared" si="271"/>
        <v>0</v>
      </c>
      <c r="K95" s="19">
        <f t="shared" si="296"/>
        <v>0</v>
      </c>
      <c r="L95" s="19">
        <f t="shared" si="297"/>
        <v>0</v>
      </c>
      <c r="M95" s="20">
        <f t="shared" si="298"/>
        <v>0</v>
      </c>
      <c r="N95" s="18">
        <f t="shared" si="273"/>
        <v>0</v>
      </c>
      <c r="O95" s="19">
        <f t="shared" si="299"/>
        <v>0</v>
      </c>
      <c r="P95" s="19">
        <f t="shared" si="300"/>
        <v>0</v>
      </c>
      <c r="Q95" s="20">
        <f t="shared" si="301"/>
        <v>0</v>
      </c>
      <c r="R95" s="18">
        <f t="shared" si="275"/>
        <v>0</v>
      </c>
      <c r="S95" s="19">
        <f t="shared" si="302"/>
        <v>0</v>
      </c>
      <c r="T95" s="19">
        <f t="shared" si="303"/>
        <v>0</v>
      </c>
      <c r="U95" s="20">
        <f t="shared" si="304"/>
        <v>0</v>
      </c>
      <c r="V95" s="18">
        <f t="shared" si="277"/>
        <v>0</v>
      </c>
      <c r="W95" s="19">
        <f t="shared" si="305"/>
        <v>0</v>
      </c>
      <c r="X95" s="19">
        <f t="shared" si="306"/>
        <v>0</v>
      </c>
      <c r="Y95" s="20">
        <f t="shared" si="307"/>
        <v>0</v>
      </c>
      <c r="Z95" s="18">
        <f t="shared" si="279"/>
        <v>0</v>
      </c>
      <c r="AA95" s="19">
        <f t="shared" si="308"/>
        <v>0</v>
      </c>
      <c r="AB95" s="19">
        <f t="shared" si="309"/>
        <v>0</v>
      </c>
      <c r="AC95" s="20">
        <f t="shared" si="310"/>
        <v>0</v>
      </c>
      <c r="AD95" s="18">
        <f t="shared" si="281"/>
        <v>0</v>
      </c>
      <c r="AE95" s="19">
        <f t="shared" si="311"/>
        <v>0</v>
      </c>
      <c r="AF95" s="19">
        <f t="shared" si="312"/>
        <v>0</v>
      </c>
      <c r="AG95" s="20">
        <f t="shared" si="313"/>
        <v>0</v>
      </c>
      <c r="AH95" s="18">
        <f t="shared" si="283"/>
        <v>0</v>
      </c>
      <c r="AI95" s="19">
        <f t="shared" si="314"/>
        <v>0</v>
      </c>
      <c r="AJ95" s="19">
        <f t="shared" si="315"/>
        <v>0</v>
      </c>
      <c r="AK95" s="20">
        <f t="shared" si="316"/>
        <v>0</v>
      </c>
      <c r="AL95" s="18">
        <f t="shared" si="285"/>
        <v>1</v>
      </c>
      <c r="AM95" s="19">
        <f t="shared" si="317"/>
        <v>0</v>
      </c>
      <c r="AN95" s="19">
        <f t="shared" si="318"/>
        <v>0</v>
      </c>
      <c r="AO95" s="20">
        <f t="shared" si="319"/>
        <v>1</v>
      </c>
      <c r="AP95" s="18">
        <f t="shared" si="287"/>
        <v>0</v>
      </c>
      <c r="AQ95" s="19">
        <f t="shared" si="320"/>
        <v>0</v>
      </c>
      <c r="AR95" s="19">
        <f t="shared" si="321"/>
        <v>0</v>
      </c>
      <c r="AS95" s="20">
        <f t="shared" si="322"/>
        <v>0</v>
      </c>
      <c r="AT95" s="18">
        <f t="shared" si="289"/>
        <v>0</v>
      </c>
      <c r="AU95" s="19">
        <f t="shared" si="323"/>
        <v>0</v>
      </c>
      <c r="AV95" s="19">
        <f t="shared" si="324"/>
        <v>0</v>
      </c>
      <c r="AW95" s="20">
        <f t="shared" si="325"/>
        <v>0</v>
      </c>
      <c r="AX95" s="18">
        <f t="shared" si="291"/>
        <v>1</v>
      </c>
      <c r="AY95" s="19">
        <f t="shared" si="326"/>
        <v>1</v>
      </c>
      <c r="AZ95" s="19">
        <f t="shared" si="327"/>
        <v>0</v>
      </c>
      <c r="BA95" s="20">
        <f t="shared" si="328"/>
        <v>0</v>
      </c>
      <c r="BB95" s="18">
        <f t="shared" si="293"/>
        <v>0</v>
      </c>
      <c r="BC95" s="19">
        <f t="shared" si="329"/>
        <v>0</v>
      </c>
      <c r="BD95" s="19">
        <f t="shared" si="330"/>
        <v>0</v>
      </c>
      <c r="BE95" s="20">
        <f t="shared" si="331"/>
        <v>0</v>
      </c>
      <c r="BG95" s="4">
        <v>311326</v>
      </c>
      <c r="BH95" s="4">
        <v>312326</v>
      </c>
      <c r="BI95" s="4">
        <v>313326</v>
      </c>
    </row>
    <row r="96" spans="1:61" ht="19.5" customHeight="1">
      <c r="A96" s="47"/>
      <c r="B96" s="47"/>
      <c r="C96" s="31"/>
      <c r="D96" s="32"/>
      <c r="E96" s="23" t="s">
        <v>69</v>
      </c>
      <c r="F96" s="24">
        <f t="shared" si="269"/>
        <v>6</v>
      </c>
      <c r="G96" s="25">
        <f t="shared" si="295"/>
        <v>2</v>
      </c>
      <c r="H96" s="25">
        <f t="shared" si="295"/>
        <v>1</v>
      </c>
      <c r="I96" s="26">
        <f t="shared" si="295"/>
        <v>3</v>
      </c>
      <c r="J96" s="24">
        <f t="shared" si="271"/>
        <v>1</v>
      </c>
      <c r="K96" s="25">
        <f t="shared" si="296"/>
        <v>0</v>
      </c>
      <c r="L96" s="25">
        <f t="shared" si="297"/>
        <v>0</v>
      </c>
      <c r="M96" s="26">
        <f t="shared" si="298"/>
        <v>1</v>
      </c>
      <c r="N96" s="24">
        <f t="shared" si="273"/>
        <v>2</v>
      </c>
      <c r="O96" s="25">
        <f t="shared" si="299"/>
        <v>1</v>
      </c>
      <c r="P96" s="25">
        <f t="shared" si="300"/>
        <v>1</v>
      </c>
      <c r="Q96" s="26">
        <f t="shared" si="301"/>
        <v>0</v>
      </c>
      <c r="R96" s="24">
        <f t="shared" si="275"/>
        <v>1</v>
      </c>
      <c r="S96" s="25">
        <f t="shared" si="302"/>
        <v>0</v>
      </c>
      <c r="T96" s="25">
        <f t="shared" si="303"/>
        <v>0</v>
      </c>
      <c r="U96" s="26">
        <f t="shared" si="304"/>
        <v>1</v>
      </c>
      <c r="V96" s="24">
        <f t="shared" si="277"/>
        <v>0</v>
      </c>
      <c r="W96" s="25">
        <f t="shared" si="305"/>
        <v>0</v>
      </c>
      <c r="X96" s="25">
        <f t="shared" si="306"/>
        <v>0</v>
      </c>
      <c r="Y96" s="26">
        <f t="shared" si="307"/>
        <v>0</v>
      </c>
      <c r="Z96" s="24">
        <f t="shared" si="279"/>
        <v>0</v>
      </c>
      <c r="AA96" s="25">
        <f t="shared" si="308"/>
        <v>0</v>
      </c>
      <c r="AB96" s="25">
        <f t="shared" si="309"/>
        <v>0</v>
      </c>
      <c r="AC96" s="26">
        <f t="shared" si="310"/>
        <v>0</v>
      </c>
      <c r="AD96" s="24">
        <f t="shared" si="281"/>
        <v>0</v>
      </c>
      <c r="AE96" s="25">
        <f t="shared" si="311"/>
        <v>0</v>
      </c>
      <c r="AF96" s="25">
        <f t="shared" si="312"/>
        <v>0</v>
      </c>
      <c r="AG96" s="26">
        <f t="shared" si="313"/>
        <v>0</v>
      </c>
      <c r="AH96" s="24">
        <f t="shared" si="283"/>
        <v>0</v>
      </c>
      <c r="AI96" s="25">
        <f t="shared" si="314"/>
        <v>0</v>
      </c>
      <c r="AJ96" s="25">
        <f t="shared" si="315"/>
        <v>0</v>
      </c>
      <c r="AK96" s="26">
        <f t="shared" si="316"/>
        <v>0</v>
      </c>
      <c r="AL96" s="24">
        <f t="shared" si="285"/>
        <v>0</v>
      </c>
      <c r="AM96" s="25">
        <f t="shared" si="317"/>
        <v>0</v>
      </c>
      <c r="AN96" s="25">
        <f t="shared" si="318"/>
        <v>0</v>
      </c>
      <c r="AO96" s="26">
        <f t="shared" si="319"/>
        <v>0</v>
      </c>
      <c r="AP96" s="24">
        <f t="shared" si="287"/>
        <v>1</v>
      </c>
      <c r="AQ96" s="25">
        <f t="shared" si="320"/>
        <v>0</v>
      </c>
      <c r="AR96" s="25">
        <f t="shared" si="321"/>
        <v>0</v>
      </c>
      <c r="AS96" s="26">
        <f t="shared" si="322"/>
        <v>1</v>
      </c>
      <c r="AT96" s="24">
        <f t="shared" si="289"/>
        <v>1</v>
      </c>
      <c r="AU96" s="25">
        <f t="shared" si="323"/>
        <v>1</v>
      </c>
      <c r="AV96" s="25">
        <f t="shared" si="324"/>
        <v>0</v>
      </c>
      <c r="AW96" s="26">
        <f t="shared" si="325"/>
        <v>0</v>
      </c>
      <c r="AX96" s="24">
        <f t="shared" si="291"/>
        <v>0</v>
      </c>
      <c r="AY96" s="25">
        <f t="shared" si="326"/>
        <v>0</v>
      </c>
      <c r="AZ96" s="25">
        <f t="shared" si="327"/>
        <v>0</v>
      </c>
      <c r="BA96" s="26">
        <f t="shared" si="328"/>
        <v>0</v>
      </c>
      <c r="BB96" s="24">
        <f t="shared" si="293"/>
        <v>0</v>
      </c>
      <c r="BC96" s="25">
        <f t="shared" si="329"/>
        <v>0</v>
      </c>
      <c r="BD96" s="25">
        <f t="shared" si="330"/>
        <v>0</v>
      </c>
      <c r="BE96" s="26">
        <f t="shared" si="331"/>
        <v>0</v>
      </c>
      <c r="BG96" s="4">
        <v>321326</v>
      </c>
      <c r="BH96" s="4">
        <v>322326</v>
      </c>
      <c r="BI96" s="4">
        <v>323326</v>
      </c>
    </row>
    <row r="97" spans="1:61" ht="19.5" customHeight="1">
      <c r="A97" s="47">
        <v>71</v>
      </c>
      <c r="B97" s="47">
        <v>22327</v>
      </c>
      <c r="C97" s="27"/>
      <c r="D97" s="28" t="s">
        <v>7</v>
      </c>
      <c r="E97" s="11" t="s">
        <v>63</v>
      </c>
      <c r="F97" s="12">
        <f t="shared" si="269"/>
        <v>4</v>
      </c>
      <c r="G97" s="13">
        <f t="shared" si="295"/>
        <v>3</v>
      </c>
      <c r="H97" s="13">
        <f t="shared" si="295"/>
        <v>1</v>
      </c>
      <c r="I97" s="14">
        <f t="shared" si="295"/>
        <v>0</v>
      </c>
      <c r="J97" s="12">
        <f t="shared" si="271"/>
        <v>0</v>
      </c>
      <c r="K97" s="13">
        <f t="shared" si="296"/>
        <v>0</v>
      </c>
      <c r="L97" s="13">
        <f t="shared" si="297"/>
        <v>0</v>
      </c>
      <c r="M97" s="14">
        <f t="shared" si="298"/>
        <v>0</v>
      </c>
      <c r="N97" s="12">
        <f t="shared" si="273"/>
        <v>1</v>
      </c>
      <c r="O97" s="13">
        <f t="shared" si="299"/>
        <v>1</v>
      </c>
      <c r="P97" s="13">
        <f t="shared" si="300"/>
        <v>0</v>
      </c>
      <c r="Q97" s="14">
        <f t="shared" si="301"/>
        <v>0</v>
      </c>
      <c r="R97" s="12">
        <f t="shared" si="275"/>
        <v>0</v>
      </c>
      <c r="S97" s="13">
        <f t="shared" si="302"/>
        <v>0</v>
      </c>
      <c r="T97" s="13">
        <f t="shared" si="303"/>
        <v>0</v>
      </c>
      <c r="U97" s="14">
        <f t="shared" si="304"/>
        <v>0</v>
      </c>
      <c r="V97" s="12">
        <f t="shared" si="277"/>
        <v>1</v>
      </c>
      <c r="W97" s="13">
        <f t="shared" si="305"/>
        <v>1</v>
      </c>
      <c r="X97" s="13">
        <f t="shared" si="306"/>
        <v>0</v>
      </c>
      <c r="Y97" s="14">
        <f t="shared" si="307"/>
        <v>0</v>
      </c>
      <c r="Z97" s="12">
        <f t="shared" si="279"/>
        <v>0</v>
      </c>
      <c r="AA97" s="13">
        <f t="shared" si="308"/>
        <v>0</v>
      </c>
      <c r="AB97" s="13">
        <f t="shared" si="309"/>
        <v>0</v>
      </c>
      <c r="AC97" s="14">
        <f t="shared" si="310"/>
        <v>0</v>
      </c>
      <c r="AD97" s="12">
        <f t="shared" si="281"/>
        <v>0</v>
      </c>
      <c r="AE97" s="13">
        <f t="shared" si="311"/>
        <v>0</v>
      </c>
      <c r="AF97" s="13">
        <f t="shared" si="312"/>
        <v>0</v>
      </c>
      <c r="AG97" s="14">
        <f t="shared" si="313"/>
        <v>0</v>
      </c>
      <c r="AH97" s="12">
        <f t="shared" si="283"/>
        <v>2</v>
      </c>
      <c r="AI97" s="13">
        <f t="shared" si="314"/>
        <v>1</v>
      </c>
      <c r="AJ97" s="13">
        <f t="shared" si="315"/>
        <v>1</v>
      </c>
      <c r="AK97" s="14">
        <f t="shared" si="316"/>
        <v>0</v>
      </c>
      <c r="AL97" s="12">
        <f t="shared" si="285"/>
        <v>0</v>
      </c>
      <c r="AM97" s="13">
        <f t="shared" si="317"/>
        <v>0</v>
      </c>
      <c r="AN97" s="13">
        <f t="shared" si="318"/>
        <v>0</v>
      </c>
      <c r="AO97" s="14">
        <f t="shared" si="319"/>
        <v>0</v>
      </c>
      <c r="AP97" s="12">
        <f t="shared" si="287"/>
        <v>0</v>
      </c>
      <c r="AQ97" s="13">
        <f t="shared" si="320"/>
        <v>0</v>
      </c>
      <c r="AR97" s="13">
        <f t="shared" si="321"/>
        <v>0</v>
      </c>
      <c r="AS97" s="14">
        <f t="shared" si="322"/>
        <v>0</v>
      </c>
      <c r="AT97" s="12">
        <f t="shared" si="289"/>
        <v>0</v>
      </c>
      <c r="AU97" s="13">
        <f t="shared" si="323"/>
        <v>0</v>
      </c>
      <c r="AV97" s="13">
        <f t="shared" si="324"/>
        <v>0</v>
      </c>
      <c r="AW97" s="14">
        <f t="shared" si="325"/>
        <v>0</v>
      </c>
      <c r="AX97" s="12">
        <f t="shared" si="291"/>
        <v>0</v>
      </c>
      <c r="AY97" s="13">
        <f t="shared" si="326"/>
        <v>0</v>
      </c>
      <c r="AZ97" s="13">
        <f t="shared" si="327"/>
        <v>0</v>
      </c>
      <c r="BA97" s="14">
        <f t="shared" si="328"/>
        <v>0</v>
      </c>
      <c r="BB97" s="12">
        <f t="shared" si="293"/>
        <v>0</v>
      </c>
      <c r="BC97" s="13">
        <f t="shared" si="329"/>
        <v>0</v>
      </c>
      <c r="BD97" s="13">
        <f t="shared" si="330"/>
        <v>0</v>
      </c>
      <c r="BE97" s="14">
        <f t="shared" si="331"/>
        <v>0</v>
      </c>
      <c r="BG97" s="4">
        <v>301327</v>
      </c>
      <c r="BH97" s="4">
        <v>302327</v>
      </c>
      <c r="BI97" s="4">
        <v>303327</v>
      </c>
    </row>
    <row r="98" spans="1:61" ht="19.5" customHeight="1">
      <c r="A98" s="47"/>
      <c r="B98" s="47"/>
      <c r="C98" s="29"/>
      <c r="D98" s="30"/>
      <c r="E98" s="17" t="s">
        <v>68</v>
      </c>
      <c r="F98" s="18">
        <f t="shared" si="269"/>
        <v>1</v>
      </c>
      <c r="G98" s="19">
        <f t="shared" si="295"/>
        <v>1</v>
      </c>
      <c r="H98" s="19">
        <f t="shared" si="295"/>
        <v>0</v>
      </c>
      <c r="I98" s="20">
        <f t="shared" si="295"/>
        <v>0</v>
      </c>
      <c r="J98" s="18">
        <f t="shared" si="271"/>
        <v>0</v>
      </c>
      <c r="K98" s="19">
        <f t="shared" si="296"/>
        <v>0</v>
      </c>
      <c r="L98" s="19">
        <f t="shared" si="297"/>
        <v>0</v>
      </c>
      <c r="M98" s="20">
        <f t="shared" si="298"/>
        <v>0</v>
      </c>
      <c r="N98" s="18">
        <f t="shared" si="273"/>
        <v>0</v>
      </c>
      <c r="O98" s="19">
        <f t="shared" si="299"/>
        <v>0</v>
      </c>
      <c r="P98" s="19">
        <f t="shared" si="300"/>
        <v>0</v>
      </c>
      <c r="Q98" s="20">
        <f t="shared" si="301"/>
        <v>0</v>
      </c>
      <c r="R98" s="18">
        <f t="shared" si="275"/>
        <v>0</v>
      </c>
      <c r="S98" s="19">
        <f t="shared" si="302"/>
        <v>0</v>
      </c>
      <c r="T98" s="19">
        <f t="shared" si="303"/>
        <v>0</v>
      </c>
      <c r="U98" s="20">
        <f t="shared" si="304"/>
        <v>0</v>
      </c>
      <c r="V98" s="18">
        <f t="shared" si="277"/>
        <v>1</v>
      </c>
      <c r="W98" s="19">
        <f t="shared" si="305"/>
        <v>1</v>
      </c>
      <c r="X98" s="19">
        <f t="shared" si="306"/>
        <v>0</v>
      </c>
      <c r="Y98" s="20">
        <f t="shared" si="307"/>
        <v>0</v>
      </c>
      <c r="Z98" s="18">
        <f t="shared" si="279"/>
        <v>0</v>
      </c>
      <c r="AA98" s="19">
        <f t="shared" si="308"/>
        <v>0</v>
      </c>
      <c r="AB98" s="19">
        <f t="shared" si="309"/>
        <v>0</v>
      </c>
      <c r="AC98" s="20">
        <f t="shared" si="310"/>
        <v>0</v>
      </c>
      <c r="AD98" s="18">
        <f t="shared" si="281"/>
        <v>0</v>
      </c>
      <c r="AE98" s="19">
        <f t="shared" si="311"/>
        <v>0</v>
      </c>
      <c r="AF98" s="19">
        <f t="shared" si="312"/>
        <v>0</v>
      </c>
      <c r="AG98" s="20">
        <f t="shared" si="313"/>
        <v>0</v>
      </c>
      <c r="AH98" s="18">
        <f t="shared" si="283"/>
        <v>0</v>
      </c>
      <c r="AI98" s="19">
        <f t="shared" si="314"/>
        <v>0</v>
      </c>
      <c r="AJ98" s="19">
        <f t="shared" si="315"/>
        <v>0</v>
      </c>
      <c r="AK98" s="20">
        <f t="shared" si="316"/>
        <v>0</v>
      </c>
      <c r="AL98" s="18">
        <f t="shared" si="285"/>
        <v>0</v>
      </c>
      <c r="AM98" s="19">
        <f t="shared" si="317"/>
        <v>0</v>
      </c>
      <c r="AN98" s="19">
        <f t="shared" si="318"/>
        <v>0</v>
      </c>
      <c r="AO98" s="20">
        <f t="shared" si="319"/>
        <v>0</v>
      </c>
      <c r="AP98" s="18">
        <f t="shared" si="287"/>
        <v>0</v>
      </c>
      <c r="AQ98" s="19">
        <f t="shared" si="320"/>
        <v>0</v>
      </c>
      <c r="AR98" s="19">
        <f t="shared" si="321"/>
        <v>0</v>
      </c>
      <c r="AS98" s="20">
        <f t="shared" si="322"/>
        <v>0</v>
      </c>
      <c r="AT98" s="18">
        <f t="shared" si="289"/>
        <v>0</v>
      </c>
      <c r="AU98" s="19">
        <f t="shared" si="323"/>
        <v>0</v>
      </c>
      <c r="AV98" s="19">
        <f t="shared" si="324"/>
        <v>0</v>
      </c>
      <c r="AW98" s="20">
        <f t="shared" si="325"/>
        <v>0</v>
      </c>
      <c r="AX98" s="18">
        <f t="shared" si="291"/>
        <v>0</v>
      </c>
      <c r="AY98" s="19">
        <f t="shared" si="326"/>
        <v>0</v>
      </c>
      <c r="AZ98" s="19">
        <f t="shared" si="327"/>
        <v>0</v>
      </c>
      <c r="BA98" s="20">
        <f t="shared" si="328"/>
        <v>0</v>
      </c>
      <c r="BB98" s="18">
        <f t="shared" si="293"/>
        <v>0</v>
      </c>
      <c r="BC98" s="19">
        <f t="shared" si="329"/>
        <v>0</v>
      </c>
      <c r="BD98" s="19">
        <f t="shared" si="330"/>
        <v>0</v>
      </c>
      <c r="BE98" s="20">
        <f t="shared" si="331"/>
        <v>0</v>
      </c>
      <c r="BG98" s="4">
        <v>311327</v>
      </c>
      <c r="BH98" s="4">
        <v>312327</v>
      </c>
      <c r="BI98" s="4">
        <v>313327</v>
      </c>
    </row>
    <row r="99" spans="1:61" ht="19.5" customHeight="1">
      <c r="A99" s="47"/>
      <c r="B99" s="47"/>
      <c r="C99" s="31"/>
      <c r="D99" s="32"/>
      <c r="E99" s="23" t="s">
        <v>69</v>
      </c>
      <c r="F99" s="24">
        <f t="shared" si="269"/>
        <v>3</v>
      </c>
      <c r="G99" s="25">
        <f t="shared" si="295"/>
        <v>2</v>
      </c>
      <c r="H99" s="25">
        <f t="shared" si="295"/>
        <v>1</v>
      </c>
      <c r="I99" s="26">
        <f t="shared" si="295"/>
        <v>0</v>
      </c>
      <c r="J99" s="24">
        <f t="shared" si="271"/>
        <v>0</v>
      </c>
      <c r="K99" s="25">
        <f t="shared" si="296"/>
        <v>0</v>
      </c>
      <c r="L99" s="25">
        <f t="shared" si="297"/>
        <v>0</v>
      </c>
      <c r="M99" s="26">
        <f t="shared" si="298"/>
        <v>0</v>
      </c>
      <c r="N99" s="24">
        <f t="shared" si="273"/>
        <v>1</v>
      </c>
      <c r="O99" s="25">
        <f t="shared" si="299"/>
        <v>1</v>
      </c>
      <c r="P99" s="25">
        <f t="shared" si="300"/>
        <v>0</v>
      </c>
      <c r="Q99" s="26">
        <f t="shared" si="301"/>
        <v>0</v>
      </c>
      <c r="R99" s="24">
        <f t="shared" si="275"/>
        <v>0</v>
      </c>
      <c r="S99" s="25">
        <f t="shared" si="302"/>
        <v>0</v>
      </c>
      <c r="T99" s="25">
        <f t="shared" si="303"/>
        <v>0</v>
      </c>
      <c r="U99" s="26">
        <f t="shared" si="304"/>
        <v>0</v>
      </c>
      <c r="V99" s="24">
        <f t="shared" si="277"/>
        <v>0</v>
      </c>
      <c r="W99" s="25">
        <f t="shared" si="305"/>
        <v>0</v>
      </c>
      <c r="X99" s="25">
        <f t="shared" si="306"/>
        <v>0</v>
      </c>
      <c r="Y99" s="26">
        <f t="shared" si="307"/>
        <v>0</v>
      </c>
      <c r="Z99" s="24">
        <f t="shared" si="279"/>
        <v>0</v>
      </c>
      <c r="AA99" s="25">
        <f t="shared" si="308"/>
        <v>0</v>
      </c>
      <c r="AB99" s="25">
        <f t="shared" si="309"/>
        <v>0</v>
      </c>
      <c r="AC99" s="26">
        <f t="shared" si="310"/>
        <v>0</v>
      </c>
      <c r="AD99" s="24">
        <f t="shared" si="281"/>
        <v>0</v>
      </c>
      <c r="AE99" s="25">
        <f t="shared" si="311"/>
        <v>0</v>
      </c>
      <c r="AF99" s="25">
        <f t="shared" si="312"/>
        <v>0</v>
      </c>
      <c r="AG99" s="26">
        <f t="shared" si="313"/>
        <v>0</v>
      </c>
      <c r="AH99" s="24">
        <f t="shared" si="283"/>
        <v>2</v>
      </c>
      <c r="AI99" s="25">
        <f t="shared" si="314"/>
        <v>1</v>
      </c>
      <c r="AJ99" s="25">
        <f t="shared" si="315"/>
        <v>1</v>
      </c>
      <c r="AK99" s="26">
        <f t="shared" si="316"/>
        <v>0</v>
      </c>
      <c r="AL99" s="24">
        <f t="shared" si="285"/>
        <v>0</v>
      </c>
      <c r="AM99" s="25">
        <f t="shared" si="317"/>
        <v>0</v>
      </c>
      <c r="AN99" s="25">
        <f t="shared" si="318"/>
        <v>0</v>
      </c>
      <c r="AO99" s="26">
        <f t="shared" si="319"/>
        <v>0</v>
      </c>
      <c r="AP99" s="24">
        <f t="shared" si="287"/>
        <v>0</v>
      </c>
      <c r="AQ99" s="25">
        <f t="shared" si="320"/>
        <v>0</v>
      </c>
      <c r="AR99" s="25">
        <f t="shared" si="321"/>
        <v>0</v>
      </c>
      <c r="AS99" s="26">
        <f t="shared" si="322"/>
        <v>0</v>
      </c>
      <c r="AT99" s="24">
        <f t="shared" si="289"/>
        <v>0</v>
      </c>
      <c r="AU99" s="25">
        <f t="shared" si="323"/>
        <v>0</v>
      </c>
      <c r="AV99" s="25">
        <f t="shared" si="324"/>
        <v>0</v>
      </c>
      <c r="AW99" s="26">
        <f t="shared" si="325"/>
        <v>0</v>
      </c>
      <c r="AX99" s="24">
        <f t="shared" si="291"/>
        <v>0</v>
      </c>
      <c r="AY99" s="25">
        <f t="shared" si="326"/>
        <v>0</v>
      </c>
      <c r="AZ99" s="25">
        <f t="shared" si="327"/>
        <v>0</v>
      </c>
      <c r="BA99" s="26">
        <f t="shared" si="328"/>
        <v>0</v>
      </c>
      <c r="BB99" s="24">
        <f t="shared" si="293"/>
        <v>0</v>
      </c>
      <c r="BC99" s="25">
        <f t="shared" si="329"/>
        <v>0</v>
      </c>
      <c r="BD99" s="25">
        <f t="shared" si="330"/>
        <v>0</v>
      </c>
      <c r="BE99" s="26">
        <f t="shared" si="331"/>
        <v>0</v>
      </c>
      <c r="BG99" s="4">
        <v>321327</v>
      </c>
      <c r="BH99" s="4">
        <v>322327</v>
      </c>
      <c r="BI99" s="4">
        <v>323327</v>
      </c>
    </row>
    <row r="100" spans="1:61" ht="19.5" customHeight="1">
      <c r="A100" s="47">
        <v>71</v>
      </c>
      <c r="B100" s="47">
        <v>22328</v>
      </c>
      <c r="C100" s="27"/>
      <c r="D100" s="28" t="s">
        <v>58</v>
      </c>
      <c r="E100" s="11" t="s">
        <v>63</v>
      </c>
      <c r="F100" s="12">
        <f t="shared" si="269"/>
        <v>0</v>
      </c>
      <c r="G100" s="13">
        <f t="shared" si="295"/>
        <v>0</v>
      </c>
      <c r="H100" s="13">
        <f t="shared" si="295"/>
        <v>0</v>
      </c>
      <c r="I100" s="14">
        <f t="shared" si="295"/>
        <v>0</v>
      </c>
      <c r="J100" s="12">
        <f t="shared" si="271"/>
        <v>0</v>
      </c>
      <c r="K100" s="13">
        <f t="shared" si="296"/>
        <v>0</v>
      </c>
      <c r="L100" s="13">
        <f t="shared" si="297"/>
        <v>0</v>
      </c>
      <c r="M100" s="14">
        <f t="shared" si="298"/>
        <v>0</v>
      </c>
      <c r="N100" s="12">
        <f t="shared" si="273"/>
        <v>0</v>
      </c>
      <c r="O100" s="13">
        <f t="shared" si="299"/>
        <v>0</v>
      </c>
      <c r="P100" s="13">
        <f t="shared" si="300"/>
        <v>0</v>
      </c>
      <c r="Q100" s="14">
        <f t="shared" si="301"/>
        <v>0</v>
      </c>
      <c r="R100" s="12">
        <f t="shared" si="275"/>
        <v>0</v>
      </c>
      <c r="S100" s="13">
        <f t="shared" si="302"/>
        <v>0</v>
      </c>
      <c r="T100" s="13">
        <f t="shared" si="303"/>
        <v>0</v>
      </c>
      <c r="U100" s="14">
        <f t="shared" si="304"/>
        <v>0</v>
      </c>
      <c r="V100" s="12">
        <f t="shared" si="277"/>
        <v>0</v>
      </c>
      <c r="W100" s="13">
        <f t="shared" si="305"/>
        <v>0</v>
      </c>
      <c r="X100" s="13">
        <f t="shared" si="306"/>
        <v>0</v>
      </c>
      <c r="Y100" s="14">
        <f t="shared" si="307"/>
        <v>0</v>
      </c>
      <c r="Z100" s="12">
        <f t="shared" si="279"/>
        <v>0</v>
      </c>
      <c r="AA100" s="13">
        <f t="shared" si="308"/>
        <v>0</v>
      </c>
      <c r="AB100" s="13">
        <f t="shared" si="309"/>
        <v>0</v>
      </c>
      <c r="AC100" s="14">
        <f t="shared" si="310"/>
        <v>0</v>
      </c>
      <c r="AD100" s="12">
        <f t="shared" si="281"/>
        <v>0</v>
      </c>
      <c r="AE100" s="13">
        <f t="shared" si="311"/>
        <v>0</v>
      </c>
      <c r="AF100" s="13">
        <f t="shared" si="312"/>
        <v>0</v>
      </c>
      <c r="AG100" s="14">
        <f t="shared" si="313"/>
        <v>0</v>
      </c>
      <c r="AH100" s="12">
        <f t="shared" si="283"/>
        <v>0</v>
      </c>
      <c r="AI100" s="13">
        <f t="shared" si="314"/>
        <v>0</v>
      </c>
      <c r="AJ100" s="13">
        <f t="shared" si="315"/>
        <v>0</v>
      </c>
      <c r="AK100" s="14">
        <f t="shared" si="316"/>
        <v>0</v>
      </c>
      <c r="AL100" s="12">
        <f t="shared" si="285"/>
        <v>0</v>
      </c>
      <c r="AM100" s="13">
        <f t="shared" si="317"/>
        <v>0</v>
      </c>
      <c r="AN100" s="13">
        <f t="shared" si="318"/>
        <v>0</v>
      </c>
      <c r="AO100" s="14">
        <f t="shared" si="319"/>
        <v>0</v>
      </c>
      <c r="AP100" s="12">
        <f t="shared" si="287"/>
        <v>0</v>
      </c>
      <c r="AQ100" s="13">
        <f t="shared" si="320"/>
        <v>0</v>
      </c>
      <c r="AR100" s="13">
        <f t="shared" si="321"/>
        <v>0</v>
      </c>
      <c r="AS100" s="14">
        <f t="shared" si="322"/>
        <v>0</v>
      </c>
      <c r="AT100" s="12">
        <f t="shared" si="289"/>
        <v>0</v>
      </c>
      <c r="AU100" s="13">
        <f t="shared" si="323"/>
        <v>0</v>
      </c>
      <c r="AV100" s="13">
        <f t="shared" si="324"/>
        <v>0</v>
      </c>
      <c r="AW100" s="14">
        <f t="shared" si="325"/>
        <v>0</v>
      </c>
      <c r="AX100" s="12">
        <f t="shared" si="291"/>
        <v>0</v>
      </c>
      <c r="AY100" s="13">
        <f t="shared" si="326"/>
        <v>0</v>
      </c>
      <c r="AZ100" s="13">
        <f t="shared" si="327"/>
        <v>0</v>
      </c>
      <c r="BA100" s="14">
        <f t="shared" si="328"/>
        <v>0</v>
      </c>
      <c r="BB100" s="12">
        <f t="shared" si="293"/>
        <v>0</v>
      </c>
      <c r="BC100" s="13">
        <f t="shared" si="329"/>
        <v>0</v>
      </c>
      <c r="BD100" s="13">
        <f t="shared" si="330"/>
        <v>0</v>
      </c>
      <c r="BE100" s="14">
        <f t="shared" si="331"/>
        <v>0</v>
      </c>
      <c r="BG100" s="4">
        <v>301328</v>
      </c>
      <c r="BH100" s="4">
        <v>302328</v>
      </c>
      <c r="BI100" s="4">
        <v>303328</v>
      </c>
    </row>
    <row r="101" spans="1:61" ht="19.5" customHeight="1">
      <c r="A101" s="47"/>
      <c r="B101" s="47"/>
      <c r="C101" s="29"/>
      <c r="D101" s="30"/>
      <c r="E101" s="17" t="s">
        <v>68</v>
      </c>
      <c r="F101" s="18">
        <f t="shared" si="269"/>
        <v>0</v>
      </c>
      <c r="G101" s="19">
        <f t="shared" si="295"/>
        <v>0</v>
      </c>
      <c r="H101" s="19">
        <f t="shared" si="295"/>
        <v>0</v>
      </c>
      <c r="I101" s="20">
        <f t="shared" si="295"/>
        <v>0</v>
      </c>
      <c r="J101" s="18">
        <f t="shared" si="271"/>
        <v>0</v>
      </c>
      <c r="K101" s="19">
        <f t="shared" si="296"/>
        <v>0</v>
      </c>
      <c r="L101" s="19">
        <f t="shared" si="297"/>
        <v>0</v>
      </c>
      <c r="M101" s="20">
        <f t="shared" si="298"/>
        <v>0</v>
      </c>
      <c r="N101" s="18">
        <f t="shared" si="273"/>
        <v>0</v>
      </c>
      <c r="O101" s="19">
        <f t="shared" si="299"/>
        <v>0</v>
      </c>
      <c r="P101" s="19">
        <f t="shared" si="300"/>
        <v>0</v>
      </c>
      <c r="Q101" s="20">
        <f t="shared" si="301"/>
        <v>0</v>
      </c>
      <c r="R101" s="18">
        <f t="shared" si="275"/>
        <v>0</v>
      </c>
      <c r="S101" s="19">
        <f t="shared" si="302"/>
        <v>0</v>
      </c>
      <c r="T101" s="19">
        <f t="shared" si="303"/>
        <v>0</v>
      </c>
      <c r="U101" s="20">
        <f t="shared" si="304"/>
        <v>0</v>
      </c>
      <c r="V101" s="18">
        <f t="shared" si="277"/>
        <v>0</v>
      </c>
      <c r="W101" s="19">
        <f t="shared" si="305"/>
        <v>0</v>
      </c>
      <c r="X101" s="19">
        <f t="shared" si="306"/>
        <v>0</v>
      </c>
      <c r="Y101" s="20">
        <f t="shared" si="307"/>
        <v>0</v>
      </c>
      <c r="Z101" s="18">
        <f t="shared" si="279"/>
        <v>0</v>
      </c>
      <c r="AA101" s="19">
        <f t="shared" si="308"/>
        <v>0</v>
      </c>
      <c r="AB101" s="19">
        <f t="shared" si="309"/>
        <v>0</v>
      </c>
      <c r="AC101" s="20">
        <f t="shared" si="310"/>
        <v>0</v>
      </c>
      <c r="AD101" s="18">
        <f t="shared" si="281"/>
        <v>0</v>
      </c>
      <c r="AE101" s="19">
        <f t="shared" si="311"/>
        <v>0</v>
      </c>
      <c r="AF101" s="19">
        <f t="shared" si="312"/>
        <v>0</v>
      </c>
      <c r="AG101" s="20">
        <f t="shared" si="313"/>
        <v>0</v>
      </c>
      <c r="AH101" s="18">
        <f t="shared" si="283"/>
        <v>0</v>
      </c>
      <c r="AI101" s="19">
        <f t="shared" si="314"/>
        <v>0</v>
      </c>
      <c r="AJ101" s="19">
        <f t="shared" si="315"/>
        <v>0</v>
      </c>
      <c r="AK101" s="20">
        <f t="shared" si="316"/>
        <v>0</v>
      </c>
      <c r="AL101" s="18">
        <f t="shared" si="285"/>
        <v>0</v>
      </c>
      <c r="AM101" s="19">
        <f t="shared" si="317"/>
        <v>0</v>
      </c>
      <c r="AN101" s="19">
        <f t="shared" si="318"/>
        <v>0</v>
      </c>
      <c r="AO101" s="20">
        <f t="shared" si="319"/>
        <v>0</v>
      </c>
      <c r="AP101" s="18">
        <f t="shared" si="287"/>
        <v>0</v>
      </c>
      <c r="AQ101" s="19">
        <f t="shared" si="320"/>
        <v>0</v>
      </c>
      <c r="AR101" s="19">
        <f t="shared" si="321"/>
        <v>0</v>
      </c>
      <c r="AS101" s="20">
        <f t="shared" si="322"/>
        <v>0</v>
      </c>
      <c r="AT101" s="18">
        <f t="shared" si="289"/>
        <v>0</v>
      </c>
      <c r="AU101" s="19">
        <f t="shared" si="323"/>
        <v>0</v>
      </c>
      <c r="AV101" s="19">
        <f t="shared" si="324"/>
        <v>0</v>
      </c>
      <c r="AW101" s="20">
        <f t="shared" si="325"/>
        <v>0</v>
      </c>
      <c r="AX101" s="18">
        <f t="shared" si="291"/>
        <v>0</v>
      </c>
      <c r="AY101" s="19">
        <f t="shared" si="326"/>
        <v>0</v>
      </c>
      <c r="AZ101" s="19">
        <f t="shared" si="327"/>
        <v>0</v>
      </c>
      <c r="BA101" s="20">
        <f t="shared" si="328"/>
        <v>0</v>
      </c>
      <c r="BB101" s="18">
        <f t="shared" si="293"/>
        <v>0</v>
      </c>
      <c r="BC101" s="19">
        <f t="shared" si="329"/>
        <v>0</v>
      </c>
      <c r="BD101" s="19">
        <f t="shared" si="330"/>
        <v>0</v>
      </c>
      <c r="BE101" s="20">
        <f t="shared" si="331"/>
        <v>0</v>
      </c>
      <c r="BG101" s="4">
        <v>311328</v>
      </c>
      <c r="BH101" s="4">
        <v>312328</v>
      </c>
      <c r="BI101" s="4">
        <v>313328</v>
      </c>
    </row>
    <row r="102" spans="1:61" ht="19.5" customHeight="1">
      <c r="A102" s="47"/>
      <c r="B102" s="47"/>
      <c r="C102" s="31"/>
      <c r="D102" s="32"/>
      <c r="E102" s="23" t="s">
        <v>69</v>
      </c>
      <c r="F102" s="24">
        <f t="shared" si="269"/>
        <v>0</v>
      </c>
      <c r="G102" s="25">
        <f t="shared" si="295"/>
        <v>0</v>
      </c>
      <c r="H102" s="25">
        <f t="shared" si="295"/>
        <v>0</v>
      </c>
      <c r="I102" s="26">
        <f t="shared" si="295"/>
        <v>0</v>
      </c>
      <c r="J102" s="24">
        <f t="shared" si="271"/>
        <v>0</v>
      </c>
      <c r="K102" s="25">
        <f t="shared" si="296"/>
        <v>0</v>
      </c>
      <c r="L102" s="25">
        <f t="shared" si="297"/>
        <v>0</v>
      </c>
      <c r="M102" s="26">
        <f t="shared" si="298"/>
        <v>0</v>
      </c>
      <c r="N102" s="24">
        <f t="shared" si="273"/>
        <v>0</v>
      </c>
      <c r="O102" s="25">
        <f t="shared" si="299"/>
        <v>0</v>
      </c>
      <c r="P102" s="25">
        <f t="shared" si="300"/>
        <v>0</v>
      </c>
      <c r="Q102" s="26">
        <f t="shared" si="301"/>
        <v>0</v>
      </c>
      <c r="R102" s="24">
        <f t="shared" si="275"/>
        <v>0</v>
      </c>
      <c r="S102" s="25">
        <f t="shared" si="302"/>
        <v>0</v>
      </c>
      <c r="T102" s="25">
        <f t="shared" si="303"/>
        <v>0</v>
      </c>
      <c r="U102" s="26">
        <f t="shared" si="304"/>
        <v>0</v>
      </c>
      <c r="V102" s="24">
        <f t="shared" si="277"/>
        <v>0</v>
      </c>
      <c r="W102" s="25">
        <f t="shared" si="305"/>
        <v>0</v>
      </c>
      <c r="X102" s="25">
        <f t="shared" si="306"/>
        <v>0</v>
      </c>
      <c r="Y102" s="26">
        <f t="shared" si="307"/>
        <v>0</v>
      </c>
      <c r="Z102" s="24">
        <f t="shared" si="279"/>
        <v>0</v>
      </c>
      <c r="AA102" s="25">
        <f t="shared" si="308"/>
        <v>0</v>
      </c>
      <c r="AB102" s="25">
        <f t="shared" si="309"/>
        <v>0</v>
      </c>
      <c r="AC102" s="26">
        <f t="shared" si="310"/>
        <v>0</v>
      </c>
      <c r="AD102" s="24">
        <f t="shared" si="281"/>
        <v>0</v>
      </c>
      <c r="AE102" s="25">
        <f t="shared" si="311"/>
        <v>0</v>
      </c>
      <c r="AF102" s="25">
        <f t="shared" si="312"/>
        <v>0</v>
      </c>
      <c r="AG102" s="26">
        <f t="shared" si="313"/>
        <v>0</v>
      </c>
      <c r="AH102" s="24">
        <f t="shared" si="283"/>
        <v>0</v>
      </c>
      <c r="AI102" s="25">
        <f t="shared" si="314"/>
        <v>0</v>
      </c>
      <c r="AJ102" s="25">
        <f t="shared" si="315"/>
        <v>0</v>
      </c>
      <c r="AK102" s="26">
        <f t="shared" si="316"/>
        <v>0</v>
      </c>
      <c r="AL102" s="24">
        <f t="shared" si="285"/>
        <v>0</v>
      </c>
      <c r="AM102" s="25">
        <f t="shared" si="317"/>
        <v>0</v>
      </c>
      <c r="AN102" s="25">
        <f t="shared" si="318"/>
        <v>0</v>
      </c>
      <c r="AO102" s="26">
        <f t="shared" si="319"/>
        <v>0</v>
      </c>
      <c r="AP102" s="24">
        <f t="shared" si="287"/>
        <v>0</v>
      </c>
      <c r="AQ102" s="25">
        <f t="shared" si="320"/>
        <v>0</v>
      </c>
      <c r="AR102" s="25">
        <f t="shared" si="321"/>
        <v>0</v>
      </c>
      <c r="AS102" s="26">
        <f t="shared" si="322"/>
        <v>0</v>
      </c>
      <c r="AT102" s="24">
        <f t="shared" si="289"/>
        <v>0</v>
      </c>
      <c r="AU102" s="25">
        <f t="shared" si="323"/>
        <v>0</v>
      </c>
      <c r="AV102" s="25">
        <f t="shared" si="324"/>
        <v>0</v>
      </c>
      <c r="AW102" s="26">
        <f t="shared" si="325"/>
        <v>0</v>
      </c>
      <c r="AX102" s="24">
        <f t="shared" si="291"/>
        <v>0</v>
      </c>
      <c r="AY102" s="25">
        <f t="shared" si="326"/>
        <v>0</v>
      </c>
      <c r="AZ102" s="25">
        <f t="shared" si="327"/>
        <v>0</v>
      </c>
      <c r="BA102" s="26">
        <f t="shared" si="328"/>
        <v>0</v>
      </c>
      <c r="BB102" s="24">
        <f t="shared" si="293"/>
        <v>0</v>
      </c>
      <c r="BC102" s="25">
        <f t="shared" si="329"/>
        <v>0</v>
      </c>
      <c r="BD102" s="25">
        <f t="shared" si="330"/>
        <v>0</v>
      </c>
      <c r="BE102" s="26">
        <f t="shared" si="331"/>
        <v>0</v>
      </c>
      <c r="BG102" s="4">
        <v>321328</v>
      </c>
      <c r="BH102" s="4">
        <v>322328</v>
      </c>
      <c r="BI102" s="4">
        <v>323328</v>
      </c>
    </row>
    <row r="103" spans="1:61" ht="19.5" customHeight="1">
      <c r="A103" s="47">
        <v>71</v>
      </c>
      <c r="B103" s="47">
        <v>22329</v>
      </c>
      <c r="C103" s="27"/>
      <c r="D103" s="28" t="s">
        <v>8</v>
      </c>
      <c r="E103" s="11" t="s">
        <v>63</v>
      </c>
      <c r="F103" s="12">
        <f t="shared" si="269"/>
        <v>2</v>
      </c>
      <c r="G103" s="13">
        <f t="shared" si="295"/>
        <v>1</v>
      </c>
      <c r="H103" s="13">
        <f t="shared" si="295"/>
        <v>0</v>
      </c>
      <c r="I103" s="14">
        <f t="shared" si="295"/>
        <v>1</v>
      </c>
      <c r="J103" s="12">
        <f t="shared" si="271"/>
        <v>0</v>
      </c>
      <c r="K103" s="13">
        <f t="shared" si="296"/>
        <v>0</v>
      </c>
      <c r="L103" s="13">
        <f t="shared" si="297"/>
        <v>0</v>
      </c>
      <c r="M103" s="14">
        <f t="shared" si="298"/>
        <v>0</v>
      </c>
      <c r="N103" s="12">
        <f t="shared" si="273"/>
        <v>0</v>
      </c>
      <c r="O103" s="13">
        <f t="shared" si="299"/>
        <v>0</v>
      </c>
      <c r="P103" s="13">
        <f t="shared" si="300"/>
        <v>0</v>
      </c>
      <c r="Q103" s="14">
        <f t="shared" si="301"/>
        <v>0</v>
      </c>
      <c r="R103" s="12">
        <f t="shared" si="275"/>
        <v>1</v>
      </c>
      <c r="S103" s="13">
        <f t="shared" si="302"/>
        <v>1</v>
      </c>
      <c r="T103" s="13">
        <f t="shared" si="303"/>
        <v>0</v>
      </c>
      <c r="U103" s="14">
        <f t="shared" si="304"/>
        <v>0</v>
      </c>
      <c r="V103" s="12">
        <f t="shared" si="277"/>
        <v>0</v>
      </c>
      <c r="W103" s="13">
        <f t="shared" si="305"/>
        <v>0</v>
      </c>
      <c r="X103" s="13">
        <f t="shared" si="306"/>
        <v>0</v>
      </c>
      <c r="Y103" s="14">
        <f t="shared" si="307"/>
        <v>0</v>
      </c>
      <c r="Z103" s="12">
        <f t="shared" si="279"/>
        <v>1</v>
      </c>
      <c r="AA103" s="13">
        <f t="shared" si="308"/>
        <v>0</v>
      </c>
      <c r="AB103" s="13">
        <f t="shared" si="309"/>
        <v>0</v>
      </c>
      <c r="AC103" s="14">
        <f t="shared" si="310"/>
        <v>1</v>
      </c>
      <c r="AD103" s="12">
        <f t="shared" si="281"/>
        <v>0</v>
      </c>
      <c r="AE103" s="13">
        <f t="shared" si="311"/>
        <v>0</v>
      </c>
      <c r="AF103" s="13">
        <f t="shared" si="312"/>
        <v>0</v>
      </c>
      <c r="AG103" s="14">
        <f t="shared" si="313"/>
        <v>0</v>
      </c>
      <c r="AH103" s="12">
        <f t="shared" si="283"/>
        <v>0</v>
      </c>
      <c r="AI103" s="13">
        <f t="shared" si="314"/>
        <v>0</v>
      </c>
      <c r="AJ103" s="13">
        <f t="shared" si="315"/>
        <v>0</v>
      </c>
      <c r="AK103" s="14">
        <f t="shared" si="316"/>
        <v>0</v>
      </c>
      <c r="AL103" s="12">
        <f t="shared" si="285"/>
        <v>0</v>
      </c>
      <c r="AM103" s="13">
        <f t="shared" si="317"/>
        <v>0</v>
      </c>
      <c r="AN103" s="13">
        <f t="shared" si="318"/>
        <v>0</v>
      </c>
      <c r="AO103" s="14">
        <f t="shared" si="319"/>
        <v>0</v>
      </c>
      <c r="AP103" s="12">
        <f t="shared" si="287"/>
        <v>0</v>
      </c>
      <c r="AQ103" s="13">
        <f t="shared" si="320"/>
        <v>0</v>
      </c>
      <c r="AR103" s="13">
        <f t="shared" si="321"/>
        <v>0</v>
      </c>
      <c r="AS103" s="14">
        <f t="shared" si="322"/>
        <v>0</v>
      </c>
      <c r="AT103" s="12">
        <f t="shared" si="289"/>
        <v>0</v>
      </c>
      <c r="AU103" s="13">
        <f t="shared" si="323"/>
        <v>0</v>
      </c>
      <c r="AV103" s="13">
        <f t="shared" si="324"/>
        <v>0</v>
      </c>
      <c r="AW103" s="14">
        <f t="shared" si="325"/>
        <v>0</v>
      </c>
      <c r="AX103" s="12">
        <f t="shared" si="291"/>
        <v>0</v>
      </c>
      <c r="AY103" s="13">
        <f t="shared" si="326"/>
        <v>0</v>
      </c>
      <c r="AZ103" s="13">
        <f t="shared" si="327"/>
        <v>0</v>
      </c>
      <c r="BA103" s="14">
        <f t="shared" si="328"/>
        <v>0</v>
      </c>
      <c r="BB103" s="12">
        <f t="shared" si="293"/>
        <v>0</v>
      </c>
      <c r="BC103" s="13">
        <f t="shared" si="329"/>
        <v>0</v>
      </c>
      <c r="BD103" s="13">
        <f t="shared" si="330"/>
        <v>0</v>
      </c>
      <c r="BE103" s="14">
        <f t="shared" si="331"/>
        <v>0</v>
      </c>
      <c r="BG103" s="4">
        <v>301329</v>
      </c>
      <c r="BH103" s="4">
        <v>302329</v>
      </c>
      <c r="BI103" s="4">
        <v>303329</v>
      </c>
    </row>
    <row r="104" spans="1:61" ht="19.5" customHeight="1">
      <c r="A104" s="47"/>
      <c r="B104" s="47"/>
      <c r="C104" s="29"/>
      <c r="D104" s="30"/>
      <c r="E104" s="17" t="s">
        <v>68</v>
      </c>
      <c r="F104" s="18">
        <f t="shared" si="269"/>
        <v>1</v>
      </c>
      <c r="G104" s="19">
        <f t="shared" si="295"/>
        <v>0</v>
      </c>
      <c r="H104" s="19">
        <f t="shared" si="295"/>
        <v>0</v>
      </c>
      <c r="I104" s="20">
        <f t="shared" si="295"/>
        <v>1</v>
      </c>
      <c r="J104" s="18">
        <f t="shared" si="271"/>
        <v>0</v>
      </c>
      <c r="K104" s="19">
        <f t="shared" si="296"/>
        <v>0</v>
      </c>
      <c r="L104" s="19">
        <f t="shared" si="297"/>
        <v>0</v>
      </c>
      <c r="M104" s="20">
        <f t="shared" si="298"/>
        <v>0</v>
      </c>
      <c r="N104" s="18">
        <f t="shared" si="273"/>
        <v>0</v>
      </c>
      <c r="O104" s="19">
        <f t="shared" si="299"/>
        <v>0</v>
      </c>
      <c r="P104" s="19">
        <f t="shared" si="300"/>
        <v>0</v>
      </c>
      <c r="Q104" s="20">
        <f t="shared" si="301"/>
        <v>0</v>
      </c>
      <c r="R104" s="18">
        <f t="shared" si="275"/>
        <v>0</v>
      </c>
      <c r="S104" s="19">
        <f t="shared" si="302"/>
        <v>0</v>
      </c>
      <c r="T104" s="19">
        <f t="shared" si="303"/>
        <v>0</v>
      </c>
      <c r="U104" s="20">
        <f t="shared" si="304"/>
        <v>0</v>
      </c>
      <c r="V104" s="18">
        <f t="shared" si="277"/>
        <v>0</v>
      </c>
      <c r="W104" s="19">
        <f t="shared" si="305"/>
        <v>0</v>
      </c>
      <c r="X104" s="19">
        <f t="shared" si="306"/>
        <v>0</v>
      </c>
      <c r="Y104" s="20">
        <f t="shared" si="307"/>
        <v>0</v>
      </c>
      <c r="Z104" s="18">
        <f t="shared" si="279"/>
        <v>1</v>
      </c>
      <c r="AA104" s="19">
        <f t="shared" si="308"/>
        <v>0</v>
      </c>
      <c r="AB104" s="19">
        <f t="shared" si="309"/>
        <v>0</v>
      </c>
      <c r="AC104" s="20">
        <f t="shared" si="310"/>
        <v>1</v>
      </c>
      <c r="AD104" s="18">
        <f t="shared" si="281"/>
        <v>0</v>
      </c>
      <c r="AE104" s="19">
        <f t="shared" si="311"/>
        <v>0</v>
      </c>
      <c r="AF104" s="19">
        <f t="shared" si="312"/>
        <v>0</v>
      </c>
      <c r="AG104" s="20">
        <f t="shared" si="313"/>
        <v>0</v>
      </c>
      <c r="AH104" s="18">
        <f t="shared" si="283"/>
        <v>0</v>
      </c>
      <c r="AI104" s="19">
        <f t="shared" si="314"/>
        <v>0</v>
      </c>
      <c r="AJ104" s="19">
        <f t="shared" si="315"/>
        <v>0</v>
      </c>
      <c r="AK104" s="20">
        <f t="shared" si="316"/>
        <v>0</v>
      </c>
      <c r="AL104" s="18">
        <f t="shared" si="285"/>
        <v>0</v>
      </c>
      <c r="AM104" s="19">
        <f t="shared" si="317"/>
        <v>0</v>
      </c>
      <c r="AN104" s="19">
        <f t="shared" si="318"/>
        <v>0</v>
      </c>
      <c r="AO104" s="20">
        <f t="shared" si="319"/>
        <v>0</v>
      </c>
      <c r="AP104" s="18">
        <f t="shared" si="287"/>
        <v>0</v>
      </c>
      <c r="AQ104" s="19">
        <f t="shared" si="320"/>
        <v>0</v>
      </c>
      <c r="AR104" s="19">
        <f t="shared" si="321"/>
        <v>0</v>
      </c>
      <c r="AS104" s="20">
        <f t="shared" si="322"/>
        <v>0</v>
      </c>
      <c r="AT104" s="18">
        <f t="shared" si="289"/>
        <v>0</v>
      </c>
      <c r="AU104" s="19">
        <f t="shared" si="323"/>
        <v>0</v>
      </c>
      <c r="AV104" s="19">
        <f t="shared" si="324"/>
        <v>0</v>
      </c>
      <c r="AW104" s="20">
        <f t="shared" si="325"/>
        <v>0</v>
      </c>
      <c r="AX104" s="18">
        <f t="shared" si="291"/>
        <v>0</v>
      </c>
      <c r="AY104" s="19">
        <f t="shared" si="326"/>
        <v>0</v>
      </c>
      <c r="AZ104" s="19">
        <f t="shared" si="327"/>
        <v>0</v>
      </c>
      <c r="BA104" s="20">
        <f t="shared" si="328"/>
        <v>0</v>
      </c>
      <c r="BB104" s="18">
        <f t="shared" si="293"/>
        <v>0</v>
      </c>
      <c r="BC104" s="19">
        <f t="shared" si="329"/>
        <v>0</v>
      </c>
      <c r="BD104" s="19">
        <f t="shared" si="330"/>
        <v>0</v>
      </c>
      <c r="BE104" s="20">
        <f t="shared" si="331"/>
        <v>0</v>
      </c>
      <c r="BG104" s="4">
        <v>311329</v>
      </c>
      <c r="BH104" s="4">
        <v>312329</v>
      </c>
      <c r="BI104" s="4">
        <v>313329</v>
      </c>
    </row>
    <row r="105" spans="1:61" ht="19.5" customHeight="1">
      <c r="A105" s="47"/>
      <c r="B105" s="47"/>
      <c r="C105" s="31"/>
      <c r="D105" s="32"/>
      <c r="E105" s="23" t="s">
        <v>69</v>
      </c>
      <c r="F105" s="24">
        <f t="shared" si="269"/>
        <v>1</v>
      </c>
      <c r="G105" s="25">
        <f t="shared" si="295"/>
        <v>1</v>
      </c>
      <c r="H105" s="25">
        <f t="shared" si="295"/>
        <v>0</v>
      </c>
      <c r="I105" s="26">
        <f t="shared" si="295"/>
        <v>0</v>
      </c>
      <c r="J105" s="24">
        <f t="shared" si="271"/>
        <v>0</v>
      </c>
      <c r="K105" s="25">
        <f t="shared" si="296"/>
        <v>0</v>
      </c>
      <c r="L105" s="25">
        <f t="shared" si="297"/>
        <v>0</v>
      </c>
      <c r="M105" s="26">
        <f t="shared" si="298"/>
        <v>0</v>
      </c>
      <c r="N105" s="24">
        <f t="shared" si="273"/>
        <v>0</v>
      </c>
      <c r="O105" s="25">
        <f t="shared" si="299"/>
        <v>0</v>
      </c>
      <c r="P105" s="25">
        <f t="shared" si="300"/>
        <v>0</v>
      </c>
      <c r="Q105" s="26">
        <f t="shared" si="301"/>
        <v>0</v>
      </c>
      <c r="R105" s="24">
        <f t="shared" si="275"/>
        <v>1</v>
      </c>
      <c r="S105" s="25">
        <f t="shared" si="302"/>
        <v>1</v>
      </c>
      <c r="T105" s="25">
        <f t="shared" si="303"/>
        <v>0</v>
      </c>
      <c r="U105" s="26">
        <f t="shared" si="304"/>
        <v>0</v>
      </c>
      <c r="V105" s="24">
        <f t="shared" si="277"/>
        <v>0</v>
      </c>
      <c r="W105" s="25">
        <f t="shared" si="305"/>
        <v>0</v>
      </c>
      <c r="X105" s="25">
        <f t="shared" si="306"/>
        <v>0</v>
      </c>
      <c r="Y105" s="26">
        <f t="shared" si="307"/>
        <v>0</v>
      </c>
      <c r="Z105" s="24">
        <f t="shared" si="279"/>
        <v>0</v>
      </c>
      <c r="AA105" s="25">
        <f t="shared" si="308"/>
        <v>0</v>
      </c>
      <c r="AB105" s="25">
        <f t="shared" si="309"/>
        <v>0</v>
      </c>
      <c r="AC105" s="26">
        <f t="shared" si="310"/>
        <v>0</v>
      </c>
      <c r="AD105" s="24">
        <f t="shared" si="281"/>
        <v>0</v>
      </c>
      <c r="AE105" s="25">
        <f t="shared" si="311"/>
        <v>0</v>
      </c>
      <c r="AF105" s="25">
        <f t="shared" si="312"/>
        <v>0</v>
      </c>
      <c r="AG105" s="26">
        <f t="shared" si="313"/>
        <v>0</v>
      </c>
      <c r="AH105" s="24">
        <f t="shared" si="283"/>
        <v>0</v>
      </c>
      <c r="AI105" s="25">
        <f t="shared" si="314"/>
        <v>0</v>
      </c>
      <c r="AJ105" s="25">
        <f t="shared" si="315"/>
        <v>0</v>
      </c>
      <c r="AK105" s="26">
        <f t="shared" si="316"/>
        <v>0</v>
      </c>
      <c r="AL105" s="24">
        <f t="shared" si="285"/>
        <v>0</v>
      </c>
      <c r="AM105" s="25">
        <f t="shared" si="317"/>
        <v>0</v>
      </c>
      <c r="AN105" s="25">
        <f t="shared" si="318"/>
        <v>0</v>
      </c>
      <c r="AO105" s="26">
        <f t="shared" si="319"/>
        <v>0</v>
      </c>
      <c r="AP105" s="24">
        <f t="shared" si="287"/>
        <v>0</v>
      </c>
      <c r="AQ105" s="25">
        <f t="shared" si="320"/>
        <v>0</v>
      </c>
      <c r="AR105" s="25">
        <f t="shared" si="321"/>
        <v>0</v>
      </c>
      <c r="AS105" s="26">
        <f t="shared" si="322"/>
        <v>0</v>
      </c>
      <c r="AT105" s="24">
        <f t="shared" si="289"/>
        <v>0</v>
      </c>
      <c r="AU105" s="25">
        <f t="shared" si="323"/>
        <v>0</v>
      </c>
      <c r="AV105" s="25">
        <f t="shared" si="324"/>
        <v>0</v>
      </c>
      <c r="AW105" s="26">
        <f t="shared" si="325"/>
        <v>0</v>
      </c>
      <c r="AX105" s="24">
        <f t="shared" si="291"/>
        <v>0</v>
      </c>
      <c r="AY105" s="25">
        <f t="shared" si="326"/>
        <v>0</v>
      </c>
      <c r="AZ105" s="25">
        <f t="shared" si="327"/>
        <v>0</v>
      </c>
      <c r="BA105" s="26">
        <f t="shared" si="328"/>
        <v>0</v>
      </c>
      <c r="BB105" s="24">
        <f t="shared" si="293"/>
        <v>0</v>
      </c>
      <c r="BC105" s="25">
        <f t="shared" si="329"/>
        <v>0</v>
      </c>
      <c r="BD105" s="25">
        <f t="shared" si="330"/>
        <v>0</v>
      </c>
      <c r="BE105" s="26">
        <f t="shared" si="331"/>
        <v>0</v>
      </c>
      <c r="BG105" s="4">
        <v>321329</v>
      </c>
      <c r="BH105" s="4">
        <v>322329</v>
      </c>
      <c r="BI105" s="4">
        <v>323329</v>
      </c>
    </row>
    <row r="106" spans="1:61" ht="19.5" customHeight="1">
      <c r="A106" s="47">
        <v>71</v>
      </c>
      <c r="B106" s="47">
        <v>22341</v>
      </c>
      <c r="C106" s="27"/>
      <c r="D106" s="28" t="s">
        <v>2</v>
      </c>
      <c r="E106" s="11" t="s">
        <v>63</v>
      </c>
      <c r="F106" s="12">
        <f t="shared" si="269"/>
        <v>6</v>
      </c>
      <c r="G106" s="13">
        <f t="shared" si="295"/>
        <v>2</v>
      </c>
      <c r="H106" s="13">
        <f t="shared" si="295"/>
        <v>2</v>
      </c>
      <c r="I106" s="14">
        <f t="shared" si="295"/>
        <v>2</v>
      </c>
      <c r="J106" s="12">
        <f t="shared" si="271"/>
        <v>1</v>
      </c>
      <c r="K106" s="13">
        <f t="shared" si="296"/>
        <v>1</v>
      </c>
      <c r="L106" s="13">
        <f t="shared" si="297"/>
        <v>0</v>
      </c>
      <c r="M106" s="14">
        <f t="shared" si="298"/>
        <v>0</v>
      </c>
      <c r="N106" s="12">
        <f t="shared" si="273"/>
        <v>0</v>
      </c>
      <c r="O106" s="13">
        <f t="shared" si="299"/>
        <v>0</v>
      </c>
      <c r="P106" s="13">
        <f t="shared" si="300"/>
        <v>0</v>
      </c>
      <c r="Q106" s="14">
        <f t="shared" si="301"/>
        <v>0</v>
      </c>
      <c r="R106" s="12">
        <f t="shared" si="275"/>
        <v>1</v>
      </c>
      <c r="S106" s="13">
        <f t="shared" si="302"/>
        <v>0</v>
      </c>
      <c r="T106" s="13">
        <f t="shared" si="303"/>
        <v>0</v>
      </c>
      <c r="U106" s="14">
        <f t="shared" si="304"/>
        <v>1</v>
      </c>
      <c r="V106" s="12">
        <f t="shared" si="277"/>
        <v>1</v>
      </c>
      <c r="W106" s="13">
        <f t="shared" si="305"/>
        <v>0</v>
      </c>
      <c r="X106" s="13">
        <f t="shared" si="306"/>
        <v>1</v>
      </c>
      <c r="Y106" s="14">
        <f t="shared" si="307"/>
        <v>0</v>
      </c>
      <c r="Z106" s="12">
        <f t="shared" si="279"/>
        <v>0</v>
      </c>
      <c r="AA106" s="13">
        <f t="shared" si="308"/>
        <v>0</v>
      </c>
      <c r="AB106" s="13">
        <f t="shared" si="309"/>
        <v>0</v>
      </c>
      <c r="AC106" s="14">
        <f t="shared" si="310"/>
        <v>0</v>
      </c>
      <c r="AD106" s="12">
        <f t="shared" si="281"/>
        <v>1</v>
      </c>
      <c r="AE106" s="13">
        <f t="shared" si="311"/>
        <v>0</v>
      </c>
      <c r="AF106" s="13">
        <f t="shared" si="312"/>
        <v>0</v>
      </c>
      <c r="AG106" s="14">
        <f t="shared" si="313"/>
        <v>1</v>
      </c>
      <c r="AH106" s="12">
        <f t="shared" si="283"/>
        <v>0</v>
      </c>
      <c r="AI106" s="13">
        <f t="shared" si="314"/>
        <v>0</v>
      </c>
      <c r="AJ106" s="13">
        <f t="shared" si="315"/>
        <v>0</v>
      </c>
      <c r="AK106" s="14">
        <f t="shared" si="316"/>
        <v>0</v>
      </c>
      <c r="AL106" s="12">
        <f t="shared" si="285"/>
        <v>1</v>
      </c>
      <c r="AM106" s="13">
        <f t="shared" si="317"/>
        <v>1</v>
      </c>
      <c r="AN106" s="13">
        <f t="shared" si="318"/>
        <v>0</v>
      </c>
      <c r="AO106" s="14">
        <f t="shared" si="319"/>
        <v>0</v>
      </c>
      <c r="AP106" s="12">
        <f t="shared" si="287"/>
        <v>0</v>
      </c>
      <c r="AQ106" s="13">
        <f t="shared" si="320"/>
        <v>0</v>
      </c>
      <c r="AR106" s="13">
        <f t="shared" si="321"/>
        <v>0</v>
      </c>
      <c r="AS106" s="14">
        <f t="shared" si="322"/>
        <v>0</v>
      </c>
      <c r="AT106" s="12">
        <f t="shared" si="289"/>
        <v>1</v>
      </c>
      <c r="AU106" s="13">
        <f t="shared" si="323"/>
        <v>0</v>
      </c>
      <c r="AV106" s="13">
        <f t="shared" si="324"/>
        <v>1</v>
      </c>
      <c r="AW106" s="14">
        <f t="shared" si="325"/>
        <v>0</v>
      </c>
      <c r="AX106" s="12">
        <f t="shared" si="291"/>
        <v>0</v>
      </c>
      <c r="AY106" s="13">
        <f t="shared" si="326"/>
        <v>0</v>
      </c>
      <c r="AZ106" s="13">
        <f t="shared" si="327"/>
        <v>0</v>
      </c>
      <c r="BA106" s="14">
        <f t="shared" si="328"/>
        <v>0</v>
      </c>
      <c r="BB106" s="12">
        <f t="shared" si="293"/>
        <v>0</v>
      </c>
      <c r="BC106" s="13">
        <f t="shared" si="329"/>
        <v>0</v>
      </c>
      <c r="BD106" s="13">
        <f t="shared" si="330"/>
        <v>0</v>
      </c>
      <c r="BE106" s="14">
        <f t="shared" si="331"/>
        <v>0</v>
      </c>
      <c r="BG106" s="4">
        <v>301341</v>
      </c>
      <c r="BH106" s="4">
        <v>302341</v>
      </c>
      <c r="BI106" s="4">
        <v>303341</v>
      </c>
    </row>
    <row r="107" spans="1:61" ht="19.5" customHeight="1">
      <c r="A107" s="47"/>
      <c r="B107" s="47"/>
      <c r="C107" s="29"/>
      <c r="D107" s="30"/>
      <c r="E107" s="17" t="s">
        <v>68</v>
      </c>
      <c r="F107" s="18">
        <f t="shared" si="269"/>
        <v>3</v>
      </c>
      <c r="G107" s="19">
        <f t="shared" si="295"/>
        <v>1</v>
      </c>
      <c r="H107" s="19">
        <f t="shared" si="295"/>
        <v>1</v>
      </c>
      <c r="I107" s="20">
        <f t="shared" si="295"/>
        <v>1</v>
      </c>
      <c r="J107" s="18">
        <f t="shared" si="271"/>
        <v>0</v>
      </c>
      <c r="K107" s="19">
        <f t="shared" si="296"/>
        <v>0</v>
      </c>
      <c r="L107" s="19">
        <f t="shared" si="297"/>
        <v>0</v>
      </c>
      <c r="M107" s="20">
        <f t="shared" si="298"/>
        <v>0</v>
      </c>
      <c r="N107" s="18">
        <f t="shared" si="273"/>
        <v>0</v>
      </c>
      <c r="O107" s="19">
        <f t="shared" si="299"/>
        <v>0</v>
      </c>
      <c r="P107" s="19">
        <f t="shared" si="300"/>
        <v>0</v>
      </c>
      <c r="Q107" s="20">
        <f t="shared" si="301"/>
        <v>0</v>
      </c>
      <c r="R107" s="18">
        <f t="shared" si="275"/>
        <v>0</v>
      </c>
      <c r="S107" s="19">
        <f t="shared" si="302"/>
        <v>0</v>
      </c>
      <c r="T107" s="19">
        <f t="shared" si="303"/>
        <v>0</v>
      </c>
      <c r="U107" s="20">
        <f t="shared" si="304"/>
        <v>0</v>
      </c>
      <c r="V107" s="18">
        <f t="shared" si="277"/>
        <v>0</v>
      </c>
      <c r="W107" s="19">
        <f t="shared" si="305"/>
        <v>0</v>
      </c>
      <c r="X107" s="19">
        <f t="shared" si="306"/>
        <v>0</v>
      </c>
      <c r="Y107" s="20">
        <f t="shared" si="307"/>
        <v>0</v>
      </c>
      <c r="Z107" s="18">
        <f t="shared" si="279"/>
        <v>0</v>
      </c>
      <c r="AA107" s="19">
        <f t="shared" si="308"/>
        <v>0</v>
      </c>
      <c r="AB107" s="19">
        <f t="shared" si="309"/>
        <v>0</v>
      </c>
      <c r="AC107" s="20">
        <f t="shared" si="310"/>
        <v>0</v>
      </c>
      <c r="AD107" s="18">
        <f t="shared" si="281"/>
        <v>1</v>
      </c>
      <c r="AE107" s="19">
        <f t="shared" si="311"/>
        <v>0</v>
      </c>
      <c r="AF107" s="19">
        <f t="shared" si="312"/>
        <v>0</v>
      </c>
      <c r="AG107" s="20">
        <f t="shared" si="313"/>
        <v>1</v>
      </c>
      <c r="AH107" s="18">
        <f t="shared" si="283"/>
        <v>0</v>
      </c>
      <c r="AI107" s="19">
        <f t="shared" si="314"/>
        <v>0</v>
      </c>
      <c r="AJ107" s="19">
        <f t="shared" si="315"/>
        <v>0</v>
      </c>
      <c r="AK107" s="20">
        <f t="shared" si="316"/>
        <v>0</v>
      </c>
      <c r="AL107" s="18">
        <f t="shared" si="285"/>
        <v>1</v>
      </c>
      <c r="AM107" s="19">
        <f t="shared" si="317"/>
        <v>1</v>
      </c>
      <c r="AN107" s="19">
        <f t="shared" si="318"/>
        <v>0</v>
      </c>
      <c r="AO107" s="20">
        <f t="shared" si="319"/>
        <v>0</v>
      </c>
      <c r="AP107" s="18">
        <f t="shared" si="287"/>
        <v>0</v>
      </c>
      <c r="AQ107" s="19">
        <f t="shared" si="320"/>
        <v>0</v>
      </c>
      <c r="AR107" s="19">
        <f t="shared" si="321"/>
        <v>0</v>
      </c>
      <c r="AS107" s="20">
        <f t="shared" si="322"/>
        <v>0</v>
      </c>
      <c r="AT107" s="18">
        <f t="shared" si="289"/>
        <v>1</v>
      </c>
      <c r="AU107" s="19">
        <f t="shared" si="323"/>
        <v>0</v>
      </c>
      <c r="AV107" s="19">
        <f t="shared" si="324"/>
        <v>1</v>
      </c>
      <c r="AW107" s="20">
        <f t="shared" si="325"/>
        <v>0</v>
      </c>
      <c r="AX107" s="18">
        <f t="shared" si="291"/>
        <v>0</v>
      </c>
      <c r="AY107" s="19">
        <f t="shared" si="326"/>
        <v>0</v>
      </c>
      <c r="AZ107" s="19">
        <f t="shared" si="327"/>
        <v>0</v>
      </c>
      <c r="BA107" s="20">
        <f t="shared" si="328"/>
        <v>0</v>
      </c>
      <c r="BB107" s="18">
        <f t="shared" si="293"/>
        <v>0</v>
      </c>
      <c r="BC107" s="19">
        <f t="shared" si="329"/>
        <v>0</v>
      </c>
      <c r="BD107" s="19">
        <f t="shared" si="330"/>
        <v>0</v>
      </c>
      <c r="BE107" s="20">
        <f t="shared" si="331"/>
        <v>0</v>
      </c>
      <c r="BG107" s="4">
        <v>311341</v>
      </c>
      <c r="BH107" s="4">
        <v>312341</v>
      </c>
      <c r="BI107" s="4">
        <v>313341</v>
      </c>
    </row>
    <row r="108" spans="1:61" ht="19.5" customHeight="1">
      <c r="A108" s="47"/>
      <c r="B108" s="47"/>
      <c r="C108" s="31"/>
      <c r="D108" s="32"/>
      <c r="E108" s="23" t="s">
        <v>69</v>
      </c>
      <c r="F108" s="24">
        <f t="shared" si="269"/>
        <v>3</v>
      </c>
      <c r="G108" s="25">
        <f t="shared" si="295"/>
        <v>1</v>
      </c>
      <c r="H108" s="25">
        <f t="shared" si="295"/>
        <v>1</v>
      </c>
      <c r="I108" s="26">
        <f t="shared" si="295"/>
        <v>1</v>
      </c>
      <c r="J108" s="24">
        <f t="shared" si="271"/>
        <v>1</v>
      </c>
      <c r="K108" s="25">
        <f t="shared" si="296"/>
        <v>1</v>
      </c>
      <c r="L108" s="25">
        <f t="shared" si="297"/>
        <v>0</v>
      </c>
      <c r="M108" s="26">
        <f t="shared" si="298"/>
        <v>0</v>
      </c>
      <c r="N108" s="24">
        <f t="shared" si="273"/>
        <v>0</v>
      </c>
      <c r="O108" s="25">
        <f t="shared" si="299"/>
        <v>0</v>
      </c>
      <c r="P108" s="25">
        <f t="shared" si="300"/>
        <v>0</v>
      </c>
      <c r="Q108" s="26">
        <f t="shared" si="301"/>
        <v>0</v>
      </c>
      <c r="R108" s="24">
        <f t="shared" si="275"/>
        <v>1</v>
      </c>
      <c r="S108" s="25">
        <f t="shared" si="302"/>
        <v>0</v>
      </c>
      <c r="T108" s="25">
        <f t="shared" si="303"/>
        <v>0</v>
      </c>
      <c r="U108" s="26">
        <f t="shared" si="304"/>
        <v>1</v>
      </c>
      <c r="V108" s="24">
        <f t="shared" si="277"/>
        <v>1</v>
      </c>
      <c r="W108" s="25">
        <f t="shared" si="305"/>
        <v>0</v>
      </c>
      <c r="X108" s="25">
        <f t="shared" si="306"/>
        <v>1</v>
      </c>
      <c r="Y108" s="26">
        <f t="shared" si="307"/>
        <v>0</v>
      </c>
      <c r="Z108" s="24">
        <f t="shared" si="279"/>
        <v>0</v>
      </c>
      <c r="AA108" s="25">
        <f t="shared" si="308"/>
        <v>0</v>
      </c>
      <c r="AB108" s="25">
        <f t="shared" si="309"/>
        <v>0</v>
      </c>
      <c r="AC108" s="26">
        <f t="shared" si="310"/>
        <v>0</v>
      </c>
      <c r="AD108" s="24">
        <f t="shared" si="281"/>
        <v>0</v>
      </c>
      <c r="AE108" s="25">
        <f t="shared" si="311"/>
        <v>0</v>
      </c>
      <c r="AF108" s="25">
        <f t="shared" si="312"/>
        <v>0</v>
      </c>
      <c r="AG108" s="26">
        <f t="shared" si="313"/>
        <v>0</v>
      </c>
      <c r="AH108" s="24">
        <f t="shared" si="283"/>
        <v>0</v>
      </c>
      <c r="AI108" s="25">
        <f t="shared" si="314"/>
        <v>0</v>
      </c>
      <c r="AJ108" s="25">
        <f t="shared" si="315"/>
        <v>0</v>
      </c>
      <c r="AK108" s="26">
        <f t="shared" si="316"/>
        <v>0</v>
      </c>
      <c r="AL108" s="24">
        <f t="shared" si="285"/>
        <v>0</v>
      </c>
      <c r="AM108" s="25">
        <f t="shared" si="317"/>
        <v>0</v>
      </c>
      <c r="AN108" s="25">
        <f t="shared" si="318"/>
        <v>0</v>
      </c>
      <c r="AO108" s="26">
        <f t="shared" si="319"/>
        <v>0</v>
      </c>
      <c r="AP108" s="24">
        <f t="shared" si="287"/>
        <v>0</v>
      </c>
      <c r="AQ108" s="25">
        <f t="shared" si="320"/>
        <v>0</v>
      </c>
      <c r="AR108" s="25">
        <f t="shared" si="321"/>
        <v>0</v>
      </c>
      <c r="AS108" s="26">
        <f t="shared" si="322"/>
        <v>0</v>
      </c>
      <c r="AT108" s="24">
        <f t="shared" si="289"/>
        <v>0</v>
      </c>
      <c r="AU108" s="25">
        <f t="shared" si="323"/>
        <v>0</v>
      </c>
      <c r="AV108" s="25">
        <f t="shared" si="324"/>
        <v>0</v>
      </c>
      <c r="AW108" s="26">
        <f t="shared" si="325"/>
        <v>0</v>
      </c>
      <c r="AX108" s="24">
        <f t="shared" si="291"/>
        <v>0</v>
      </c>
      <c r="AY108" s="25">
        <f t="shared" si="326"/>
        <v>0</v>
      </c>
      <c r="AZ108" s="25">
        <f t="shared" si="327"/>
        <v>0</v>
      </c>
      <c r="BA108" s="26">
        <f t="shared" si="328"/>
        <v>0</v>
      </c>
      <c r="BB108" s="24">
        <f t="shared" si="293"/>
        <v>0</v>
      </c>
      <c r="BC108" s="25">
        <f t="shared" si="329"/>
        <v>0</v>
      </c>
      <c r="BD108" s="25">
        <f t="shared" si="330"/>
        <v>0</v>
      </c>
      <c r="BE108" s="26">
        <f t="shared" si="331"/>
        <v>0</v>
      </c>
      <c r="BG108" s="4">
        <v>321341</v>
      </c>
      <c r="BH108" s="4">
        <v>322341</v>
      </c>
      <c r="BI108" s="4">
        <v>323341</v>
      </c>
    </row>
    <row r="109" spans="1:61" ht="19.5" customHeight="1">
      <c r="A109" s="47">
        <v>71</v>
      </c>
      <c r="B109" s="47">
        <v>22342</v>
      </c>
      <c r="C109" s="27"/>
      <c r="D109" s="28" t="s">
        <v>3</v>
      </c>
      <c r="E109" s="11" t="s">
        <v>63</v>
      </c>
      <c r="F109" s="12">
        <f t="shared" si="269"/>
        <v>16</v>
      </c>
      <c r="G109" s="13">
        <f t="shared" si="295"/>
        <v>5</v>
      </c>
      <c r="H109" s="13">
        <f t="shared" si="295"/>
        <v>6</v>
      </c>
      <c r="I109" s="14">
        <f t="shared" si="295"/>
        <v>5</v>
      </c>
      <c r="J109" s="12">
        <f t="shared" si="271"/>
        <v>3</v>
      </c>
      <c r="K109" s="13">
        <f t="shared" si="296"/>
        <v>1</v>
      </c>
      <c r="L109" s="13">
        <f t="shared" si="297"/>
        <v>1</v>
      </c>
      <c r="M109" s="14">
        <f t="shared" si="298"/>
        <v>1</v>
      </c>
      <c r="N109" s="12">
        <f t="shared" si="273"/>
        <v>2</v>
      </c>
      <c r="O109" s="13">
        <f t="shared" si="299"/>
        <v>0</v>
      </c>
      <c r="P109" s="13">
        <f t="shared" si="300"/>
        <v>1</v>
      </c>
      <c r="Q109" s="14">
        <f t="shared" si="301"/>
        <v>1</v>
      </c>
      <c r="R109" s="12">
        <f t="shared" si="275"/>
        <v>0</v>
      </c>
      <c r="S109" s="13">
        <f t="shared" si="302"/>
        <v>0</v>
      </c>
      <c r="T109" s="13">
        <f t="shared" si="303"/>
        <v>0</v>
      </c>
      <c r="U109" s="14">
        <f t="shared" si="304"/>
        <v>0</v>
      </c>
      <c r="V109" s="12">
        <f t="shared" si="277"/>
        <v>2</v>
      </c>
      <c r="W109" s="13">
        <f t="shared" si="305"/>
        <v>1</v>
      </c>
      <c r="X109" s="13">
        <f t="shared" si="306"/>
        <v>1</v>
      </c>
      <c r="Y109" s="14">
        <f t="shared" si="307"/>
        <v>0</v>
      </c>
      <c r="Z109" s="12">
        <f t="shared" si="279"/>
        <v>0</v>
      </c>
      <c r="AA109" s="13">
        <f t="shared" si="308"/>
        <v>0</v>
      </c>
      <c r="AB109" s="13">
        <f t="shared" si="309"/>
        <v>0</v>
      </c>
      <c r="AC109" s="14">
        <f t="shared" si="310"/>
        <v>0</v>
      </c>
      <c r="AD109" s="12">
        <f t="shared" si="281"/>
        <v>1</v>
      </c>
      <c r="AE109" s="13">
        <f t="shared" si="311"/>
        <v>1</v>
      </c>
      <c r="AF109" s="13">
        <f t="shared" si="312"/>
        <v>0</v>
      </c>
      <c r="AG109" s="14">
        <f t="shared" si="313"/>
        <v>0</v>
      </c>
      <c r="AH109" s="12">
        <f t="shared" si="283"/>
        <v>1</v>
      </c>
      <c r="AI109" s="13">
        <f t="shared" si="314"/>
        <v>0</v>
      </c>
      <c r="AJ109" s="13">
        <f t="shared" si="315"/>
        <v>1</v>
      </c>
      <c r="AK109" s="14">
        <f t="shared" si="316"/>
        <v>0</v>
      </c>
      <c r="AL109" s="12">
        <f t="shared" si="285"/>
        <v>0</v>
      </c>
      <c r="AM109" s="13">
        <f t="shared" si="317"/>
        <v>0</v>
      </c>
      <c r="AN109" s="13">
        <f t="shared" si="318"/>
        <v>0</v>
      </c>
      <c r="AO109" s="14">
        <f t="shared" si="319"/>
        <v>0</v>
      </c>
      <c r="AP109" s="12">
        <f t="shared" si="287"/>
        <v>4</v>
      </c>
      <c r="AQ109" s="13">
        <f t="shared" si="320"/>
        <v>2</v>
      </c>
      <c r="AR109" s="13">
        <f t="shared" si="321"/>
        <v>1</v>
      </c>
      <c r="AS109" s="14">
        <f t="shared" si="322"/>
        <v>1</v>
      </c>
      <c r="AT109" s="12">
        <f t="shared" si="289"/>
        <v>0</v>
      </c>
      <c r="AU109" s="13">
        <f t="shared" si="323"/>
        <v>0</v>
      </c>
      <c r="AV109" s="13">
        <f t="shared" si="324"/>
        <v>0</v>
      </c>
      <c r="AW109" s="14">
        <f t="shared" si="325"/>
        <v>0</v>
      </c>
      <c r="AX109" s="12">
        <f t="shared" si="291"/>
        <v>2</v>
      </c>
      <c r="AY109" s="13">
        <f t="shared" si="326"/>
        <v>0</v>
      </c>
      <c r="AZ109" s="13">
        <f t="shared" si="327"/>
        <v>1</v>
      </c>
      <c r="BA109" s="14">
        <f t="shared" si="328"/>
        <v>1</v>
      </c>
      <c r="BB109" s="12">
        <f t="shared" si="293"/>
        <v>1</v>
      </c>
      <c r="BC109" s="13">
        <f t="shared" si="329"/>
        <v>0</v>
      </c>
      <c r="BD109" s="13">
        <f t="shared" si="330"/>
        <v>0</v>
      </c>
      <c r="BE109" s="14">
        <f t="shared" si="331"/>
        <v>1</v>
      </c>
      <c r="BG109" s="4">
        <v>301342</v>
      </c>
      <c r="BH109" s="4">
        <v>302342</v>
      </c>
      <c r="BI109" s="4">
        <v>303342</v>
      </c>
    </row>
    <row r="110" spans="1:61" ht="19.5" customHeight="1">
      <c r="A110" s="47"/>
      <c r="B110" s="47"/>
      <c r="C110" s="29"/>
      <c r="D110" s="30"/>
      <c r="E110" s="17" t="s">
        <v>68</v>
      </c>
      <c r="F110" s="18">
        <f t="shared" si="269"/>
        <v>13</v>
      </c>
      <c r="G110" s="19">
        <f t="shared" si="295"/>
        <v>5</v>
      </c>
      <c r="H110" s="19">
        <f t="shared" si="295"/>
        <v>5</v>
      </c>
      <c r="I110" s="20">
        <f t="shared" si="295"/>
        <v>3</v>
      </c>
      <c r="J110" s="18">
        <f t="shared" si="271"/>
        <v>3</v>
      </c>
      <c r="K110" s="19">
        <f t="shared" si="296"/>
        <v>1</v>
      </c>
      <c r="L110" s="19">
        <f t="shared" si="297"/>
        <v>1</v>
      </c>
      <c r="M110" s="20">
        <f t="shared" si="298"/>
        <v>1</v>
      </c>
      <c r="N110" s="18">
        <f t="shared" si="273"/>
        <v>2</v>
      </c>
      <c r="O110" s="19">
        <f t="shared" si="299"/>
        <v>0</v>
      </c>
      <c r="P110" s="19">
        <f t="shared" si="300"/>
        <v>1</v>
      </c>
      <c r="Q110" s="20">
        <f t="shared" si="301"/>
        <v>1</v>
      </c>
      <c r="R110" s="18">
        <f t="shared" si="275"/>
        <v>0</v>
      </c>
      <c r="S110" s="19">
        <f t="shared" si="302"/>
        <v>0</v>
      </c>
      <c r="T110" s="19">
        <f t="shared" si="303"/>
        <v>0</v>
      </c>
      <c r="U110" s="20">
        <f t="shared" si="304"/>
        <v>0</v>
      </c>
      <c r="V110" s="18">
        <f t="shared" si="277"/>
        <v>2</v>
      </c>
      <c r="W110" s="19">
        <f t="shared" si="305"/>
        <v>1</v>
      </c>
      <c r="X110" s="19">
        <f t="shared" si="306"/>
        <v>1</v>
      </c>
      <c r="Y110" s="20">
        <f t="shared" si="307"/>
        <v>0</v>
      </c>
      <c r="Z110" s="18">
        <f t="shared" si="279"/>
        <v>0</v>
      </c>
      <c r="AA110" s="19">
        <f t="shared" si="308"/>
        <v>0</v>
      </c>
      <c r="AB110" s="19">
        <f t="shared" si="309"/>
        <v>0</v>
      </c>
      <c r="AC110" s="20">
        <f t="shared" si="310"/>
        <v>0</v>
      </c>
      <c r="AD110" s="18">
        <f t="shared" si="281"/>
        <v>1</v>
      </c>
      <c r="AE110" s="19">
        <f t="shared" si="311"/>
        <v>1</v>
      </c>
      <c r="AF110" s="19">
        <f t="shared" si="312"/>
        <v>0</v>
      </c>
      <c r="AG110" s="20">
        <f t="shared" si="313"/>
        <v>0</v>
      </c>
      <c r="AH110" s="18">
        <f t="shared" si="283"/>
        <v>1</v>
      </c>
      <c r="AI110" s="19">
        <f t="shared" si="314"/>
        <v>0</v>
      </c>
      <c r="AJ110" s="19">
        <f t="shared" si="315"/>
        <v>1</v>
      </c>
      <c r="AK110" s="20">
        <f t="shared" si="316"/>
        <v>0</v>
      </c>
      <c r="AL110" s="18">
        <f t="shared" si="285"/>
        <v>0</v>
      </c>
      <c r="AM110" s="19">
        <f t="shared" si="317"/>
        <v>0</v>
      </c>
      <c r="AN110" s="19">
        <f t="shared" si="318"/>
        <v>0</v>
      </c>
      <c r="AO110" s="20">
        <f t="shared" si="319"/>
        <v>0</v>
      </c>
      <c r="AP110" s="18">
        <f t="shared" si="287"/>
        <v>3</v>
      </c>
      <c r="AQ110" s="19">
        <f t="shared" si="320"/>
        <v>2</v>
      </c>
      <c r="AR110" s="19">
        <f t="shared" si="321"/>
        <v>0</v>
      </c>
      <c r="AS110" s="20">
        <f t="shared" si="322"/>
        <v>1</v>
      </c>
      <c r="AT110" s="18">
        <f t="shared" si="289"/>
        <v>0</v>
      </c>
      <c r="AU110" s="19">
        <f t="shared" si="323"/>
        <v>0</v>
      </c>
      <c r="AV110" s="19">
        <f t="shared" si="324"/>
        <v>0</v>
      </c>
      <c r="AW110" s="20">
        <f t="shared" si="325"/>
        <v>0</v>
      </c>
      <c r="AX110" s="18">
        <f t="shared" si="291"/>
        <v>1</v>
      </c>
      <c r="AY110" s="19">
        <f t="shared" si="326"/>
        <v>0</v>
      </c>
      <c r="AZ110" s="19">
        <f t="shared" si="327"/>
        <v>1</v>
      </c>
      <c r="BA110" s="20">
        <f t="shared" si="328"/>
        <v>0</v>
      </c>
      <c r="BB110" s="18">
        <f t="shared" si="293"/>
        <v>0</v>
      </c>
      <c r="BC110" s="19">
        <f t="shared" si="329"/>
        <v>0</v>
      </c>
      <c r="BD110" s="19">
        <f t="shared" si="330"/>
        <v>0</v>
      </c>
      <c r="BE110" s="20">
        <f t="shared" si="331"/>
        <v>0</v>
      </c>
      <c r="BG110" s="4">
        <v>311342</v>
      </c>
      <c r="BH110" s="4">
        <v>312342</v>
      </c>
      <c r="BI110" s="4">
        <v>313342</v>
      </c>
    </row>
    <row r="111" spans="1:61" ht="19.5" customHeight="1">
      <c r="A111" s="47"/>
      <c r="B111" s="47"/>
      <c r="C111" s="31"/>
      <c r="D111" s="32"/>
      <c r="E111" s="23" t="s">
        <v>69</v>
      </c>
      <c r="F111" s="24">
        <f t="shared" si="269"/>
        <v>3</v>
      </c>
      <c r="G111" s="25">
        <f t="shared" si="295"/>
        <v>0</v>
      </c>
      <c r="H111" s="25">
        <f t="shared" si="295"/>
        <v>1</v>
      </c>
      <c r="I111" s="26">
        <f t="shared" si="295"/>
        <v>2</v>
      </c>
      <c r="J111" s="24">
        <f t="shared" si="271"/>
        <v>0</v>
      </c>
      <c r="K111" s="25">
        <f t="shared" si="296"/>
        <v>0</v>
      </c>
      <c r="L111" s="25">
        <f t="shared" si="297"/>
        <v>0</v>
      </c>
      <c r="M111" s="26">
        <f t="shared" si="298"/>
        <v>0</v>
      </c>
      <c r="N111" s="24">
        <f t="shared" si="273"/>
        <v>0</v>
      </c>
      <c r="O111" s="25">
        <f t="shared" si="299"/>
        <v>0</v>
      </c>
      <c r="P111" s="25">
        <f t="shared" si="300"/>
        <v>0</v>
      </c>
      <c r="Q111" s="26">
        <f t="shared" si="301"/>
        <v>0</v>
      </c>
      <c r="R111" s="24">
        <f t="shared" si="275"/>
        <v>0</v>
      </c>
      <c r="S111" s="25">
        <f t="shared" si="302"/>
        <v>0</v>
      </c>
      <c r="T111" s="25">
        <f t="shared" si="303"/>
        <v>0</v>
      </c>
      <c r="U111" s="26">
        <f t="shared" si="304"/>
        <v>0</v>
      </c>
      <c r="V111" s="24">
        <f t="shared" si="277"/>
        <v>0</v>
      </c>
      <c r="W111" s="25">
        <f t="shared" si="305"/>
        <v>0</v>
      </c>
      <c r="X111" s="25">
        <f t="shared" si="306"/>
        <v>0</v>
      </c>
      <c r="Y111" s="26">
        <f t="shared" si="307"/>
        <v>0</v>
      </c>
      <c r="Z111" s="24">
        <f t="shared" si="279"/>
        <v>0</v>
      </c>
      <c r="AA111" s="25">
        <f t="shared" si="308"/>
        <v>0</v>
      </c>
      <c r="AB111" s="25">
        <f t="shared" si="309"/>
        <v>0</v>
      </c>
      <c r="AC111" s="26">
        <f t="shared" si="310"/>
        <v>0</v>
      </c>
      <c r="AD111" s="24">
        <f t="shared" si="281"/>
        <v>0</v>
      </c>
      <c r="AE111" s="25">
        <f t="shared" si="311"/>
        <v>0</v>
      </c>
      <c r="AF111" s="25">
        <f t="shared" si="312"/>
        <v>0</v>
      </c>
      <c r="AG111" s="26">
        <f t="shared" si="313"/>
        <v>0</v>
      </c>
      <c r="AH111" s="24">
        <f t="shared" si="283"/>
        <v>0</v>
      </c>
      <c r="AI111" s="25">
        <f t="shared" si="314"/>
        <v>0</v>
      </c>
      <c r="AJ111" s="25">
        <f t="shared" si="315"/>
        <v>0</v>
      </c>
      <c r="AK111" s="26">
        <f t="shared" si="316"/>
        <v>0</v>
      </c>
      <c r="AL111" s="24">
        <f t="shared" si="285"/>
        <v>0</v>
      </c>
      <c r="AM111" s="25">
        <f t="shared" si="317"/>
        <v>0</v>
      </c>
      <c r="AN111" s="25">
        <f t="shared" si="318"/>
        <v>0</v>
      </c>
      <c r="AO111" s="26">
        <f t="shared" si="319"/>
        <v>0</v>
      </c>
      <c r="AP111" s="24">
        <f t="shared" si="287"/>
        <v>1</v>
      </c>
      <c r="AQ111" s="25">
        <f t="shared" si="320"/>
        <v>0</v>
      </c>
      <c r="AR111" s="25">
        <f t="shared" si="321"/>
        <v>1</v>
      </c>
      <c r="AS111" s="26">
        <f t="shared" si="322"/>
        <v>0</v>
      </c>
      <c r="AT111" s="24">
        <f t="shared" si="289"/>
        <v>0</v>
      </c>
      <c r="AU111" s="25">
        <f t="shared" si="323"/>
        <v>0</v>
      </c>
      <c r="AV111" s="25">
        <f t="shared" si="324"/>
        <v>0</v>
      </c>
      <c r="AW111" s="26">
        <f t="shared" si="325"/>
        <v>0</v>
      </c>
      <c r="AX111" s="24">
        <f t="shared" si="291"/>
        <v>1</v>
      </c>
      <c r="AY111" s="25">
        <f t="shared" si="326"/>
        <v>0</v>
      </c>
      <c r="AZ111" s="25">
        <f t="shared" si="327"/>
        <v>0</v>
      </c>
      <c r="BA111" s="26">
        <f t="shared" si="328"/>
        <v>1</v>
      </c>
      <c r="BB111" s="24">
        <f t="shared" si="293"/>
        <v>1</v>
      </c>
      <c r="BC111" s="25">
        <f t="shared" si="329"/>
        <v>0</v>
      </c>
      <c r="BD111" s="25">
        <f t="shared" si="330"/>
        <v>0</v>
      </c>
      <c r="BE111" s="26">
        <f t="shared" si="331"/>
        <v>1</v>
      </c>
      <c r="BG111" s="4">
        <v>321342</v>
      </c>
      <c r="BH111" s="4">
        <v>322342</v>
      </c>
      <c r="BI111" s="4">
        <v>323342</v>
      </c>
    </row>
    <row r="112" spans="1:57" ht="19.5" customHeight="1">
      <c r="A112" s="10"/>
      <c r="B112" s="9"/>
      <c r="C112" s="52" t="s">
        <v>102</v>
      </c>
      <c r="D112" s="53"/>
      <c r="E112" s="11" t="s">
        <v>63</v>
      </c>
      <c r="F112" s="12">
        <f aca="true" t="shared" si="332" ref="F112:BE112">SUM(F113:F114)</f>
        <v>29</v>
      </c>
      <c r="G112" s="13">
        <f t="shared" si="332"/>
        <v>17</v>
      </c>
      <c r="H112" s="13">
        <f t="shared" si="332"/>
        <v>4</v>
      </c>
      <c r="I112" s="14">
        <f t="shared" si="332"/>
        <v>8</v>
      </c>
      <c r="J112" s="12">
        <f t="shared" si="332"/>
        <v>3</v>
      </c>
      <c r="K112" s="13">
        <f t="shared" si="332"/>
        <v>2</v>
      </c>
      <c r="L112" s="13">
        <f t="shared" si="332"/>
        <v>0</v>
      </c>
      <c r="M112" s="14">
        <f t="shared" si="332"/>
        <v>1</v>
      </c>
      <c r="N112" s="12">
        <f t="shared" si="332"/>
        <v>3</v>
      </c>
      <c r="O112" s="13">
        <f t="shared" si="332"/>
        <v>2</v>
      </c>
      <c r="P112" s="13">
        <f t="shared" si="332"/>
        <v>0</v>
      </c>
      <c r="Q112" s="14">
        <f t="shared" si="332"/>
        <v>1</v>
      </c>
      <c r="R112" s="12">
        <f t="shared" si="332"/>
        <v>3</v>
      </c>
      <c r="S112" s="13">
        <f t="shared" si="332"/>
        <v>3</v>
      </c>
      <c r="T112" s="13">
        <f t="shared" si="332"/>
        <v>0</v>
      </c>
      <c r="U112" s="14">
        <f t="shared" si="332"/>
        <v>0</v>
      </c>
      <c r="V112" s="12">
        <f t="shared" si="332"/>
        <v>3</v>
      </c>
      <c r="W112" s="13">
        <f t="shared" si="332"/>
        <v>0</v>
      </c>
      <c r="X112" s="13">
        <f t="shared" si="332"/>
        <v>0</v>
      </c>
      <c r="Y112" s="14">
        <f t="shared" si="332"/>
        <v>3</v>
      </c>
      <c r="Z112" s="12">
        <f t="shared" si="332"/>
        <v>3</v>
      </c>
      <c r="AA112" s="13">
        <f t="shared" si="332"/>
        <v>1</v>
      </c>
      <c r="AB112" s="13">
        <f t="shared" si="332"/>
        <v>1</v>
      </c>
      <c r="AC112" s="14">
        <f t="shared" si="332"/>
        <v>1</v>
      </c>
      <c r="AD112" s="12">
        <f t="shared" si="332"/>
        <v>1</v>
      </c>
      <c r="AE112" s="13">
        <f t="shared" si="332"/>
        <v>1</v>
      </c>
      <c r="AF112" s="13">
        <f t="shared" si="332"/>
        <v>0</v>
      </c>
      <c r="AG112" s="14">
        <f t="shared" si="332"/>
        <v>0</v>
      </c>
      <c r="AH112" s="12">
        <f t="shared" si="332"/>
        <v>0</v>
      </c>
      <c r="AI112" s="13">
        <f t="shared" si="332"/>
        <v>0</v>
      </c>
      <c r="AJ112" s="13">
        <f t="shared" si="332"/>
        <v>0</v>
      </c>
      <c r="AK112" s="14">
        <f t="shared" si="332"/>
        <v>0</v>
      </c>
      <c r="AL112" s="12">
        <f t="shared" si="332"/>
        <v>3</v>
      </c>
      <c r="AM112" s="13">
        <f t="shared" si="332"/>
        <v>2</v>
      </c>
      <c r="AN112" s="13">
        <f t="shared" si="332"/>
        <v>1</v>
      </c>
      <c r="AO112" s="14">
        <f t="shared" si="332"/>
        <v>0</v>
      </c>
      <c r="AP112" s="12">
        <f t="shared" si="332"/>
        <v>0</v>
      </c>
      <c r="AQ112" s="13">
        <f t="shared" si="332"/>
        <v>0</v>
      </c>
      <c r="AR112" s="13">
        <f t="shared" si="332"/>
        <v>0</v>
      </c>
      <c r="AS112" s="14">
        <f t="shared" si="332"/>
        <v>0</v>
      </c>
      <c r="AT112" s="12">
        <f t="shared" si="332"/>
        <v>4</v>
      </c>
      <c r="AU112" s="13">
        <f t="shared" si="332"/>
        <v>2</v>
      </c>
      <c r="AV112" s="13">
        <f t="shared" si="332"/>
        <v>0</v>
      </c>
      <c r="AW112" s="14">
        <f t="shared" si="332"/>
        <v>2</v>
      </c>
      <c r="AX112" s="12">
        <f t="shared" si="332"/>
        <v>4</v>
      </c>
      <c r="AY112" s="13">
        <f t="shared" si="332"/>
        <v>3</v>
      </c>
      <c r="AZ112" s="13">
        <f t="shared" si="332"/>
        <v>1</v>
      </c>
      <c r="BA112" s="14">
        <f t="shared" si="332"/>
        <v>0</v>
      </c>
      <c r="BB112" s="12">
        <f t="shared" si="332"/>
        <v>2</v>
      </c>
      <c r="BC112" s="13">
        <f t="shared" si="332"/>
        <v>1</v>
      </c>
      <c r="BD112" s="13">
        <f t="shared" si="332"/>
        <v>1</v>
      </c>
      <c r="BE112" s="14">
        <f t="shared" si="332"/>
        <v>0</v>
      </c>
    </row>
    <row r="113" spans="1:57" ht="19.5" customHeight="1">
      <c r="A113" s="10"/>
      <c r="B113" s="9"/>
      <c r="C113" s="15"/>
      <c r="D113" s="16"/>
      <c r="E113" s="17" t="s">
        <v>68</v>
      </c>
      <c r="F113" s="18">
        <f aca="true" t="shared" si="333" ref="F113:F120">SUM(G113:I113)</f>
        <v>19</v>
      </c>
      <c r="G113" s="19">
        <f aca="true" t="shared" si="334" ref="G113:I114">SUM(G116,G119)</f>
        <v>11</v>
      </c>
      <c r="H113" s="19">
        <f t="shared" si="334"/>
        <v>3</v>
      </c>
      <c r="I113" s="20">
        <f t="shared" si="334"/>
        <v>5</v>
      </c>
      <c r="J113" s="18">
        <f aca="true" t="shared" si="335" ref="J113:J120">SUM(K113:M113)</f>
        <v>0</v>
      </c>
      <c r="K113" s="19">
        <f aca="true" t="shared" si="336" ref="K113:M114">SUM(K116,K119)</f>
        <v>0</v>
      </c>
      <c r="L113" s="19">
        <f t="shared" si="336"/>
        <v>0</v>
      </c>
      <c r="M113" s="20">
        <f t="shared" si="336"/>
        <v>0</v>
      </c>
      <c r="N113" s="18">
        <f aca="true" t="shared" si="337" ref="N113:N120">SUM(O113:Q113)</f>
        <v>2</v>
      </c>
      <c r="O113" s="19">
        <f aca="true" t="shared" si="338" ref="O113:Q114">SUM(O116,O119)</f>
        <v>2</v>
      </c>
      <c r="P113" s="19">
        <f t="shared" si="338"/>
        <v>0</v>
      </c>
      <c r="Q113" s="20">
        <f t="shared" si="338"/>
        <v>0</v>
      </c>
      <c r="R113" s="18">
        <f aca="true" t="shared" si="339" ref="R113:R120">SUM(S113:U113)</f>
        <v>3</v>
      </c>
      <c r="S113" s="19">
        <f aca="true" t="shared" si="340" ref="S113:U114">SUM(S116,S119)</f>
        <v>3</v>
      </c>
      <c r="T113" s="19">
        <f t="shared" si="340"/>
        <v>0</v>
      </c>
      <c r="U113" s="20">
        <f t="shared" si="340"/>
        <v>0</v>
      </c>
      <c r="V113" s="18">
        <f aca="true" t="shared" si="341" ref="V113:V120">SUM(W113:Y113)</f>
        <v>3</v>
      </c>
      <c r="W113" s="19">
        <f aca="true" t="shared" si="342" ref="W113:Y114">SUM(W116,W119)</f>
        <v>0</v>
      </c>
      <c r="X113" s="19">
        <f t="shared" si="342"/>
        <v>0</v>
      </c>
      <c r="Y113" s="20">
        <f t="shared" si="342"/>
        <v>3</v>
      </c>
      <c r="Z113" s="18">
        <f aca="true" t="shared" si="343" ref="Z113:Z120">SUM(AA113:AC113)</f>
        <v>2</v>
      </c>
      <c r="AA113" s="19">
        <f aca="true" t="shared" si="344" ref="AA113:AC114">SUM(AA116,AA119)</f>
        <v>1</v>
      </c>
      <c r="AB113" s="19">
        <f t="shared" si="344"/>
        <v>0</v>
      </c>
      <c r="AC113" s="20">
        <f t="shared" si="344"/>
        <v>1</v>
      </c>
      <c r="AD113" s="18">
        <f aca="true" t="shared" si="345" ref="AD113:AD120">SUM(AE113:AG113)</f>
        <v>1</v>
      </c>
      <c r="AE113" s="19">
        <f aca="true" t="shared" si="346" ref="AE113:AG114">SUM(AE116,AE119)</f>
        <v>1</v>
      </c>
      <c r="AF113" s="19">
        <f t="shared" si="346"/>
        <v>0</v>
      </c>
      <c r="AG113" s="20">
        <f t="shared" si="346"/>
        <v>0</v>
      </c>
      <c r="AH113" s="18">
        <f aca="true" t="shared" si="347" ref="AH113:AH120">SUM(AI113:AK113)</f>
        <v>0</v>
      </c>
      <c r="AI113" s="19">
        <f aca="true" t="shared" si="348" ref="AI113:AK114">SUM(AI116,AI119)</f>
        <v>0</v>
      </c>
      <c r="AJ113" s="19">
        <f t="shared" si="348"/>
        <v>0</v>
      </c>
      <c r="AK113" s="20">
        <f t="shared" si="348"/>
        <v>0</v>
      </c>
      <c r="AL113" s="18">
        <f aca="true" t="shared" si="349" ref="AL113:AL120">SUM(AM113:AO113)</f>
        <v>2</v>
      </c>
      <c r="AM113" s="19">
        <f aca="true" t="shared" si="350" ref="AM113:AO114">SUM(AM116,AM119)</f>
        <v>1</v>
      </c>
      <c r="AN113" s="19">
        <f t="shared" si="350"/>
        <v>1</v>
      </c>
      <c r="AO113" s="20">
        <f t="shared" si="350"/>
        <v>0</v>
      </c>
      <c r="AP113" s="18">
        <f aca="true" t="shared" si="351" ref="AP113:AP120">SUM(AQ113:AS113)</f>
        <v>0</v>
      </c>
      <c r="AQ113" s="19">
        <f aca="true" t="shared" si="352" ref="AQ113:AS114">SUM(AQ116,AQ119)</f>
        <v>0</v>
      </c>
      <c r="AR113" s="19">
        <f t="shared" si="352"/>
        <v>0</v>
      </c>
      <c r="AS113" s="20">
        <f t="shared" si="352"/>
        <v>0</v>
      </c>
      <c r="AT113" s="18">
        <f aca="true" t="shared" si="353" ref="AT113:AT120">SUM(AU113:AW113)</f>
        <v>1</v>
      </c>
      <c r="AU113" s="19">
        <f aca="true" t="shared" si="354" ref="AU113:AW114">SUM(AU116,AU119)</f>
        <v>0</v>
      </c>
      <c r="AV113" s="19">
        <f t="shared" si="354"/>
        <v>0</v>
      </c>
      <c r="AW113" s="20">
        <f t="shared" si="354"/>
        <v>1</v>
      </c>
      <c r="AX113" s="18">
        <f aca="true" t="shared" si="355" ref="AX113:AX120">SUM(AY113:BA113)</f>
        <v>3</v>
      </c>
      <c r="AY113" s="19">
        <f aca="true" t="shared" si="356" ref="AY113:BA114">SUM(AY116,AY119)</f>
        <v>2</v>
      </c>
      <c r="AZ113" s="19">
        <f t="shared" si="356"/>
        <v>1</v>
      </c>
      <c r="BA113" s="20">
        <f t="shared" si="356"/>
        <v>0</v>
      </c>
      <c r="BB113" s="18">
        <f aca="true" t="shared" si="357" ref="BB113:BB120">SUM(BC113:BE113)</f>
        <v>2</v>
      </c>
      <c r="BC113" s="19">
        <f aca="true" t="shared" si="358" ref="BC113:BE114">SUM(BC116,BC119)</f>
        <v>1</v>
      </c>
      <c r="BD113" s="19">
        <f t="shared" si="358"/>
        <v>1</v>
      </c>
      <c r="BE113" s="20">
        <f t="shared" si="358"/>
        <v>0</v>
      </c>
    </row>
    <row r="114" spans="1:57" ht="19.5" customHeight="1">
      <c r="A114" s="10"/>
      <c r="B114" s="9"/>
      <c r="C114" s="21"/>
      <c r="D114" s="22"/>
      <c r="E114" s="23" t="s">
        <v>69</v>
      </c>
      <c r="F114" s="24">
        <f t="shared" si="333"/>
        <v>10</v>
      </c>
      <c r="G114" s="25">
        <f t="shared" si="334"/>
        <v>6</v>
      </c>
      <c r="H114" s="25">
        <f t="shared" si="334"/>
        <v>1</v>
      </c>
      <c r="I114" s="26">
        <f t="shared" si="334"/>
        <v>3</v>
      </c>
      <c r="J114" s="24">
        <f t="shared" si="335"/>
        <v>3</v>
      </c>
      <c r="K114" s="25">
        <f t="shared" si="336"/>
        <v>2</v>
      </c>
      <c r="L114" s="25">
        <f t="shared" si="336"/>
        <v>0</v>
      </c>
      <c r="M114" s="26">
        <f t="shared" si="336"/>
        <v>1</v>
      </c>
      <c r="N114" s="24">
        <f t="shared" si="337"/>
        <v>1</v>
      </c>
      <c r="O114" s="25">
        <f t="shared" si="338"/>
        <v>0</v>
      </c>
      <c r="P114" s="25">
        <f t="shared" si="338"/>
        <v>0</v>
      </c>
      <c r="Q114" s="26">
        <f t="shared" si="338"/>
        <v>1</v>
      </c>
      <c r="R114" s="24">
        <f t="shared" si="339"/>
        <v>0</v>
      </c>
      <c r="S114" s="25">
        <f t="shared" si="340"/>
        <v>0</v>
      </c>
      <c r="T114" s="25">
        <f t="shared" si="340"/>
        <v>0</v>
      </c>
      <c r="U114" s="26">
        <f t="shared" si="340"/>
        <v>0</v>
      </c>
      <c r="V114" s="24">
        <f t="shared" si="341"/>
        <v>0</v>
      </c>
      <c r="W114" s="25">
        <f t="shared" si="342"/>
        <v>0</v>
      </c>
      <c r="X114" s="25">
        <f t="shared" si="342"/>
        <v>0</v>
      </c>
      <c r="Y114" s="26">
        <f t="shared" si="342"/>
        <v>0</v>
      </c>
      <c r="Z114" s="24">
        <f t="shared" si="343"/>
        <v>1</v>
      </c>
      <c r="AA114" s="25">
        <f t="shared" si="344"/>
        <v>0</v>
      </c>
      <c r="AB114" s="25">
        <f t="shared" si="344"/>
        <v>1</v>
      </c>
      <c r="AC114" s="26">
        <f t="shared" si="344"/>
        <v>0</v>
      </c>
      <c r="AD114" s="24">
        <f t="shared" si="345"/>
        <v>0</v>
      </c>
      <c r="AE114" s="25">
        <f t="shared" si="346"/>
        <v>0</v>
      </c>
      <c r="AF114" s="25">
        <f t="shared" si="346"/>
        <v>0</v>
      </c>
      <c r="AG114" s="26">
        <f t="shared" si="346"/>
        <v>0</v>
      </c>
      <c r="AH114" s="24">
        <f t="shared" si="347"/>
        <v>0</v>
      </c>
      <c r="AI114" s="25">
        <f t="shared" si="348"/>
        <v>0</v>
      </c>
      <c r="AJ114" s="25">
        <f t="shared" si="348"/>
        <v>0</v>
      </c>
      <c r="AK114" s="26">
        <f t="shared" si="348"/>
        <v>0</v>
      </c>
      <c r="AL114" s="24">
        <f t="shared" si="349"/>
        <v>1</v>
      </c>
      <c r="AM114" s="25">
        <f t="shared" si="350"/>
        <v>1</v>
      </c>
      <c r="AN114" s="25">
        <f t="shared" si="350"/>
        <v>0</v>
      </c>
      <c r="AO114" s="26">
        <f t="shared" si="350"/>
        <v>0</v>
      </c>
      <c r="AP114" s="24">
        <f t="shared" si="351"/>
        <v>0</v>
      </c>
      <c r="AQ114" s="25">
        <f t="shared" si="352"/>
        <v>0</v>
      </c>
      <c r="AR114" s="25">
        <f t="shared" si="352"/>
        <v>0</v>
      </c>
      <c r="AS114" s="26">
        <f t="shared" si="352"/>
        <v>0</v>
      </c>
      <c r="AT114" s="24">
        <f t="shared" si="353"/>
        <v>3</v>
      </c>
      <c r="AU114" s="25">
        <f t="shared" si="354"/>
        <v>2</v>
      </c>
      <c r="AV114" s="25">
        <f t="shared" si="354"/>
        <v>0</v>
      </c>
      <c r="AW114" s="26">
        <f t="shared" si="354"/>
        <v>1</v>
      </c>
      <c r="AX114" s="24">
        <f t="shared" si="355"/>
        <v>1</v>
      </c>
      <c r="AY114" s="25">
        <f t="shared" si="356"/>
        <v>1</v>
      </c>
      <c r="AZ114" s="25">
        <f t="shared" si="356"/>
        <v>0</v>
      </c>
      <c r="BA114" s="26">
        <f t="shared" si="356"/>
        <v>0</v>
      </c>
      <c r="BB114" s="24">
        <f t="shared" si="357"/>
        <v>0</v>
      </c>
      <c r="BC114" s="25">
        <f t="shared" si="358"/>
        <v>0</v>
      </c>
      <c r="BD114" s="25">
        <f t="shared" si="358"/>
        <v>0</v>
      </c>
      <c r="BE114" s="26">
        <f t="shared" si="358"/>
        <v>0</v>
      </c>
    </row>
    <row r="115" spans="1:61" ht="19.5" customHeight="1">
      <c r="A115" s="47">
        <v>57</v>
      </c>
      <c r="B115" s="47">
        <v>22215</v>
      </c>
      <c r="C115" s="27"/>
      <c r="D115" s="28" t="s">
        <v>9</v>
      </c>
      <c r="E115" s="11" t="s">
        <v>63</v>
      </c>
      <c r="F115" s="12">
        <f t="shared" si="333"/>
        <v>22</v>
      </c>
      <c r="G115" s="13">
        <f aca="true" t="shared" si="359" ref="G115:I120">K115+O115+S115+W115+AA115+AE115+AI115+AM115+AQ115+AU115+AY115+BC115</f>
        <v>13</v>
      </c>
      <c r="H115" s="13">
        <f t="shared" si="359"/>
        <v>4</v>
      </c>
      <c r="I115" s="14">
        <f t="shared" si="359"/>
        <v>5</v>
      </c>
      <c r="J115" s="12">
        <f t="shared" si="335"/>
        <v>2</v>
      </c>
      <c r="K115" s="13">
        <f aca="true" t="shared" si="360" ref="K115:K120">IF(ISERROR(VLOOKUP($BG115,data,2,FALSE)),0,VLOOKUP($BG115,data,2,FALSE))</f>
        <v>2</v>
      </c>
      <c r="L115" s="13">
        <f aca="true" t="shared" si="361" ref="L115:L120">IF(ISERROR(VLOOKUP($BH115,data,2,FALSE)),0,VLOOKUP($BH115,data,2,FALSE))</f>
        <v>0</v>
      </c>
      <c r="M115" s="14">
        <f aca="true" t="shared" si="362" ref="M115:M120">IF(ISERROR(VLOOKUP($BI115,data,2,FALSE)),0,VLOOKUP($BI115,data,2,FALSE))</f>
        <v>0</v>
      </c>
      <c r="N115" s="12">
        <f t="shared" si="337"/>
        <v>1</v>
      </c>
      <c r="O115" s="13">
        <f aca="true" t="shared" si="363" ref="O115:O120">IF(ISERROR(VLOOKUP($BG115,data,3,FALSE)),0,VLOOKUP($BG115,data,3,FALSE))</f>
        <v>1</v>
      </c>
      <c r="P115" s="13">
        <f aca="true" t="shared" si="364" ref="P115:P120">IF(ISERROR(VLOOKUP($BH115,data,3,FALSE)),0,VLOOKUP($BH115,data,3,FALSE))</f>
        <v>0</v>
      </c>
      <c r="Q115" s="14">
        <f aca="true" t="shared" si="365" ref="Q115:Q120">IF(ISERROR(VLOOKUP($BI115,data,3,FALSE)),0,VLOOKUP($BI115,data,3,FALSE))</f>
        <v>0</v>
      </c>
      <c r="R115" s="12">
        <f t="shared" si="339"/>
        <v>2</v>
      </c>
      <c r="S115" s="13">
        <f aca="true" t="shared" si="366" ref="S115:S120">IF(ISERROR(VLOOKUP($BG115,data,4,FALSE)),0,VLOOKUP($BG115,data,4,FALSE))</f>
        <v>2</v>
      </c>
      <c r="T115" s="13">
        <f aca="true" t="shared" si="367" ref="T115:T120">IF(ISERROR(VLOOKUP($BH115,data,4,FALSE)),0,VLOOKUP($BH115,data,4,FALSE))</f>
        <v>0</v>
      </c>
      <c r="U115" s="14">
        <f aca="true" t="shared" si="368" ref="U115:U120">IF(ISERROR(VLOOKUP($BI115,data,4,FALSE)),0,VLOOKUP($BI115,data,4,FALSE))</f>
        <v>0</v>
      </c>
      <c r="V115" s="12">
        <f t="shared" si="341"/>
        <v>2</v>
      </c>
      <c r="W115" s="13">
        <f aca="true" t="shared" si="369" ref="W115:W120">IF(ISERROR(VLOOKUP($BG115,data,5,FALSE)),0,VLOOKUP($BG115,data,5,FALSE))</f>
        <v>0</v>
      </c>
      <c r="X115" s="13">
        <f aca="true" t="shared" si="370" ref="X115:X120">IF(ISERROR(VLOOKUP($BH115,data,5,FALSE)),0,VLOOKUP($BH115,data,5,FALSE))</f>
        <v>0</v>
      </c>
      <c r="Y115" s="14">
        <f aca="true" t="shared" si="371" ref="Y115:Y120">IF(ISERROR(VLOOKUP($BI115,data,5,FALSE)),0,VLOOKUP($BI115,data,5,FALSE))</f>
        <v>2</v>
      </c>
      <c r="Z115" s="12">
        <f t="shared" si="343"/>
        <v>3</v>
      </c>
      <c r="AA115" s="13">
        <f aca="true" t="shared" si="372" ref="AA115:AA120">IF(ISERROR(VLOOKUP($BG115,data,6,FALSE)),0,VLOOKUP($BG115,data,6,FALSE))</f>
        <v>1</v>
      </c>
      <c r="AB115" s="13">
        <f aca="true" t="shared" si="373" ref="AB115:AB120">IF(ISERROR(VLOOKUP($BH115,data,6,FALSE)),0,VLOOKUP($BH115,data,6,FALSE))</f>
        <v>1</v>
      </c>
      <c r="AC115" s="14">
        <f aca="true" t="shared" si="374" ref="AC115:AC120">IF(ISERROR(VLOOKUP($BI115,data,6,FALSE)),0,VLOOKUP($BI115,data,6,FALSE))</f>
        <v>1</v>
      </c>
      <c r="AD115" s="12">
        <f t="shared" si="345"/>
        <v>1</v>
      </c>
      <c r="AE115" s="13">
        <f aca="true" t="shared" si="375" ref="AE115:AE120">IF(ISERROR(VLOOKUP($BG115,data,7,FALSE)),0,VLOOKUP($BG115,data,7,FALSE))</f>
        <v>1</v>
      </c>
      <c r="AF115" s="13">
        <f aca="true" t="shared" si="376" ref="AF115:AF120">IF(ISERROR(VLOOKUP($BH115,data,7,FALSE)),0,VLOOKUP($BH115,data,7,FALSE))</f>
        <v>0</v>
      </c>
      <c r="AG115" s="14">
        <f aca="true" t="shared" si="377" ref="AG115:AG120">IF(ISERROR(VLOOKUP($BI115,data,7,FALSE)),0,VLOOKUP($BI115,data,7,FALSE))</f>
        <v>0</v>
      </c>
      <c r="AH115" s="12">
        <f t="shared" si="347"/>
        <v>0</v>
      </c>
      <c r="AI115" s="13">
        <f aca="true" t="shared" si="378" ref="AI115:AI120">IF(ISERROR(VLOOKUP($BG115,data,8,FALSE)),0,VLOOKUP($BG115,data,8,FALSE))</f>
        <v>0</v>
      </c>
      <c r="AJ115" s="13">
        <f aca="true" t="shared" si="379" ref="AJ115:AJ120">IF(ISERROR(VLOOKUP($BH115,data,8,FALSE)),0,VLOOKUP($BH115,data,8,FALSE))</f>
        <v>0</v>
      </c>
      <c r="AK115" s="14">
        <f aca="true" t="shared" si="380" ref="AK115:AK120">IF(ISERROR(VLOOKUP($BI115,data,8,FALSE)),0,VLOOKUP($BI115,data,8,FALSE))</f>
        <v>0</v>
      </c>
      <c r="AL115" s="12">
        <f t="shared" si="349"/>
        <v>3</v>
      </c>
      <c r="AM115" s="13">
        <f aca="true" t="shared" si="381" ref="AM115:AM120">IF(ISERROR(VLOOKUP($BG115,data,9,FALSE)),0,VLOOKUP($BG115,data,9,FALSE))</f>
        <v>2</v>
      </c>
      <c r="AN115" s="13">
        <f aca="true" t="shared" si="382" ref="AN115:AN120">IF(ISERROR(VLOOKUP($BH115,data,9,FALSE)),0,VLOOKUP($BH115,data,9,FALSE))</f>
        <v>1</v>
      </c>
      <c r="AO115" s="14">
        <f aca="true" t="shared" si="383" ref="AO115:AO120">IF(ISERROR(VLOOKUP($BI115,data,9,FALSE)),0,VLOOKUP($BI115,data,9,FALSE))</f>
        <v>0</v>
      </c>
      <c r="AP115" s="12">
        <f t="shared" si="351"/>
        <v>0</v>
      </c>
      <c r="AQ115" s="13">
        <f aca="true" t="shared" si="384" ref="AQ115:AQ120">IF(ISERROR(VLOOKUP($BG115,data,10,FALSE)),0,VLOOKUP($BG115,data,10,FALSE))</f>
        <v>0</v>
      </c>
      <c r="AR115" s="13">
        <f aca="true" t="shared" si="385" ref="AR115:AR120">IF(ISERROR(VLOOKUP($BH115,data,10,FALSE)),0,VLOOKUP($BH115,data,10,FALSE))</f>
        <v>0</v>
      </c>
      <c r="AS115" s="14">
        <f aca="true" t="shared" si="386" ref="AS115:AS120">IF(ISERROR(VLOOKUP($BI115,data,10,FALSE)),0,VLOOKUP($BI115,data,10,FALSE))</f>
        <v>0</v>
      </c>
      <c r="AT115" s="12">
        <f t="shared" si="353"/>
        <v>3</v>
      </c>
      <c r="AU115" s="13">
        <f aca="true" t="shared" si="387" ref="AU115:AU120">IF(ISERROR(VLOOKUP($BG115,data,11,FALSE)),0,VLOOKUP($BG115,data,11,FALSE))</f>
        <v>1</v>
      </c>
      <c r="AV115" s="13">
        <f aca="true" t="shared" si="388" ref="AV115:AV120">IF(ISERROR(VLOOKUP($BH115,data,11,FALSE)),0,VLOOKUP($BH115,data,11,FALSE))</f>
        <v>0</v>
      </c>
      <c r="AW115" s="14">
        <f aca="true" t="shared" si="389" ref="AW115:AW120">IF(ISERROR(VLOOKUP($BI115,data,11,FALSE)),0,VLOOKUP($BI115,data,11,FALSE))</f>
        <v>2</v>
      </c>
      <c r="AX115" s="12">
        <f t="shared" si="355"/>
        <v>3</v>
      </c>
      <c r="AY115" s="13">
        <f aca="true" t="shared" si="390" ref="AY115:AY120">IF(ISERROR(VLOOKUP($BG115,data,12,FALSE)),0,VLOOKUP($BG115,data,12,FALSE))</f>
        <v>2</v>
      </c>
      <c r="AZ115" s="13">
        <f aca="true" t="shared" si="391" ref="AZ115:AZ120">IF(ISERROR(VLOOKUP($BH115,data,12,FALSE)),0,VLOOKUP($BH115,data,12,FALSE))</f>
        <v>1</v>
      </c>
      <c r="BA115" s="14">
        <f aca="true" t="shared" si="392" ref="BA115:BA120">IF(ISERROR(VLOOKUP($BI115,data,12,FALSE)),0,VLOOKUP($BI115,data,12,FALSE))</f>
        <v>0</v>
      </c>
      <c r="BB115" s="12">
        <f t="shared" si="357"/>
        <v>2</v>
      </c>
      <c r="BC115" s="13">
        <f aca="true" t="shared" si="393" ref="BC115:BC120">IF(ISERROR(VLOOKUP($BG115,data,13,FALSE)),0,VLOOKUP($BG115,data,13,FALSE))</f>
        <v>1</v>
      </c>
      <c r="BD115" s="13">
        <f aca="true" t="shared" si="394" ref="BD115:BD120">IF(ISERROR(VLOOKUP($BH115,data,13,FALSE)),0,VLOOKUP($BH115,data,13,FALSE))</f>
        <v>1</v>
      </c>
      <c r="BE115" s="14">
        <f aca="true" t="shared" si="395" ref="BE115:BE120">IF(ISERROR(VLOOKUP($BI115,data,13,FALSE)),0,VLOOKUP($BI115,data,13,FALSE))</f>
        <v>0</v>
      </c>
      <c r="BG115" s="4">
        <v>301215</v>
      </c>
      <c r="BH115" s="4">
        <v>302215</v>
      </c>
      <c r="BI115" s="4">
        <v>303215</v>
      </c>
    </row>
    <row r="116" spans="1:61" ht="19.5" customHeight="1">
      <c r="A116" s="47"/>
      <c r="B116" s="47"/>
      <c r="C116" s="29"/>
      <c r="D116" s="30"/>
      <c r="E116" s="17" t="s">
        <v>68</v>
      </c>
      <c r="F116" s="18">
        <f t="shared" si="333"/>
        <v>16</v>
      </c>
      <c r="G116" s="19">
        <f t="shared" si="359"/>
        <v>9</v>
      </c>
      <c r="H116" s="19">
        <f t="shared" si="359"/>
        <v>3</v>
      </c>
      <c r="I116" s="20">
        <f t="shared" si="359"/>
        <v>4</v>
      </c>
      <c r="J116" s="18">
        <f t="shared" si="335"/>
        <v>0</v>
      </c>
      <c r="K116" s="19">
        <f t="shared" si="360"/>
        <v>0</v>
      </c>
      <c r="L116" s="19">
        <f t="shared" si="361"/>
        <v>0</v>
      </c>
      <c r="M116" s="20">
        <f t="shared" si="362"/>
        <v>0</v>
      </c>
      <c r="N116" s="18">
        <f t="shared" si="337"/>
        <v>1</v>
      </c>
      <c r="O116" s="19">
        <f t="shared" si="363"/>
        <v>1</v>
      </c>
      <c r="P116" s="19">
        <f t="shared" si="364"/>
        <v>0</v>
      </c>
      <c r="Q116" s="20">
        <f t="shared" si="365"/>
        <v>0</v>
      </c>
      <c r="R116" s="18">
        <f t="shared" si="339"/>
        <v>2</v>
      </c>
      <c r="S116" s="19">
        <f t="shared" si="366"/>
        <v>2</v>
      </c>
      <c r="T116" s="19">
        <f t="shared" si="367"/>
        <v>0</v>
      </c>
      <c r="U116" s="20">
        <f t="shared" si="368"/>
        <v>0</v>
      </c>
      <c r="V116" s="18">
        <f t="shared" si="341"/>
        <v>2</v>
      </c>
      <c r="W116" s="19">
        <f t="shared" si="369"/>
        <v>0</v>
      </c>
      <c r="X116" s="19">
        <f t="shared" si="370"/>
        <v>0</v>
      </c>
      <c r="Y116" s="20">
        <f t="shared" si="371"/>
        <v>2</v>
      </c>
      <c r="Z116" s="18">
        <f t="shared" si="343"/>
        <v>2</v>
      </c>
      <c r="AA116" s="19">
        <f t="shared" si="372"/>
        <v>1</v>
      </c>
      <c r="AB116" s="19">
        <f t="shared" si="373"/>
        <v>0</v>
      </c>
      <c r="AC116" s="20">
        <f t="shared" si="374"/>
        <v>1</v>
      </c>
      <c r="AD116" s="18">
        <f t="shared" si="345"/>
        <v>1</v>
      </c>
      <c r="AE116" s="19">
        <f t="shared" si="375"/>
        <v>1</v>
      </c>
      <c r="AF116" s="19">
        <f t="shared" si="376"/>
        <v>0</v>
      </c>
      <c r="AG116" s="20">
        <f t="shared" si="377"/>
        <v>0</v>
      </c>
      <c r="AH116" s="18">
        <f t="shared" si="347"/>
        <v>0</v>
      </c>
      <c r="AI116" s="19">
        <f t="shared" si="378"/>
        <v>0</v>
      </c>
      <c r="AJ116" s="19">
        <f t="shared" si="379"/>
        <v>0</v>
      </c>
      <c r="AK116" s="20">
        <f t="shared" si="380"/>
        <v>0</v>
      </c>
      <c r="AL116" s="18">
        <f t="shared" si="349"/>
        <v>2</v>
      </c>
      <c r="AM116" s="19">
        <f t="shared" si="381"/>
        <v>1</v>
      </c>
      <c r="AN116" s="19">
        <f t="shared" si="382"/>
        <v>1</v>
      </c>
      <c r="AO116" s="20">
        <f t="shared" si="383"/>
        <v>0</v>
      </c>
      <c r="AP116" s="18">
        <f t="shared" si="351"/>
        <v>0</v>
      </c>
      <c r="AQ116" s="19">
        <f t="shared" si="384"/>
        <v>0</v>
      </c>
      <c r="AR116" s="19">
        <f t="shared" si="385"/>
        <v>0</v>
      </c>
      <c r="AS116" s="20">
        <f t="shared" si="386"/>
        <v>0</v>
      </c>
      <c r="AT116" s="18">
        <f t="shared" si="353"/>
        <v>1</v>
      </c>
      <c r="AU116" s="19">
        <f t="shared" si="387"/>
        <v>0</v>
      </c>
      <c r="AV116" s="19">
        <f t="shared" si="388"/>
        <v>0</v>
      </c>
      <c r="AW116" s="20">
        <f t="shared" si="389"/>
        <v>1</v>
      </c>
      <c r="AX116" s="18">
        <f t="shared" si="355"/>
        <v>3</v>
      </c>
      <c r="AY116" s="19">
        <f t="shared" si="390"/>
        <v>2</v>
      </c>
      <c r="AZ116" s="19">
        <f t="shared" si="391"/>
        <v>1</v>
      </c>
      <c r="BA116" s="20">
        <f t="shared" si="392"/>
        <v>0</v>
      </c>
      <c r="BB116" s="18">
        <f t="shared" si="357"/>
        <v>2</v>
      </c>
      <c r="BC116" s="19">
        <f t="shared" si="393"/>
        <v>1</v>
      </c>
      <c r="BD116" s="19">
        <f t="shared" si="394"/>
        <v>1</v>
      </c>
      <c r="BE116" s="20">
        <f t="shared" si="395"/>
        <v>0</v>
      </c>
      <c r="BG116" s="4">
        <v>311215</v>
      </c>
      <c r="BH116" s="4">
        <v>312215</v>
      </c>
      <c r="BI116" s="4">
        <v>313215</v>
      </c>
    </row>
    <row r="117" spans="1:61" ht="19.5" customHeight="1">
      <c r="A117" s="47"/>
      <c r="B117" s="47"/>
      <c r="C117" s="31"/>
      <c r="D117" s="32"/>
      <c r="E117" s="23" t="s">
        <v>69</v>
      </c>
      <c r="F117" s="24">
        <f t="shared" si="333"/>
        <v>6</v>
      </c>
      <c r="G117" s="25">
        <f t="shared" si="359"/>
        <v>4</v>
      </c>
      <c r="H117" s="25">
        <f t="shared" si="359"/>
        <v>1</v>
      </c>
      <c r="I117" s="26">
        <f t="shared" si="359"/>
        <v>1</v>
      </c>
      <c r="J117" s="24">
        <f t="shared" si="335"/>
        <v>2</v>
      </c>
      <c r="K117" s="25">
        <f t="shared" si="360"/>
        <v>2</v>
      </c>
      <c r="L117" s="25">
        <f t="shared" si="361"/>
        <v>0</v>
      </c>
      <c r="M117" s="26">
        <f t="shared" si="362"/>
        <v>0</v>
      </c>
      <c r="N117" s="24">
        <f t="shared" si="337"/>
        <v>0</v>
      </c>
      <c r="O117" s="25">
        <f t="shared" si="363"/>
        <v>0</v>
      </c>
      <c r="P117" s="25">
        <f t="shared" si="364"/>
        <v>0</v>
      </c>
      <c r="Q117" s="26">
        <f t="shared" si="365"/>
        <v>0</v>
      </c>
      <c r="R117" s="24">
        <f t="shared" si="339"/>
        <v>0</v>
      </c>
      <c r="S117" s="25">
        <f t="shared" si="366"/>
        <v>0</v>
      </c>
      <c r="T117" s="25">
        <f t="shared" si="367"/>
        <v>0</v>
      </c>
      <c r="U117" s="26">
        <f t="shared" si="368"/>
        <v>0</v>
      </c>
      <c r="V117" s="24">
        <f t="shared" si="341"/>
        <v>0</v>
      </c>
      <c r="W117" s="25">
        <f t="shared" si="369"/>
        <v>0</v>
      </c>
      <c r="X117" s="25">
        <f t="shared" si="370"/>
        <v>0</v>
      </c>
      <c r="Y117" s="26">
        <f t="shared" si="371"/>
        <v>0</v>
      </c>
      <c r="Z117" s="24">
        <f t="shared" si="343"/>
        <v>1</v>
      </c>
      <c r="AA117" s="25">
        <f t="shared" si="372"/>
        <v>0</v>
      </c>
      <c r="AB117" s="25">
        <f t="shared" si="373"/>
        <v>1</v>
      </c>
      <c r="AC117" s="26">
        <f t="shared" si="374"/>
        <v>0</v>
      </c>
      <c r="AD117" s="24">
        <f t="shared" si="345"/>
        <v>0</v>
      </c>
      <c r="AE117" s="25">
        <f t="shared" si="375"/>
        <v>0</v>
      </c>
      <c r="AF117" s="25">
        <f t="shared" si="376"/>
        <v>0</v>
      </c>
      <c r="AG117" s="26">
        <f t="shared" si="377"/>
        <v>0</v>
      </c>
      <c r="AH117" s="24">
        <f t="shared" si="347"/>
        <v>0</v>
      </c>
      <c r="AI117" s="25">
        <f t="shared" si="378"/>
        <v>0</v>
      </c>
      <c r="AJ117" s="25">
        <f t="shared" si="379"/>
        <v>0</v>
      </c>
      <c r="AK117" s="26">
        <f t="shared" si="380"/>
        <v>0</v>
      </c>
      <c r="AL117" s="24">
        <f t="shared" si="349"/>
        <v>1</v>
      </c>
      <c r="AM117" s="25">
        <f t="shared" si="381"/>
        <v>1</v>
      </c>
      <c r="AN117" s="25">
        <f t="shared" si="382"/>
        <v>0</v>
      </c>
      <c r="AO117" s="26">
        <f t="shared" si="383"/>
        <v>0</v>
      </c>
      <c r="AP117" s="24">
        <f t="shared" si="351"/>
        <v>0</v>
      </c>
      <c r="AQ117" s="25">
        <f t="shared" si="384"/>
        <v>0</v>
      </c>
      <c r="AR117" s="25">
        <f t="shared" si="385"/>
        <v>0</v>
      </c>
      <c r="AS117" s="26">
        <f t="shared" si="386"/>
        <v>0</v>
      </c>
      <c r="AT117" s="24">
        <f t="shared" si="353"/>
        <v>2</v>
      </c>
      <c r="AU117" s="25">
        <f t="shared" si="387"/>
        <v>1</v>
      </c>
      <c r="AV117" s="25">
        <f t="shared" si="388"/>
        <v>0</v>
      </c>
      <c r="AW117" s="26">
        <f t="shared" si="389"/>
        <v>1</v>
      </c>
      <c r="AX117" s="24">
        <f t="shared" si="355"/>
        <v>0</v>
      </c>
      <c r="AY117" s="25">
        <f t="shared" si="390"/>
        <v>0</v>
      </c>
      <c r="AZ117" s="25">
        <f t="shared" si="391"/>
        <v>0</v>
      </c>
      <c r="BA117" s="26">
        <f t="shared" si="392"/>
        <v>0</v>
      </c>
      <c r="BB117" s="24">
        <f t="shared" si="357"/>
        <v>0</v>
      </c>
      <c r="BC117" s="25">
        <f t="shared" si="393"/>
        <v>0</v>
      </c>
      <c r="BD117" s="25">
        <f t="shared" si="394"/>
        <v>0</v>
      </c>
      <c r="BE117" s="26">
        <f t="shared" si="395"/>
        <v>0</v>
      </c>
      <c r="BG117" s="4">
        <v>321215</v>
      </c>
      <c r="BH117" s="4">
        <v>322215</v>
      </c>
      <c r="BI117" s="4">
        <v>323215</v>
      </c>
    </row>
    <row r="118" spans="1:61" ht="19.5" customHeight="1">
      <c r="A118" s="47">
        <v>57</v>
      </c>
      <c r="B118" s="47">
        <v>22344</v>
      </c>
      <c r="C118" s="27"/>
      <c r="D118" s="28" t="s">
        <v>10</v>
      </c>
      <c r="E118" s="11" t="s">
        <v>63</v>
      </c>
      <c r="F118" s="12">
        <f t="shared" si="333"/>
        <v>7</v>
      </c>
      <c r="G118" s="13">
        <f t="shared" si="359"/>
        <v>4</v>
      </c>
      <c r="H118" s="13">
        <f t="shared" si="359"/>
        <v>0</v>
      </c>
      <c r="I118" s="14">
        <f t="shared" si="359"/>
        <v>3</v>
      </c>
      <c r="J118" s="12">
        <f t="shared" si="335"/>
        <v>1</v>
      </c>
      <c r="K118" s="13">
        <f t="shared" si="360"/>
        <v>0</v>
      </c>
      <c r="L118" s="13">
        <f t="shared" si="361"/>
        <v>0</v>
      </c>
      <c r="M118" s="14">
        <f t="shared" si="362"/>
        <v>1</v>
      </c>
      <c r="N118" s="12">
        <f t="shared" si="337"/>
        <v>2</v>
      </c>
      <c r="O118" s="13">
        <f t="shared" si="363"/>
        <v>1</v>
      </c>
      <c r="P118" s="13">
        <f t="shared" si="364"/>
        <v>0</v>
      </c>
      <c r="Q118" s="14">
        <f t="shared" si="365"/>
        <v>1</v>
      </c>
      <c r="R118" s="12">
        <f t="shared" si="339"/>
        <v>1</v>
      </c>
      <c r="S118" s="13">
        <f t="shared" si="366"/>
        <v>1</v>
      </c>
      <c r="T118" s="13">
        <f t="shared" si="367"/>
        <v>0</v>
      </c>
      <c r="U118" s="14">
        <f t="shared" si="368"/>
        <v>0</v>
      </c>
      <c r="V118" s="12">
        <f t="shared" si="341"/>
        <v>1</v>
      </c>
      <c r="W118" s="13">
        <f t="shared" si="369"/>
        <v>0</v>
      </c>
      <c r="X118" s="13">
        <f t="shared" si="370"/>
        <v>0</v>
      </c>
      <c r="Y118" s="14">
        <f t="shared" si="371"/>
        <v>1</v>
      </c>
      <c r="Z118" s="12">
        <f t="shared" si="343"/>
        <v>0</v>
      </c>
      <c r="AA118" s="13">
        <f t="shared" si="372"/>
        <v>0</v>
      </c>
      <c r="AB118" s="13">
        <f t="shared" si="373"/>
        <v>0</v>
      </c>
      <c r="AC118" s="14">
        <f t="shared" si="374"/>
        <v>0</v>
      </c>
      <c r="AD118" s="12">
        <f t="shared" si="345"/>
        <v>0</v>
      </c>
      <c r="AE118" s="13">
        <f t="shared" si="375"/>
        <v>0</v>
      </c>
      <c r="AF118" s="13">
        <f t="shared" si="376"/>
        <v>0</v>
      </c>
      <c r="AG118" s="14">
        <f t="shared" si="377"/>
        <v>0</v>
      </c>
      <c r="AH118" s="12">
        <f t="shared" si="347"/>
        <v>0</v>
      </c>
      <c r="AI118" s="13">
        <f t="shared" si="378"/>
        <v>0</v>
      </c>
      <c r="AJ118" s="13">
        <f t="shared" si="379"/>
        <v>0</v>
      </c>
      <c r="AK118" s="14">
        <f t="shared" si="380"/>
        <v>0</v>
      </c>
      <c r="AL118" s="12">
        <f t="shared" si="349"/>
        <v>0</v>
      </c>
      <c r="AM118" s="13">
        <f t="shared" si="381"/>
        <v>0</v>
      </c>
      <c r="AN118" s="13">
        <f t="shared" si="382"/>
        <v>0</v>
      </c>
      <c r="AO118" s="14">
        <f t="shared" si="383"/>
        <v>0</v>
      </c>
      <c r="AP118" s="12">
        <f t="shared" si="351"/>
        <v>0</v>
      </c>
      <c r="AQ118" s="13">
        <f t="shared" si="384"/>
        <v>0</v>
      </c>
      <c r="AR118" s="13">
        <f t="shared" si="385"/>
        <v>0</v>
      </c>
      <c r="AS118" s="14">
        <f t="shared" si="386"/>
        <v>0</v>
      </c>
      <c r="AT118" s="12">
        <f t="shared" si="353"/>
        <v>1</v>
      </c>
      <c r="AU118" s="13">
        <f t="shared" si="387"/>
        <v>1</v>
      </c>
      <c r="AV118" s="13">
        <f t="shared" si="388"/>
        <v>0</v>
      </c>
      <c r="AW118" s="14">
        <f t="shared" si="389"/>
        <v>0</v>
      </c>
      <c r="AX118" s="12">
        <f t="shared" si="355"/>
        <v>1</v>
      </c>
      <c r="AY118" s="13">
        <f t="shared" si="390"/>
        <v>1</v>
      </c>
      <c r="AZ118" s="13">
        <f t="shared" si="391"/>
        <v>0</v>
      </c>
      <c r="BA118" s="14">
        <f t="shared" si="392"/>
        <v>0</v>
      </c>
      <c r="BB118" s="12">
        <f t="shared" si="357"/>
        <v>0</v>
      </c>
      <c r="BC118" s="13">
        <f t="shared" si="393"/>
        <v>0</v>
      </c>
      <c r="BD118" s="13">
        <f t="shared" si="394"/>
        <v>0</v>
      </c>
      <c r="BE118" s="14">
        <f t="shared" si="395"/>
        <v>0</v>
      </c>
      <c r="BG118" s="4">
        <v>301344</v>
      </c>
      <c r="BH118" s="4">
        <v>302344</v>
      </c>
      <c r="BI118" s="4">
        <v>303344</v>
      </c>
    </row>
    <row r="119" spans="1:61" ht="19.5" customHeight="1">
      <c r="A119" s="47"/>
      <c r="B119" s="47"/>
      <c r="C119" s="29"/>
      <c r="D119" s="30"/>
      <c r="E119" s="17" t="s">
        <v>68</v>
      </c>
      <c r="F119" s="18">
        <f t="shared" si="333"/>
        <v>3</v>
      </c>
      <c r="G119" s="19">
        <f t="shared" si="359"/>
        <v>2</v>
      </c>
      <c r="H119" s="19">
        <f t="shared" si="359"/>
        <v>0</v>
      </c>
      <c r="I119" s="20">
        <f t="shared" si="359"/>
        <v>1</v>
      </c>
      <c r="J119" s="18">
        <f t="shared" si="335"/>
        <v>0</v>
      </c>
      <c r="K119" s="19">
        <f t="shared" si="360"/>
        <v>0</v>
      </c>
      <c r="L119" s="19">
        <f t="shared" si="361"/>
        <v>0</v>
      </c>
      <c r="M119" s="20">
        <f t="shared" si="362"/>
        <v>0</v>
      </c>
      <c r="N119" s="18">
        <f t="shared" si="337"/>
        <v>1</v>
      </c>
      <c r="O119" s="19">
        <f t="shared" si="363"/>
        <v>1</v>
      </c>
      <c r="P119" s="19">
        <f t="shared" si="364"/>
        <v>0</v>
      </c>
      <c r="Q119" s="20">
        <f t="shared" si="365"/>
        <v>0</v>
      </c>
      <c r="R119" s="18">
        <f t="shared" si="339"/>
        <v>1</v>
      </c>
      <c r="S119" s="19">
        <f t="shared" si="366"/>
        <v>1</v>
      </c>
      <c r="T119" s="19">
        <f t="shared" si="367"/>
        <v>0</v>
      </c>
      <c r="U119" s="20">
        <f t="shared" si="368"/>
        <v>0</v>
      </c>
      <c r="V119" s="18">
        <f t="shared" si="341"/>
        <v>1</v>
      </c>
      <c r="W119" s="19">
        <f t="shared" si="369"/>
        <v>0</v>
      </c>
      <c r="X119" s="19">
        <f t="shared" si="370"/>
        <v>0</v>
      </c>
      <c r="Y119" s="20">
        <f t="shared" si="371"/>
        <v>1</v>
      </c>
      <c r="Z119" s="18">
        <f t="shared" si="343"/>
        <v>0</v>
      </c>
      <c r="AA119" s="19">
        <f t="shared" si="372"/>
        <v>0</v>
      </c>
      <c r="AB119" s="19">
        <f t="shared" si="373"/>
        <v>0</v>
      </c>
      <c r="AC119" s="20">
        <f t="shared" si="374"/>
        <v>0</v>
      </c>
      <c r="AD119" s="18">
        <f t="shared" si="345"/>
        <v>0</v>
      </c>
      <c r="AE119" s="19">
        <f t="shared" si="375"/>
        <v>0</v>
      </c>
      <c r="AF119" s="19">
        <f t="shared" si="376"/>
        <v>0</v>
      </c>
      <c r="AG119" s="20">
        <f t="shared" si="377"/>
        <v>0</v>
      </c>
      <c r="AH119" s="18">
        <f t="shared" si="347"/>
        <v>0</v>
      </c>
      <c r="AI119" s="19">
        <f t="shared" si="378"/>
        <v>0</v>
      </c>
      <c r="AJ119" s="19">
        <f t="shared" si="379"/>
        <v>0</v>
      </c>
      <c r="AK119" s="20">
        <f t="shared" si="380"/>
        <v>0</v>
      </c>
      <c r="AL119" s="18">
        <f t="shared" si="349"/>
        <v>0</v>
      </c>
      <c r="AM119" s="19">
        <f t="shared" si="381"/>
        <v>0</v>
      </c>
      <c r="AN119" s="19">
        <f t="shared" si="382"/>
        <v>0</v>
      </c>
      <c r="AO119" s="20">
        <f t="shared" si="383"/>
        <v>0</v>
      </c>
      <c r="AP119" s="18">
        <f t="shared" si="351"/>
        <v>0</v>
      </c>
      <c r="AQ119" s="19">
        <f t="shared" si="384"/>
        <v>0</v>
      </c>
      <c r="AR119" s="19">
        <f t="shared" si="385"/>
        <v>0</v>
      </c>
      <c r="AS119" s="20">
        <f t="shared" si="386"/>
        <v>0</v>
      </c>
      <c r="AT119" s="18">
        <f t="shared" si="353"/>
        <v>0</v>
      </c>
      <c r="AU119" s="19">
        <f t="shared" si="387"/>
        <v>0</v>
      </c>
      <c r="AV119" s="19">
        <f t="shared" si="388"/>
        <v>0</v>
      </c>
      <c r="AW119" s="20">
        <f t="shared" si="389"/>
        <v>0</v>
      </c>
      <c r="AX119" s="18">
        <f t="shared" si="355"/>
        <v>0</v>
      </c>
      <c r="AY119" s="19">
        <f t="shared" si="390"/>
        <v>0</v>
      </c>
      <c r="AZ119" s="19">
        <f t="shared" si="391"/>
        <v>0</v>
      </c>
      <c r="BA119" s="20">
        <f t="shared" si="392"/>
        <v>0</v>
      </c>
      <c r="BB119" s="18">
        <f t="shared" si="357"/>
        <v>0</v>
      </c>
      <c r="BC119" s="19">
        <f t="shared" si="393"/>
        <v>0</v>
      </c>
      <c r="BD119" s="19">
        <f t="shared" si="394"/>
        <v>0</v>
      </c>
      <c r="BE119" s="20">
        <f t="shared" si="395"/>
        <v>0</v>
      </c>
      <c r="BG119" s="4">
        <v>311344</v>
      </c>
      <c r="BH119" s="4">
        <v>312344</v>
      </c>
      <c r="BI119" s="4">
        <v>313344</v>
      </c>
    </row>
    <row r="120" spans="1:61" ht="19.5" customHeight="1">
      <c r="A120" s="47"/>
      <c r="B120" s="47"/>
      <c r="C120" s="31"/>
      <c r="D120" s="32"/>
      <c r="E120" s="23" t="s">
        <v>69</v>
      </c>
      <c r="F120" s="24">
        <f t="shared" si="333"/>
        <v>4</v>
      </c>
      <c r="G120" s="25">
        <f t="shared" si="359"/>
        <v>2</v>
      </c>
      <c r="H120" s="25">
        <f t="shared" si="359"/>
        <v>0</v>
      </c>
      <c r="I120" s="26">
        <f t="shared" si="359"/>
        <v>2</v>
      </c>
      <c r="J120" s="24">
        <f t="shared" si="335"/>
        <v>1</v>
      </c>
      <c r="K120" s="25">
        <f t="shared" si="360"/>
        <v>0</v>
      </c>
      <c r="L120" s="25">
        <f t="shared" si="361"/>
        <v>0</v>
      </c>
      <c r="M120" s="26">
        <f t="shared" si="362"/>
        <v>1</v>
      </c>
      <c r="N120" s="24">
        <f t="shared" si="337"/>
        <v>1</v>
      </c>
      <c r="O120" s="25">
        <f t="shared" si="363"/>
        <v>0</v>
      </c>
      <c r="P120" s="25">
        <f t="shared" si="364"/>
        <v>0</v>
      </c>
      <c r="Q120" s="26">
        <f t="shared" si="365"/>
        <v>1</v>
      </c>
      <c r="R120" s="24">
        <f t="shared" si="339"/>
        <v>0</v>
      </c>
      <c r="S120" s="25">
        <f t="shared" si="366"/>
        <v>0</v>
      </c>
      <c r="T120" s="25">
        <f t="shared" si="367"/>
        <v>0</v>
      </c>
      <c r="U120" s="26">
        <f t="shared" si="368"/>
        <v>0</v>
      </c>
      <c r="V120" s="24">
        <f t="shared" si="341"/>
        <v>0</v>
      </c>
      <c r="W120" s="25">
        <f t="shared" si="369"/>
        <v>0</v>
      </c>
      <c r="X120" s="25">
        <f t="shared" si="370"/>
        <v>0</v>
      </c>
      <c r="Y120" s="26">
        <f t="shared" si="371"/>
        <v>0</v>
      </c>
      <c r="Z120" s="24">
        <f t="shared" si="343"/>
        <v>0</v>
      </c>
      <c r="AA120" s="25">
        <f t="shared" si="372"/>
        <v>0</v>
      </c>
      <c r="AB120" s="25">
        <f t="shared" si="373"/>
        <v>0</v>
      </c>
      <c r="AC120" s="26">
        <f t="shared" si="374"/>
        <v>0</v>
      </c>
      <c r="AD120" s="24">
        <f t="shared" si="345"/>
        <v>0</v>
      </c>
      <c r="AE120" s="25">
        <f t="shared" si="375"/>
        <v>0</v>
      </c>
      <c r="AF120" s="25">
        <f t="shared" si="376"/>
        <v>0</v>
      </c>
      <c r="AG120" s="26">
        <f t="shared" si="377"/>
        <v>0</v>
      </c>
      <c r="AH120" s="24">
        <f t="shared" si="347"/>
        <v>0</v>
      </c>
      <c r="AI120" s="25">
        <f t="shared" si="378"/>
        <v>0</v>
      </c>
      <c r="AJ120" s="25">
        <f t="shared" si="379"/>
        <v>0</v>
      </c>
      <c r="AK120" s="26">
        <f t="shared" si="380"/>
        <v>0</v>
      </c>
      <c r="AL120" s="24">
        <f t="shared" si="349"/>
        <v>0</v>
      </c>
      <c r="AM120" s="25">
        <f t="shared" si="381"/>
        <v>0</v>
      </c>
      <c r="AN120" s="25">
        <f t="shared" si="382"/>
        <v>0</v>
      </c>
      <c r="AO120" s="26">
        <f t="shared" si="383"/>
        <v>0</v>
      </c>
      <c r="AP120" s="24">
        <f t="shared" si="351"/>
        <v>0</v>
      </c>
      <c r="AQ120" s="25">
        <f t="shared" si="384"/>
        <v>0</v>
      </c>
      <c r="AR120" s="25">
        <f t="shared" si="385"/>
        <v>0</v>
      </c>
      <c r="AS120" s="26">
        <f t="shared" si="386"/>
        <v>0</v>
      </c>
      <c r="AT120" s="24">
        <f t="shared" si="353"/>
        <v>1</v>
      </c>
      <c r="AU120" s="25">
        <f t="shared" si="387"/>
        <v>1</v>
      </c>
      <c r="AV120" s="25">
        <f t="shared" si="388"/>
        <v>0</v>
      </c>
      <c r="AW120" s="26">
        <f t="shared" si="389"/>
        <v>0</v>
      </c>
      <c r="AX120" s="24">
        <f t="shared" si="355"/>
        <v>1</v>
      </c>
      <c r="AY120" s="25">
        <f t="shared" si="390"/>
        <v>1</v>
      </c>
      <c r="AZ120" s="25">
        <f t="shared" si="391"/>
        <v>0</v>
      </c>
      <c r="BA120" s="26">
        <f t="shared" si="392"/>
        <v>0</v>
      </c>
      <c r="BB120" s="24">
        <f t="shared" si="357"/>
        <v>0</v>
      </c>
      <c r="BC120" s="25">
        <f t="shared" si="393"/>
        <v>0</v>
      </c>
      <c r="BD120" s="25">
        <f t="shared" si="394"/>
        <v>0</v>
      </c>
      <c r="BE120" s="26">
        <f t="shared" si="395"/>
        <v>0</v>
      </c>
      <c r="BG120" s="4">
        <v>321344</v>
      </c>
      <c r="BH120" s="4">
        <v>322344</v>
      </c>
      <c r="BI120" s="4">
        <v>323344</v>
      </c>
    </row>
    <row r="121" spans="1:57" ht="19.5" customHeight="1">
      <c r="A121" s="10"/>
      <c r="B121" s="9"/>
      <c r="C121" s="52" t="s">
        <v>103</v>
      </c>
      <c r="D121" s="53"/>
      <c r="E121" s="11" t="s">
        <v>63</v>
      </c>
      <c r="F121" s="12">
        <f aca="true" t="shared" si="396" ref="F121:BE121">SUM(F122:F123)</f>
        <v>125</v>
      </c>
      <c r="G121" s="13">
        <f t="shared" si="396"/>
        <v>48</v>
      </c>
      <c r="H121" s="13">
        <f t="shared" si="396"/>
        <v>23</v>
      </c>
      <c r="I121" s="14">
        <f t="shared" si="396"/>
        <v>54</v>
      </c>
      <c r="J121" s="12">
        <f t="shared" si="396"/>
        <v>17</v>
      </c>
      <c r="K121" s="13">
        <f t="shared" si="396"/>
        <v>9</v>
      </c>
      <c r="L121" s="13">
        <f t="shared" si="396"/>
        <v>1</v>
      </c>
      <c r="M121" s="14">
        <f t="shared" si="396"/>
        <v>7</v>
      </c>
      <c r="N121" s="12">
        <f t="shared" si="396"/>
        <v>12</v>
      </c>
      <c r="O121" s="13">
        <f t="shared" si="396"/>
        <v>5</v>
      </c>
      <c r="P121" s="13">
        <f t="shared" si="396"/>
        <v>3</v>
      </c>
      <c r="Q121" s="14">
        <f t="shared" si="396"/>
        <v>4</v>
      </c>
      <c r="R121" s="12">
        <f t="shared" si="396"/>
        <v>15</v>
      </c>
      <c r="S121" s="13">
        <f t="shared" si="396"/>
        <v>5</v>
      </c>
      <c r="T121" s="13">
        <f t="shared" si="396"/>
        <v>3</v>
      </c>
      <c r="U121" s="14">
        <f t="shared" si="396"/>
        <v>7</v>
      </c>
      <c r="V121" s="12">
        <f t="shared" si="396"/>
        <v>8</v>
      </c>
      <c r="W121" s="13">
        <f t="shared" si="396"/>
        <v>3</v>
      </c>
      <c r="X121" s="13">
        <f t="shared" si="396"/>
        <v>1</v>
      </c>
      <c r="Y121" s="14">
        <f t="shared" si="396"/>
        <v>4</v>
      </c>
      <c r="Z121" s="12">
        <f t="shared" si="396"/>
        <v>6</v>
      </c>
      <c r="AA121" s="13">
        <f t="shared" si="396"/>
        <v>2</v>
      </c>
      <c r="AB121" s="13">
        <f t="shared" si="396"/>
        <v>1</v>
      </c>
      <c r="AC121" s="14">
        <f t="shared" si="396"/>
        <v>3</v>
      </c>
      <c r="AD121" s="12">
        <f t="shared" si="396"/>
        <v>10</v>
      </c>
      <c r="AE121" s="13">
        <f t="shared" si="396"/>
        <v>3</v>
      </c>
      <c r="AF121" s="13">
        <f t="shared" si="396"/>
        <v>2</v>
      </c>
      <c r="AG121" s="14">
        <f t="shared" si="396"/>
        <v>5</v>
      </c>
      <c r="AH121" s="12">
        <f t="shared" si="396"/>
        <v>9</v>
      </c>
      <c r="AI121" s="13">
        <f t="shared" si="396"/>
        <v>4</v>
      </c>
      <c r="AJ121" s="13">
        <f t="shared" si="396"/>
        <v>2</v>
      </c>
      <c r="AK121" s="14">
        <f t="shared" si="396"/>
        <v>3</v>
      </c>
      <c r="AL121" s="12">
        <f t="shared" si="396"/>
        <v>5</v>
      </c>
      <c r="AM121" s="13">
        <f t="shared" si="396"/>
        <v>2</v>
      </c>
      <c r="AN121" s="13">
        <f t="shared" si="396"/>
        <v>2</v>
      </c>
      <c r="AO121" s="14">
        <f t="shared" si="396"/>
        <v>1</v>
      </c>
      <c r="AP121" s="12">
        <f t="shared" si="396"/>
        <v>7</v>
      </c>
      <c r="AQ121" s="13">
        <f t="shared" si="396"/>
        <v>1</v>
      </c>
      <c r="AR121" s="13">
        <f t="shared" si="396"/>
        <v>4</v>
      </c>
      <c r="AS121" s="14">
        <f t="shared" si="396"/>
        <v>2</v>
      </c>
      <c r="AT121" s="12">
        <f t="shared" si="396"/>
        <v>12</v>
      </c>
      <c r="AU121" s="13">
        <f t="shared" si="396"/>
        <v>4</v>
      </c>
      <c r="AV121" s="13">
        <f t="shared" si="396"/>
        <v>2</v>
      </c>
      <c r="AW121" s="14">
        <f t="shared" si="396"/>
        <v>6</v>
      </c>
      <c r="AX121" s="12">
        <f t="shared" si="396"/>
        <v>11</v>
      </c>
      <c r="AY121" s="13">
        <f t="shared" si="396"/>
        <v>6</v>
      </c>
      <c r="AZ121" s="13">
        <f t="shared" si="396"/>
        <v>1</v>
      </c>
      <c r="BA121" s="14">
        <f t="shared" si="396"/>
        <v>4</v>
      </c>
      <c r="BB121" s="12">
        <f t="shared" si="396"/>
        <v>13</v>
      </c>
      <c r="BC121" s="13">
        <f t="shared" si="396"/>
        <v>4</v>
      </c>
      <c r="BD121" s="13">
        <f t="shared" si="396"/>
        <v>1</v>
      </c>
      <c r="BE121" s="14">
        <f t="shared" si="396"/>
        <v>8</v>
      </c>
    </row>
    <row r="122" spans="1:57" ht="19.5" customHeight="1">
      <c r="A122" s="10"/>
      <c r="B122" s="9"/>
      <c r="C122" s="15"/>
      <c r="D122" s="16"/>
      <c r="E122" s="17" t="s">
        <v>68</v>
      </c>
      <c r="F122" s="18">
        <f aca="true" t="shared" si="397" ref="F122:F132">SUM(G122:I122)</f>
        <v>46</v>
      </c>
      <c r="G122" s="19">
        <f aca="true" t="shared" si="398" ref="G122:I123">SUM(G125,G128,G131)</f>
        <v>17</v>
      </c>
      <c r="H122" s="19">
        <f t="shared" si="398"/>
        <v>11</v>
      </c>
      <c r="I122" s="20">
        <f t="shared" si="398"/>
        <v>18</v>
      </c>
      <c r="J122" s="18">
        <f aca="true" t="shared" si="399" ref="J122:J132">SUM(K122:M122)</f>
        <v>7</v>
      </c>
      <c r="K122" s="19">
        <f aca="true" t="shared" si="400" ref="K122:M123">SUM(K125,K128,K131)</f>
        <v>3</v>
      </c>
      <c r="L122" s="19">
        <f t="shared" si="400"/>
        <v>0</v>
      </c>
      <c r="M122" s="20">
        <f t="shared" si="400"/>
        <v>4</v>
      </c>
      <c r="N122" s="18">
        <f aca="true" t="shared" si="401" ref="N122:N132">SUM(O122:Q122)</f>
        <v>6</v>
      </c>
      <c r="O122" s="19">
        <f aca="true" t="shared" si="402" ref="O122:Q123">SUM(O125,O128,O131)</f>
        <v>2</v>
      </c>
      <c r="P122" s="19">
        <f t="shared" si="402"/>
        <v>2</v>
      </c>
      <c r="Q122" s="20">
        <f t="shared" si="402"/>
        <v>2</v>
      </c>
      <c r="R122" s="18">
        <f aca="true" t="shared" si="403" ref="R122:R132">SUM(S122:U122)</f>
        <v>7</v>
      </c>
      <c r="S122" s="19">
        <f aca="true" t="shared" si="404" ref="S122:U123">SUM(S125,S128,S131)</f>
        <v>3</v>
      </c>
      <c r="T122" s="19">
        <f t="shared" si="404"/>
        <v>1</v>
      </c>
      <c r="U122" s="20">
        <f t="shared" si="404"/>
        <v>3</v>
      </c>
      <c r="V122" s="18">
        <f aca="true" t="shared" si="405" ref="V122:V132">SUM(W122:Y122)</f>
        <v>2</v>
      </c>
      <c r="W122" s="19">
        <f aca="true" t="shared" si="406" ref="W122:Y123">SUM(W125,W128,W131)</f>
        <v>1</v>
      </c>
      <c r="X122" s="19">
        <f t="shared" si="406"/>
        <v>1</v>
      </c>
      <c r="Y122" s="20">
        <f t="shared" si="406"/>
        <v>0</v>
      </c>
      <c r="Z122" s="18">
        <f aca="true" t="shared" si="407" ref="Z122:Z132">SUM(AA122:AC122)</f>
        <v>2</v>
      </c>
      <c r="AA122" s="19">
        <f aca="true" t="shared" si="408" ref="AA122:AC123">SUM(AA125,AA128,AA131)</f>
        <v>1</v>
      </c>
      <c r="AB122" s="19">
        <f t="shared" si="408"/>
        <v>0</v>
      </c>
      <c r="AC122" s="20">
        <f t="shared" si="408"/>
        <v>1</v>
      </c>
      <c r="AD122" s="18">
        <f aca="true" t="shared" si="409" ref="AD122:AD132">SUM(AE122:AG122)</f>
        <v>2</v>
      </c>
      <c r="AE122" s="19">
        <f aca="true" t="shared" si="410" ref="AE122:AG123">SUM(AE125,AE128,AE131)</f>
        <v>0</v>
      </c>
      <c r="AF122" s="19">
        <f t="shared" si="410"/>
        <v>1</v>
      </c>
      <c r="AG122" s="20">
        <f t="shared" si="410"/>
        <v>1</v>
      </c>
      <c r="AH122" s="18">
        <f aca="true" t="shared" si="411" ref="AH122:AH132">SUM(AI122:AK122)</f>
        <v>3</v>
      </c>
      <c r="AI122" s="19">
        <f aca="true" t="shared" si="412" ref="AI122:AK123">SUM(AI125,AI128,AI131)</f>
        <v>1</v>
      </c>
      <c r="AJ122" s="19">
        <f t="shared" si="412"/>
        <v>1</v>
      </c>
      <c r="AK122" s="20">
        <f t="shared" si="412"/>
        <v>1</v>
      </c>
      <c r="AL122" s="18">
        <f aca="true" t="shared" si="413" ref="AL122:AL132">SUM(AM122:AO122)</f>
        <v>3</v>
      </c>
      <c r="AM122" s="19">
        <f aca="true" t="shared" si="414" ref="AM122:AO123">SUM(AM125,AM128,AM131)</f>
        <v>1</v>
      </c>
      <c r="AN122" s="19">
        <f t="shared" si="414"/>
        <v>1</v>
      </c>
      <c r="AO122" s="20">
        <f t="shared" si="414"/>
        <v>1</v>
      </c>
      <c r="AP122" s="18">
        <f aca="true" t="shared" si="415" ref="AP122:AP132">SUM(AQ122:AS122)</f>
        <v>4</v>
      </c>
      <c r="AQ122" s="19">
        <f aca="true" t="shared" si="416" ref="AQ122:AS123">SUM(AQ125,AQ128,AQ131)</f>
        <v>0</v>
      </c>
      <c r="AR122" s="19">
        <f t="shared" si="416"/>
        <v>3</v>
      </c>
      <c r="AS122" s="20">
        <f t="shared" si="416"/>
        <v>1</v>
      </c>
      <c r="AT122" s="18">
        <f aca="true" t="shared" si="417" ref="AT122:AT132">SUM(AU122:AW122)</f>
        <v>4</v>
      </c>
      <c r="AU122" s="19">
        <f aca="true" t="shared" si="418" ref="AU122:AW123">SUM(AU125,AU128,AU131)</f>
        <v>3</v>
      </c>
      <c r="AV122" s="19">
        <f t="shared" si="418"/>
        <v>0</v>
      </c>
      <c r="AW122" s="20">
        <f t="shared" si="418"/>
        <v>1</v>
      </c>
      <c r="AX122" s="18">
        <f aca="true" t="shared" si="419" ref="AX122:AX132">SUM(AY122:BA122)</f>
        <v>3</v>
      </c>
      <c r="AY122" s="19">
        <f aca="true" t="shared" si="420" ref="AY122:BA123">SUM(AY125,AY128,AY131)</f>
        <v>1</v>
      </c>
      <c r="AZ122" s="19">
        <f t="shared" si="420"/>
        <v>1</v>
      </c>
      <c r="BA122" s="20">
        <f t="shared" si="420"/>
        <v>1</v>
      </c>
      <c r="BB122" s="18">
        <f aca="true" t="shared" si="421" ref="BB122:BB132">SUM(BC122:BE122)</f>
        <v>3</v>
      </c>
      <c r="BC122" s="19">
        <f aca="true" t="shared" si="422" ref="BC122:BE123">SUM(BC125,BC128,BC131)</f>
        <v>1</v>
      </c>
      <c r="BD122" s="19">
        <f t="shared" si="422"/>
        <v>0</v>
      </c>
      <c r="BE122" s="20">
        <f t="shared" si="422"/>
        <v>2</v>
      </c>
    </row>
    <row r="123" spans="1:57" ht="19.5" customHeight="1">
      <c r="A123" s="10"/>
      <c r="B123" s="9"/>
      <c r="C123" s="21"/>
      <c r="D123" s="22"/>
      <c r="E123" s="23" t="s">
        <v>69</v>
      </c>
      <c r="F123" s="24">
        <f t="shared" si="397"/>
        <v>79</v>
      </c>
      <c r="G123" s="25">
        <f t="shared" si="398"/>
        <v>31</v>
      </c>
      <c r="H123" s="25">
        <f t="shared" si="398"/>
        <v>12</v>
      </c>
      <c r="I123" s="26">
        <f t="shared" si="398"/>
        <v>36</v>
      </c>
      <c r="J123" s="24">
        <f t="shared" si="399"/>
        <v>10</v>
      </c>
      <c r="K123" s="25">
        <f t="shared" si="400"/>
        <v>6</v>
      </c>
      <c r="L123" s="25">
        <f t="shared" si="400"/>
        <v>1</v>
      </c>
      <c r="M123" s="26">
        <f t="shared" si="400"/>
        <v>3</v>
      </c>
      <c r="N123" s="24">
        <f t="shared" si="401"/>
        <v>6</v>
      </c>
      <c r="O123" s="25">
        <f t="shared" si="402"/>
        <v>3</v>
      </c>
      <c r="P123" s="25">
        <f t="shared" si="402"/>
        <v>1</v>
      </c>
      <c r="Q123" s="26">
        <f t="shared" si="402"/>
        <v>2</v>
      </c>
      <c r="R123" s="24">
        <f t="shared" si="403"/>
        <v>8</v>
      </c>
      <c r="S123" s="25">
        <f t="shared" si="404"/>
        <v>2</v>
      </c>
      <c r="T123" s="25">
        <f t="shared" si="404"/>
        <v>2</v>
      </c>
      <c r="U123" s="26">
        <f t="shared" si="404"/>
        <v>4</v>
      </c>
      <c r="V123" s="24">
        <f t="shared" si="405"/>
        <v>6</v>
      </c>
      <c r="W123" s="25">
        <f t="shared" si="406"/>
        <v>2</v>
      </c>
      <c r="X123" s="25">
        <f t="shared" si="406"/>
        <v>0</v>
      </c>
      <c r="Y123" s="26">
        <f t="shared" si="406"/>
        <v>4</v>
      </c>
      <c r="Z123" s="24">
        <f t="shared" si="407"/>
        <v>4</v>
      </c>
      <c r="AA123" s="25">
        <f t="shared" si="408"/>
        <v>1</v>
      </c>
      <c r="AB123" s="25">
        <f t="shared" si="408"/>
        <v>1</v>
      </c>
      <c r="AC123" s="26">
        <f t="shared" si="408"/>
        <v>2</v>
      </c>
      <c r="AD123" s="24">
        <f t="shared" si="409"/>
        <v>8</v>
      </c>
      <c r="AE123" s="25">
        <f t="shared" si="410"/>
        <v>3</v>
      </c>
      <c r="AF123" s="25">
        <f t="shared" si="410"/>
        <v>1</v>
      </c>
      <c r="AG123" s="26">
        <f t="shared" si="410"/>
        <v>4</v>
      </c>
      <c r="AH123" s="24">
        <f t="shared" si="411"/>
        <v>6</v>
      </c>
      <c r="AI123" s="25">
        <f t="shared" si="412"/>
        <v>3</v>
      </c>
      <c r="AJ123" s="25">
        <f t="shared" si="412"/>
        <v>1</v>
      </c>
      <c r="AK123" s="26">
        <f t="shared" si="412"/>
        <v>2</v>
      </c>
      <c r="AL123" s="24">
        <f t="shared" si="413"/>
        <v>2</v>
      </c>
      <c r="AM123" s="25">
        <f t="shared" si="414"/>
        <v>1</v>
      </c>
      <c r="AN123" s="25">
        <f t="shared" si="414"/>
        <v>1</v>
      </c>
      <c r="AO123" s="26">
        <f t="shared" si="414"/>
        <v>0</v>
      </c>
      <c r="AP123" s="24">
        <f t="shared" si="415"/>
        <v>3</v>
      </c>
      <c r="AQ123" s="25">
        <f t="shared" si="416"/>
        <v>1</v>
      </c>
      <c r="AR123" s="25">
        <f t="shared" si="416"/>
        <v>1</v>
      </c>
      <c r="AS123" s="26">
        <f t="shared" si="416"/>
        <v>1</v>
      </c>
      <c r="AT123" s="24">
        <f t="shared" si="417"/>
        <v>8</v>
      </c>
      <c r="AU123" s="25">
        <f t="shared" si="418"/>
        <v>1</v>
      </c>
      <c r="AV123" s="25">
        <f t="shared" si="418"/>
        <v>2</v>
      </c>
      <c r="AW123" s="26">
        <f t="shared" si="418"/>
        <v>5</v>
      </c>
      <c r="AX123" s="24">
        <f t="shared" si="419"/>
        <v>8</v>
      </c>
      <c r="AY123" s="25">
        <f t="shared" si="420"/>
        <v>5</v>
      </c>
      <c r="AZ123" s="25">
        <f t="shared" si="420"/>
        <v>0</v>
      </c>
      <c r="BA123" s="26">
        <f t="shared" si="420"/>
        <v>3</v>
      </c>
      <c r="BB123" s="24">
        <f t="shared" si="421"/>
        <v>10</v>
      </c>
      <c r="BC123" s="25">
        <f t="shared" si="422"/>
        <v>3</v>
      </c>
      <c r="BD123" s="25">
        <f t="shared" si="422"/>
        <v>1</v>
      </c>
      <c r="BE123" s="26">
        <f t="shared" si="422"/>
        <v>6</v>
      </c>
    </row>
    <row r="124" spans="1:61" ht="19.5" customHeight="1">
      <c r="A124" s="47">
        <v>58</v>
      </c>
      <c r="B124" s="47">
        <v>22207</v>
      </c>
      <c r="C124" s="27"/>
      <c r="D124" s="28" t="s">
        <v>12</v>
      </c>
      <c r="E124" s="11" t="s">
        <v>63</v>
      </c>
      <c r="F124" s="12">
        <f t="shared" si="397"/>
        <v>36</v>
      </c>
      <c r="G124" s="13">
        <f aca="true" t="shared" si="423" ref="G124:I132">K124+O124+S124+W124+AA124+AE124+AI124+AM124+AQ124+AU124+AY124+BC124</f>
        <v>22</v>
      </c>
      <c r="H124" s="13">
        <f t="shared" si="423"/>
        <v>7</v>
      </c>
      <c r="I124" s="14">
        <f t="shared" si="423"/>
        <v>7</v>
      </c>
      <c r="J124" s="12">
        <f t="shared" si="399"/>
        <v>4</v>
      </c>
      <c r="K124" s="13">
        <f aca="true" t="shared" si="424" ref="K124:K132">IF(ISERROR(VLOOKUP($BG124,data,2,FALSE)),0,VLOOKUP($BG124,data,2,FALSE))</f>
        <v>3</v>
      </c>
      <c r="L124" s="13">
        <f aca="true" t="shared" si="425" ref="L124:L132">IF(ISERROR(VLOOKUP($BH124,data,2,FALSE)),0,VLOOKUP($BH124,data,2,FALSE))</f>
        <v>0</v>
      </c>
      <c r="M124" s="14">
        <f aca="true" t="shared" si="426" ref="M124:M132">IF(ISERROR(VLOOKUP($BI124,data,2,FALSE)),0,VLOOKUP($BI124,data,2,FALSE))</f>
        <v>1</v>
      </c>
      <c r="N124" s="12">
        <f t="shared" si="401"/>
        <v>4</v>
      </c>
      <c r="O124" s="13">
        <f aca="true" t="shared" si="427" ref="O124:O132">IF(ISERROR(VLOOKUP($BG124,data,3,FALSE)),0,VLOOKUP($BG124,data,3,FALSE))</f>
        <v>3</v>
      </c>
      <c r="P124" s="13">
        <f aca="true" t="shared" si="428" ref="P124:P132">IF(ISERROR(VLOOKUP($BH124,data,3,FALSE)),0,VLOOKUP($BH124,data,3,FALSE))</f>
        <v>1</v>
      </c>
      <c r="Q124" s="14">
        <f aca="true" t="shared" si="429" ref="Q124:Q132">IF(ISERROR(VLOOKUP($BI124,data,3,FALSE)),0,VLOOKUP($BI124,data,3,FALSE))</f>
        <v>0</v>
      </c>
      <c r="R124" s="12">
        <f t="shared" si="403"/>
        <v>7</v>
      </c>
      <c r="S124" s="13">
        <f aca="true" t="shared" si="430" ref="S124:S132">IF(ISERROR(VLOOKUP($BG124,data,4,FALSE)),0,VLOOKUP($BG124,data,4,FALSE))</f>
        <v>2</v>
      </c>
      <c r="T124" s="13">
        <f aca="true" t="shared" si="431" ref="T124:T132">IF(ISERROR(VLOOKUP($BH124,data,4,FALSE)),0,VLOOKUP($BH124,data,4,FALSE))</f>
        <v>3</v>
      </c>
      <c r="U124" s="14">
        <f aca="true" t="shared" si="432" ref="U124:U132">IF(ISERROR(VLOOKUP($BI124,data,4,FALSE)),0,VLOOKUP($BI124,data,4,FALSE))</f>
        <v>2</v>
      </c>
      <c r="V124" s="12">
        <f t="shared" si="405"/>
        <v>1</v>
      </c>
      <c r="W124" s="13">
        <f aca="true" t="shared" si="433" ref="W124:W132">IF(ISERROR(VLOOKUP($BG124,data,5,FALSE)),0,VLOOKUP($BG124,data,5,FALSE))</f>
        <v>1</v>
      </c>
      <c r="X124" s="13">
        <f aca="true" t="shared" si="434" ref="X124:X132">IF(ISERROR(VLOOKUP($BH124,data,5,FALSE)),0,VLOOKUP($BH124,data,5,FALSE))</f>
        <v>0</v>
      </c>
      <c r="Y124" s="14">
        <f aca="true" t="shared" si="435" ref="Y124:Y132">IF(ISERROR(VLOOKUP($BI124,data,5,FALSE)),0,VLOOKUP($BI124,data,5,FALSE))</f>
        <v>0</v>
      </c>
      <c r="Z124" s="12">
        <f t="shared" si="407"/>
        <v>1</v>
      </c>
      <c r="AA124" s="13">
        <f aca="true" t="shared" si="436" ref="AA124:AA132">IF(ISERROR(VLOOKUP($BG124,data,6,FALSE)),0,VLOOKUP($BG124,data,6,FALSE))</f>
        <v>1</v>
      </c>
      <c r="AB124" s="13">
        <f aca="true" t="shared" si="437" ref="AB124:AB132">IF(ISERROR(VLOOKUP($BH124,data,6,FALSE)),0,VLOOKUP($BH124,data,6,FALSE))</f>
        <v>0</v>
      </c>
      <c r="AC124" s="14">
        <f aca="true" t="shared" si="438" ref="AC124:AC132">IF(ISERROR(VLOOKUP($BI124,data,6,FALSE)),0,VLOOKUP($BI124,data,6,FALSE))</f>
        <v>0</v>
      </c>
      <c r="AD124" s="12">
        <f t="shared" si="409"/>
        <v>3</v>
      </c>
      <c r="AE124" s="13">
        <f aca="true" t="shared" si="439" ref="AE124:AE132">IF(ISERROR(VLOOKUP($BG124,data,7,FALSE)),0,VLOOKUP($BG124,data,7,FALSE))</f>
        <v>1</v>
      </c>
      <c r="AF124" s="13">
        <f aca="true" t="shared" si="440" ref="AF124:AF132">IF(ISERROR(VLOOKUP($BH124,data,7,FALSE)),0,VLOOKUP($BH124,data,7,FALSE))</f>
        <v>1</v>
      </c>
      <c r="AG124" s="14">
        <f aca="true" t="shared" si="441" ref="AG124:AG132">IF(ISERROR(VLOOKUP($BI124,data,7,FALSE)),0,VLOOKUP($BI124,data,7,FALSE))</f>
        <v>1</v>
      </c>
      <c r="AH124" s="12">
        <f t="shared" si="411"/>
        <v>3</v>
      </c>
      <c r="AI124" s="13">
        <f aca="true" t="shared" si="442" ref="AI124:AI132">IF(ISERROR(VLOOKUP($BG124,data,8,FALSE)),0,VLOOKUP($BG124,data,8,FALSE))</f>
        <v>3</v>
      </c>
      <c r="AJ124" s="13">
        <f aca="true" t="shared" si="443" ref="AJ124:AJ132">IF(ISERROR(VLOOKUP($BH124,data,8,FALSE)),0,VLOOKUP($BH124,data,8,FALSE))</f>
        <v>0</v>
      </c>
      <c r="AK124" s="14">
        <f aca="true" t="shared" si="444" ref="AK124:AK132">IF(ISERROR(VLOOKUP($BI124,data,8,FALSE)),0,VLOOKUP($BI124,data,8,FALSE))</f>
        <v>0</v>
      </c>
      <c r="AL124" s="12">
        <f t="shared" si="413"/>
        <v>1</v>
      </c>
      <c r="AM124" s="13">
        <f aca="true" t="shared" si="445" ref="AM124:AM132">IF(ISERROR(VLOOKUP($BG124,data,9,FALSE)),0,VLOOKUP($BG124,data,9,FALSE))</f>
        <v>1</v>
      </c>
      <c r="AN124" s="13">
        <f aca="true" t="shared" si="446" ref="AN124:AN132">IF(ISERROR(VLOOKUP($BH124,data,9,FALSE)),0,VLOOKUP($BH124,data,9,FALSE))</f>
        <v>0</v>
      </c>
      <c r="AO124" s="14">
        <f aca="true" t="shared" si="447" ref="AO124:AO132">IF(ISERROR(VLOOKUP($BI124,data,9,FALSE)),0,VLOOKUP($BI124,data,9,FALSE))</f>
        <v>0</v>
      </c>
      <c r="AP124" s="12">
        <f t="shared" si="415"/>
        <v>3</v>
      </c>
      <c r="AQ124" s="13">
        <f aca="true" t="shared" si="448" ref="AQ124:AQ132">IF(ISERROR(VLOOKUP($BG124,data,10,FALSE)),0,VLOOKUP($BG124,data,10,FALSE))</f>
        <v>1</v>
      </c>
      <c r="AR124" s="13">
        <f aca="true" t="shared" si="449" ref="AR124:AR132">IF(ISERROR(VLOOKUP($BH124,data,10,FALSE)),0,VLOOKUP($BH124,data,10,FALSE))</f>
        <v>2</v>
      </c>
      <c r="AS124" s="14">
        <f aca="true" t="shared" si="450" ref="AS124:AS132">IF(ISERROR(VLOOKUP($BI124,data,10,FALSE)),0,VLOOKUP($BI124,data,10,FALSE))</f>
        <v>0</v>
      </c>
      <c r="AT124" s="12">
        <f t="shared" si="417"/>
        <v>3</v>
      </c>
      <c r="AU124" s="13">
        <f aca="true" t="shared" si="451" ref="AU124:AU132">IF(ISERROR(VLOOKUP($BG124,data,11,FALSE)),0,VLOOKUP($BG124,data,11,FALSE))</f>
        <v>2</v>
      </c>
      <c r="AV124" s="13">
        <f aca="true" t="shared" si="452" ref="AV124:AV132">IF(ISERROR(VLOOKUP($BH124,data,11,FALSE)),0,VLOOKUP($BH124,data,11,FALSE))</f>
        <v>0</v>
      </c>
      <c r="AW124" s="14">
        <f aca="true" t="shared" si="453" ref="AW124:AW132">IF(ISERROR(VLOOKUP($BI124,data,11,FALSE)),0,VLOOKUP($BI124,data,11,FALSE))</f>
        <v>1</v>
      </c>
      <c r="AX124" s="12">
        <f t="shared" si="419"/>
        <v>3</v>
      </c>
      <c r="AY124" s="13">
        <f aca="true" t="shared" si="454" ref="AY124:AY132">IF(ISERROR(VLOOKUP($BG124,data,12,FALSE)),0,VLOOKUP($BG124,data,12,FALSE))</f>
        <v>3</v>
      </c>
      <c r="AZ124" s="13">
        <f aca="true" t="shared" si="455" ref="AZ124:AZ132">IF(ISERROR(VLOOKUP($BH124,data,12,FALSE)),0,VLOOKUP($BH124,data,12,FALSE))</f>
        <v>0</v>
      </c>
      <c r="BA124" s="14">
        <f aca="true" t="shared" si="456" ref="BA124:BA132">IF(ISERROR(VLOOKUP($BI124,data,12,FALSE)),0,VLOOKUP($BI124,data,12,FALSE))</f>
        <v>0</v>
      </c>
      <c r="BB124" s="12">
        <f t="shared" si="421"/>
        <v>3</v>
      </c>
      <c r="BC124" s="13">
        <f aca="true" t="shared" si="457" ref="BC124:BC132">IF(ISERROR(VLOOKUP($BG124,data,13,FALSE)),0,VLOOKUP($BG124,data,13,FALSE))</f>
        <v>1</v>
      </c>
      <c r="BD124" s="13">
        <f aca="true" t="shared" si="458" ref="BD124:BD132">IF(ISERROR(VLOOKUP($BH124,data,13,FALSE)),0,VLOOKUP($BH124,data,13,FALSE))</f>
        <v>0</v>
      </c>
      <c r="BE124" s="14">
        <f aca="true" t="shared" si="459" ref="BE124:BE132">IF(ISERROR(VLOOKUP($BI124,data,13,FALSE)),0,VLOOKUP($BI124,data,13,FALSE))</f>
        <v>2</v>
      </c>
      <c r="BG124" s="4">
        <v>301207</v>
      </c>
      <c r="BH124" s="4">
        <v>302207</v>
      </c>
      <c r="BI124" s="4">
        <v>303207</v>
      </c>
    </row>
    <row r="125" spans="1:61" ht="19.5" customHeight="1">
      <c r="A125" s="47"/>
      <c r="B125" s="47"/>
      <c r="C125" s="29"/>
      <c r="D125" s="30"/>
      <c r="E125" s="17" t="s">
        <v>68</v>
      </c>
      <c r="F125" s="18">
        <f t="shared" si="397"/>
        <v>12</v>
      </c>
      <c r="G125" s="19">
        <f t="shared" si="423"/>
        <v>4</v>
      </c>
      <c r="H125" s="19">
        <f t="shared" si="423"/>
        <v>5</v>
      </c>
      <c r="I125" s="20">
        <f t="shared" si="423"/>
        <v>3</v>
      </c>
      <c r="J125" s="18">
        <f t="shared" si="399"/>
        <v>1</v>
      </c>
      <c r="K125" s="19">
        <f t="shared" si="424"/>
        <v>0</v>
      </c>
      <c r="L125" s="19">
        <f t="shared" si="425"/>
        <v>0</v>
      </c>
      <c r="M125" s="20">
        <f t="shared" si="426"/>
        <v>1</v>
      </c>
      <c r="N125" s="18">
        <f t="shared" si="401"/>
        <v>2</v>
      </c>
      <c r="O125" s="19">
        <f t="shared" si="427"/>
        <v>1</v>
      </c>
      <c r="P125" s="19">
        <f t="shared" si="428"/>
        <v>1</v>
      </c>
      <c r="Q125" s="20">
        <f t="shared" si="429"/>
        <v>0</v>
      </c>
      <c r="R125" s="18">
        <f t="shared" si="403"/>
        <v>3</v>
      </c>
      <c r="S125" s="19">
        <f t="shared" si="430"/>
        <v>1</v>
      </c>
      <c r="T125" s="19">
        <f t="shared" si="431"/>
        <v>1</v>
      </c>
      <c r="U125" s="20">
        <f t="shared" si="432"/>
        <v>1</v>
      </c>
      <c r="V125" s="18">
        <f t="shared" si="405"/>
        <v>0</v>
      </c>
      <c r="W125" s="19">
        <f t="shared" si="433"/>
        <v>0</v>
      </c>
      <c r="X125" s="19">
        <f t="shared" si="434"/>
        <v>0</v>
      </c>
      <c r="Y125" s="20">
        <f t="shared" si="435"/>
        <v>0</v>
      </c>
      <c r="Z125" s="18">
        <f t="shared" si="407"/>
        <v>0</v>
      </c>
      <c r="AA125" s="19">
        <f t="shared" si="436"/>
        <v>0</v>
      </c>
      <c r="AB125" s="19">
        <f t="shared" si="437"/>
        <v>0</v>
      </c>
      <c r="AC125" s="20">
        <f t="shared" si="438"/>
        <v>0</v>
      </c>
      <c r="AD125" s="18">
        <f t="shared" si="409"/>
        <v>2</v>
      </c>
      <c r="AE125" s="19">
        <f t="shared" si="439"/>
        <v>0</v>
      </c>
      <c r="AF125" s="19">
        <f t="shared" si="440"/>
        <v>1</v>
      </c>
      <c r="AG125" s="20">
        <f t="shared" si="441"/>
        <v>1</v>
      </c>
      <c r="AH125" s="18">
        <f t="shared" si="411"/>
        <v>0</v>
      </c>
      <c r="AI125" s="19">
        <f t="shared" si="442"/>
        <v>0</v>
      </c>
      <c r="AJ125" s="19">
        <f t="shared" si="443"/>
        <v>0</v>
      </c>
      <c r="AK125" s="20">
        <f t="shared" si="444"/>
        <v>0</v>
      </c>
      <c r="AL125" s="18">
        <f t="shared" si="413"/>
        <v>1</v>
      </c>
      <c r="AM125" s="19">
        <f t="shared" si="445"/>
        <v>1</v>
      </c>
      <c r="AN125" s="19">
        <f t="shared" si="446"/>
        <v>0</v>
      </c>
      <c r="AO125" s="20">
        <f t="shared" si="447"/>
        <v>0</v>
      </c>
      <c r="AP125" s="18">
        <f t="shared" si="415"/>
        <v>2</v>
      </c>
      <c r="AQ125" s="19">
        <f t="shared" si="448"/>
        <v>0</v>
      </c>
      <c r="AR125" s="19">
        <f t="shared" si="449"/>
        <v>2</v>
      </c>
      <c r="AS125" s="20">
        <f t="shared" si="450"/>
        <v>0</v>
      </c>
      <c r="AT125" s="18">
        <f t="shared" si="417"/>
        <v>1</v>
      </c>
      <c r="AU125" s="19">
        <f t="shared" si="451"/>
        <v>1</v>
      </c>
      <c r="AV125" s="19">
        <f t="shared" si="452"/>
        <v>0</v>
      </c>
      <c r="AW125" s="20">
        <f t="shared" si="453"/>
        <v>0</v>
      </c>
      <c r="AX125" s="18">
        <f t="shared" si="419"/>
        <v>0</v>
      </c>
      <c r="AY125" s="19">
        <f t="shared" si="454"/>
        <v>0</v>
      </c>
      <c r="AZ125" s="19">
        <f t="shared" si="455"/>
        <v>0</v>
      </c>
      <c r="BA125" s="20">
        <f t="shared" si="456"/>
        <v>0</v>
      </c>
      <c r="BB125" s="18">
        <f t="shared" si="421"/>
        <v>0</v>
      </c>
      <c r="BC125" s="19">
        <f t="shared" si="457"/>
        <v>0</v>
      </c>
      <c r="BD125" s="19">
        <f t="shared" si="458"/>
        <v>0</v>
      </c>
      <c r="BE125" s="20">
        <f t="shared" si="459"/>
        <v>0</v>
      </c>
      <c r="BG125" s="4">
        <v>311207</v>
      </c>
      <c r="BH125" s="4">
        <v>312207</v>
      </c>
      <c r="BI125" s="4">
        <v>313207</v>
      </c>
    </row>
    <row r="126" spans="1:61" ht="19.5" customHeight="1">
      <c r="A126" s="47"/>
      <c r="B126" s="47"/>
      <c r="C126" s="31"/>
      <c r="D126" s="32"/>
      <c r="E126" s="23" t="s">
        <v>69</v>
      </c>
      <c r="F126" s="24">
        <f t="shared" si="397"/>
        <v>24</v>
      </c>
      <c r="G126" s="25">
        <f t="shared" si="423"/>
        <v>18</v>
      </c>
      <c r="H126" s="25">
        <f t="shared" si="423"/>
        <v>2</v>
      </c>
      <c r="I126" s="26">
        <f t="shared" si="423"/>
        <v>4</v>
      </c>
      <c r="J126" s="24">
        <f t="shared" si="399"/>
        <v>3</v>
      </c>
      <c r="K126" s="25">
        <f t="shared" si="424"/>
        <v>3</v>
      </c>
      <c r="L126" s="25">
        <f t="shared" si="425"/>
        <v>0</v>
      </c>
      <c r="M126" s="26">
        <f t="shared" si="426"/>
        <v>0</v>
      </c>
      <c r="N126" s="24">
        <f t="shared" si="401"/>
        <v>2</v>
      </c>
      <c r="O126" s="25">
        <f t="shared" si="427"/>
        <v>2</v>
      </c>
      <c r="P126" s="25">
        <f t="shared" si="428"/>
        <v>0</v>
      </c>
      <c r="Q126" s="26">
        <f t="shared" si="429"/>
        <v>0</v>
      </c>
      <c r="R126" s="24">
        <f t="shared" si="403"/>
        <v>4</v>
      </c>
      <c r="S126" s="25">
        <f t="shared" si="430"/>
        <v>1</v>
      </c>
      <c r="T126" s="25">
        <f t="shared" si="431"/>
        <v>2</v>
      </c>
      <c r="U126" s="26">
        <f t="shared" si="432"/>
        <v>1</v>
      </c>
      <c r="V126" s="24">
        <f t="shared" si="405"/>
        <v>1</v>
      </c>
      <c r="W126" s="25">
        <f t="shared" si="433"/>
        <v>1</v>
      </c>
      <c r="X126" s="25">
        <f t="shared" si="434"/>
        <v>0</v>
      </c>
      <c r="Y126" s="26">
        <f t="shared" si="435"/>
        <v>0</v>
      </c>
      <c r="Z126" s="24">
        <f t="shared" si="407"/>
        <v>1</v>
      </c>
      <c r="AA126" s="25">
        <f t="shared" si="436"/>
        <v>1</v>
      </c>
      <c r="AB126" s="25">
        <f t="shared" si="437"/>
        <v>0</v>
      </c>
      <c r="AC126" s="26">
        <f t="shared" si="438"/>
        <v>0</v>
      </c>
      <c r="AD126" s="24">
        <f t="shared" si="409"/>
        <v>1</v>
      </c>
      <c r="AE126" s="25">
        <f t="shared" si="439"/>
        <v>1</v>
      </c>
      <c r="AF126" s="25">
        <f t="shared" si="440"/>
        <v>0</v>
      </c>
      <c r="AG126" s="26">
        <f t="shared" si="441"/>
        <v>0</v>
      </c>
      <c r="AH126" s="24">
        <f t="shared" si="411"/>
        <v>3</v>
      </c>
      <c r="AI126" s="25">
        <f t="shared" si="442"/>
        <v>3</v>
      </c>
      <c r="AJ126" s="25">
        <f t="shared" si="443"/>
        <v>0</v>
      </c>
      <c r="AK126" s="26">
        <f t="shared" si="444"/>
        <v>0</v>
      </c>
      <c r="AL126" s="24">
        <f t="shared" si="413"/>
        <v>0</v>
      </c>
      <c r="AM126" s="25">
        <f t="shared" si="445"/>
        <v>0</v>
      </c>
      <c r="AN126" s="25">
        <f t="shared" si="446"/>
        <v>0</v>
      </c>
      <c r="AO126" s="26">
        <f t="shared" si="447"/>
        <v>0</v>
      </c>
      <c r="AP126" s="24">
        <f t="shared" si="415"/>
        <v>1</v>
      </c>
      <c r="AQ126" s="25">
        <f t="shared" si="448"/>
        <v>1</v>
      </c>
      <c r="AR126" s="25">
        <f t="shared" si="449"/>
        <v>0</v>
      </c>
      <c r="AS126" s="26">
        <f t="shared" si="450"/>
        <v>0</v>
      </c>
      <c r="AT126" s="24">
        <f t="shared" si="417"/>
        <v>2</v>
      </c>
      <c r="AU126" s="25">
        <f t="shared" si="451"/>
        <v>1</v>
      </c>
      <c r="AV126" s="25">
        <f t="shared" si="452"/>
        <v>0</v>
      </c>
      <c r="AW126" s="26">
        <f t="shared" si="453"/>
        <v>1</v>
      </c>
      <c r="AX126" s="24">
        <f t="shared" si="419"/>
        <v>3</v>
      </c>
      <c r="AY126" s="25">
        <f t="shared" si="454"/>
        <v>3</v>
      </c>
      <c r="AZ126" s="25">
        <f t="shared" si="455"/>
        <v>0</v>
      </c>
      <c r="BA126" s="26">
        <f t="shared" si="456"/>
        <v>0</v>
      </c>
      <c r="BB126" s="24">
        <f t="shared" si="421"/>
        <v>3</v>
      </c>
      <c r="BC126" s="25">
        <f t="shared" si="457"/>
        <v>1</v>
      </c>
      <c r="BD126" s="25">
        <f t="shared" si="458"/>
        <v>0</v>
      </c>
      <c r="BE126" s="26">
        <f t="shared" si="459"/>
        <v>2</v>
      </c>
      <c r="BG126" s="4">
        <v>321207</v>
      </c>
      <c r="BH126" s="4">
        <v>322207</v>
      </c>
      <c r="BI126" s="4">
        <v>323207</v>
      </c>
    </row>
    <row r="127" spans="1:61" ht="19.5" customHeight="1">
      <c r="A127" s="47">
        <v>58</v>
      </c>
      <c r="B127" s="47">
        <v>22210</v>
      </c>
      <c r="C127" s="27"/>
      <c r="D127" s="28" t="s">
        <v>11</v>
      </c>
      <c r="E127" s="11" t="s">
        <v>63</v>
      </c>
      <c r="F127" s="12">
        <f t="shared" si="397"/>
        <v>89</v>
      </c>
      <c r="G127" s="13">
        <f t="shared" si="423"/>
        <v>26</v>
      </c>
      <c r="H127" s="13">
        <f t="shared" si="423"/>
        <v>16</v>
      </c>
      <c r="I127" s="14">
        <f t="shared" si="423"/>
        <v>47</v>
      </c>
      <c r="J127" s="12">
        <f t="shared" si="399"/>
        <v>13</v>
      </c>
      <c r="K127" s="13">
        <f t="shared" si="424"/>
        <v>6</v>
      </c>
      <c r="L127" s="13">
        <f t="shared" si="425"/>
        <v>1</v>
      </c>
      <c r="M127" s="14">
        <f t="shared" si="426"/>
        <v>6</v>
      </c>
      <c r="N127" s="12">
        <f t="shared" si="401"/>
        <v>8</v>
      </c>
      <c r="O127" s="13">
        <f t="shared" si="427"/>
        <v>2</v>
      </c>
      <c r="P127" s="13">
        <f t="shared" si="428"/>
        <v>2</v>
      </c>
      <c r="Q127" s="14">
        <f t="shared" si="429"/>
        <v>4</v>
      </c>
      <c r="R127" s="12">
        <f t="shared" si="403"/>
        <v>8</v>
      </c>
      <c r="S127" s="13">
        <f t="shared" si="430"/>
        <v>3</v>
      </c>
      <c r="T127" s="13">
        <f t="shared" si="431"/>
        <v>0</v>
      </c>
      <c r="U127" s="14">
        <f t="shared" si="432"/>
        <v>5</v>
      </c>
      <c r="V127" s="12">
        <f t="shared" si="405"/>
        <v>7</v>
      </c>
      <c r="W127" s="13">
        <f t="shared" si="433"/>
        <v>2</v>
      </c>
      <c r="X127" s="13">
        <f t="shared" si="434"/>
        <v>1</v>
      </c>
      <c r="Y127" s="14">
        <f t="shared" si="435"/>
        <v>4</v>
      </c>
      <c r="Z127" s="12">
        <f t="shared" si="407"/>
        <v>5</v>
      </c>
      <c r="AA127" s="13">
        <f t="shared" si="436"/>
        <v>1</v>
      </c>
      <c r="AB127" s="13">
        <f t="shared" si="437"/>
        <v>1</v>
      </c>
      <c r="AC127" s="14">
        <f t="shared" si="438"/>
        <v>3</v>
      </c>
      <c r="AD127" s="12">
        <f t="shared" si="409"/>
        <v>7</v>
      </c>
      <c r="AE127" s="13">
        <f t="shared" si="439"/>
        <v>2</v>
      </c>
      <c r="AF127" s="13">
        <f t="shared" si="440"/>
        <v>1</v>
      </c>
      <c r="AG127" s="14">
        <f t="shared" si="441"/>
        <v>4</v>
      </c>
      <c r="AH127" s="12">
        <f t="shared" si="411"/>
        <v>6</v>
      </c>
      <c r="AI127" s="13">
        <f t="shared" si="442"/>
        <v>1</v>
      </c>
      <c r="AJ127" s="13">
        <f t="shared" si="443"/>
        <v>2</v>
      </c>
      <c r="AK127" s="14">
        <f t="shared" si="444"/>
        <v>3</v>
      </c>
      <c r="AL127" s="12">
        <f t="shared" si="413"/>
        <v>4</v>
      </c>
      <c r="AM127" s="13">
        <f t="shared" si="445"/>
        <v>1</v>
      </c>
      <c r="AN127" s="13">
        <f t="shared" si="446"/>
        <v>2</v>
      </c>
      <c r="AO127" s="14">
        <f t="shared" si="447"/>
        <v>1</v>
      </c>
      <c r="AP127" s="12">
        <f t="shared" si="415"/>
        <v>4</v>
      </c>
      <c r="AQ127" s="13">
        <f t="shared" si="448"/>
        <v>0</v>
      </c>
      <c r="AR127" s="13">
        <f t="shared" si="449"/>
        <v>2</v>
      </c>
      <c r="AS127" s="14">
        <f t="shared" si="450"/>
        <v>2</v>
      </c>
      <c r="AT127" s="12">
        <f t="shared" si="417"/>
        <v>9</v>
      </c>
      <c r="AU127" s="13">
        <f t="shared" si="451"/>
        <v>2</v>
      </c>
      <c r="AV127" s="13">
        <f t="shared" si="452"/>
        <v>2</v>
      </c>
      <c r="AW127" s="14">
        <f t="shared" si="453"/>
        <v>5</v>
      </c>
      <c r="AX127" s="12">
        <f t="shared" si="419"/>
        <v>8</v>
      </c>
      <c r="AY127" s="13">
        <f t="shared" si="454"/>
        <v>3</v>
      </c>
      <c r="AZ127" s="13">
        <f t="shared" si="455"/>
        <v>1</v>
      </c>
      <c r="BA127" s="14">
        <f t="shared" si="456"/>
        <v>4</v>
      </c>
      <c r="BB127" s="12">
        <f t="shared" si="421"/>
        <v>10</v>
      </c>
      <c r="BC127" s="13">
        <f t="shared" si="457"/>
        <v>3</v>
      </c>
      <c r="BD127" s="13">
        <f t="shared" si="458"/>
        <v>1</v>
      </c>
      <c r="BE127" s="14">
        <f t="shared" si="459"/>
        <v>6</v>
      </c>
      <c r="BG127" s="4">
        <v>301210</v>
      </c>
      <c r="BH127" s="4">
        <v>302210</v>
      </c>
      <c r="BI127" s="4">
        <v>303210</v>
      </c>
    </row>
    <row r="128" spans="1:61" ht="19.5" customHeight="1">
      <c r="A128" s="47"/>
      <c r="B128" s="47"/>
      <c r="C128" s="29"/>
      <c r="D128" s="30"/>
      <c r="E128" s="17" t="s">
        <v>68</v>
      </c>
      <c r="F128" s="18">
        <f t="shared" si="397"/>
        <v>34</v>
      </c>
      <c r="G128" s="19">
        <f t="shared" si="423"/>
        <v>13</v>
      </c>
      <c r="H128" s="19">
        <f t="shared" si="423"/>
        <v>6</v>
      </c>
      <c r="I128" s="20">
        <f t="shared" si="423"/>
        <v>15</v>
      </c>
      <c r="J128" s="18">
        <f t="shared" si="399"/>
        <v>6</v>
      </c>
      <c r="K128" s="19">
        <f t="shared" si="424"/>
        <v>3</v>
      </c>
      <c r="L128" s="19">
        <f t="shared" si="425"/>
        <v>0</v>
      </c>
      <c r="M128" s="20">
        <f t="shared" si="426"/>
        <v>3</v>
      </c>
      <c r="N128" s="18">
        <f t="shared" si="401"/>
        <v>4</v>
      </c>
      <c r="O128" s="19">
        <f t="shared" si="427"/>
        <v>1</v>
      </c>
      <c r="P128" s="19">
        <f t="shared" si="428"/>
        <v>1</v>
      </c>
      <c r="Q128" s="20">
        <f t="shared" si="429"/>
        <v>2</v>
      </c>
      <c r="R128" s="18">
        <f t="shared" si="403"/>
        <v>4</v>
      </c>
      <c r="S128" s="19">
        <f t="shared" si="430"/>
        <v>2</v>
      </c>
      <c r="T128" s="19">
        <f t="shared" si="431"/>
        <v>0</v>
      </c>
      <c r="U128" s="20">
        <f t="shared" si="432"/>
        <v>2</v>
      </c>
      <c r="V128" s="18">
        <f t="shared" si="405"/>
        <v>2</v>
      </c>
      <c r="W128" s="19">
        <f t="shared" si="433"/>
        <v>1</v>
      </c>
      <c r="X128" s="19">
        <f t="shared" si="434"/>
        <v>1</v>
      </c>
      <c r="Y128" s="20">
        <f t="shared" si="435"/>
        <v>0</v>
      </c>
      <c r="Z128" s="18">
        <f t="shared" si="407"/>
        <v>2</v>
      </c>
      <c r="AA128" s="19">
        <f t="shared" si="436"/>
        <v>1</v>
      </c>
      <c r="AB128" s="19">
        <f t="shared" si="437"/>
        <v>0</v>
      </c>
      <c r="AC128" s="20">
        <f t="shared" si="438"/>
        <v>1</v>
      </c>
      <c r="AD128" s="18">
        <f t="shared" si="409"/>
        <v>0</v>
      </c>
      <c r="AE128" s="19">
        <f t="shared" si="439"/>
        <v>0</v>
      </c>
      <c r="AF128" s="19">
        <f t="shared" si="440"/>
        <v>0</v>
      </c>
      <c r="AG128" s="20">
        <f t="shared" si="441"/>
        <v>0</v>
      </c>
      <c r="AH128" s="18">
        <f t="shared" si="411"/>
        <v>3</v>
      </c>
      <c r="AI128" s="19">
        <f t="shared" si="442"/>
        <v>1</v>
      </c>
      <c r="AJ128" s="19">
        <f t="shared" si="443"/>
        <v>1</v>
      </c>
      <c r="AK128" s="20">
        <f t="shared" si="444"/>
        <v>1</v>
      </c>
      <c r="AL128" s="18">
        <f t="shared" si="413"/>
        <v>2</v>
      </c>
      <c r="AM128" s="19">
        <f t="shared" si="445"/>
        <v>0</v>
      </c>
      <c r="AN128" s="19">
        <f t="shared" si="446"/>
        <v>1</v>
      </c>
      <c r="AO128" s="20">
        <f t="shared" si="447"/>
        <v>1</v>
      </c>
      <c r="AP128" s="18">
        <f t="shared" si="415"/>
        <v>2</v>
      </c>
      <c r="AQ128" s="19">
        <f t="shared" si="448"/>
        <v>0</v>
      </c>
      <c r="AR128" s="19">
        <f t="shared" si="449"/>
        <v>1</v>
      </c>
      <c r="AS128" s="20">
        <f t="shared" si="450"/>
        <v>1</v>
      </c>
      <c r="AT128" s="18">
        <f t="shared" si="417"/>
        <v>3</v>
      </c>
      <c r="AU128" s="19">
        <f t="shared" si="451"/>
        <v>2</v>
      </c>
      <c r="AV128" s="19">
        <f t="shared" si="452"/>
        <v>0</v>
      </c>
      <c r="AW128" s="20">
        <f t="shared" si="453"/>
        <v>1</v>
      </c>
      <c r="AX128" s="18">
        <f t="shared" si="419"/>
        <v>3</v>
      </c>
      <c r="AY128" s="19">
        <f t="shared" si="454"/>
        <v>1</v>
      </c>
      <c r="AZ128" s="19">
        <f t="shared" si="455"/>
        <v>1</v>
      </c>
      <c r="BA128" s="20">
        <f t="shared" si="456"/>
        <v>1</v>
      </c>
      <c r="BB128" s="18">
        <f t="shared" si="421"/>
        <v>3</v>
      </c>
      <c r="BC128" s="19">
        <f t="shared" si="457"/>
        <v>1</v>
      </c>
      <c r="BD128" s="19">
        <f t="shared" si="458"/>
        <v>0</v>
      </c>
      <c r="BE128" s="20">
        <f t="shared" si="459"/>
        <v>2</v>
      </c>
      <c r="BG128" s="4">
        <v>311210</v>
      </c>
      <c r="BH128" s="4">
        <v>312210</v>
      </c>
      <c r="BI128" s="4">
        <v>313210</v>
      </c>
    </row>
    <row r="129" spans="1:61" ht="19.5" customHeight="1">
      <c r="A129" s="47"/>
      <c r="B129" s="47"/>
      <c r="C129" s="31"/>
      <c r="D129" s="32"/>
      <c r="E129" s="23" t="s">
        <v>69</v>
      </c>
      <c r="F129" s="24">
        <f t="shared" si="397"/>
        <v>55</v>
      </c>
      <c r="G129" s="25">
        <f t="shared" si="423"/>
        <v>13</v>
      </c>
      <c r="H129" s="25">
        <f t="shared" si="423"/>
        <v>10</v>
      </c>
      <c r="I129" s="26">
        <f t="shared" si="423"/>
        <v>32</v>
      </c>
      <c r="J129" s="24">
        <f t="shared" si="399"/>
        <v>7</v>
      </c>
      <c r="K129" s="25">
        <f t="shared" si="424"/>
        <v>3</v>
      </c>
      <c r="L129" s="25">
        <f t="shared" si="425"/>
        <v>1</v>
      </c>
      <c r="M129" s="26">
        <f t="shared" si="426"/>
        <v>3</v>
      </c>
      <c r="N129" s="24">
        <f t="shared" si="401"/>
        <v>4</v>
      </c>
      <c r="O129" s="25">
        <f t="shared" si="427"/>
        <v>1</v>
      </c>
      <c r="P129" s="25">
        <f t="shared" si="428"/>
        <v>1</v>
      </c>
      <c r="Q129" s="26">
        <f t="shared" si="429"/>
        <v>2</v>
      </c>
      <c r="R129" s="24">
        <f t="shared" si="403"/>
        <v>4</v>
      </c>
      <c r="S129" s="25">
        <f t="shared" si="430"/>
        <v>1</v>
      </c>
      <c r="T129" s="25">
        <f t="shared" si="431"/>
        <v>0</v>
      </c>
      <c r="U129" s="26">
        <f t="shared" si="432"/>
        <v>3</v>
      </c>
      <c r="V129" s="24">
        <f t="shared" si="405"/>
        <v>5</v>
      </c>
      <c r="W129" s="25">
        <f t="shared" si="433"/>
        <v>1</v>
      </c>
      <c r="X129" s="25">
        <f t="shared" si="434"/>
        <v>0</v>
      </c>
      <c r="Y129" s="26">
        <f t="shared" si="435"/>
        <v>4</v>
      </c>
      <c r="Z129" s="24">
        <f t="shared" si="407"/>
        <v>3</v>
      </c>
      <c r="AA129" s="25">
        <f t="shared" si="436"/>
        <v>0</v>
      </c>
      <c r="AB129" s="25">
        <f t="shared" si="437"/>
        <v>1</v>
      </c>
      <c r="AC129" s="26">
        <f t="shared" si="438"/>
        <v>2</v>
      </c>
      <c r="AD129" s="24">
        <f t="shared" si="409"/>
        <v>7</v>
      </c>
      <c r="AE129" s="25">
        <f t="shared" si="439"/>
        <v>2</v>
      </c>
      <c r="AF129" s="25">
        <f t="shared" si="440"/>
        <v>1</v>
      </c>
      <c r="AG129" s="26">
        <f t="shared" si="441"/>
        <v>4</v>
      </c>
      <c r="AH129" s="24">
        <f t="shared" si="411"/>
        <v>3</v>
      </c>
      <c r="AI129" s="25">
        <f t="shared" si="442"/>
        <v>0</v>
      </c>
      <c r="AJ129" s="25">
        <f t="shared" si="443"/>
        <v>1</v>
      </c>
      <c r="AK129" s="26">
        <f t="shared" si="444"/>
        <v>2</v>
      </c>
      <c r="AL129" s="24">
        <f t="shared" si="413"/>
        <v>2</v>
      </c>
      <c r="AM129" s="25">
        <f t="shared" si="445"/>
        <v>1</v>
      </c>
      <c r="AN129" s="25">
        <f t="shared" si="446"/>
        <v>1</v>
      </c>
      <c r="AO129" s="26">
        <f t="shared" si="447"/>
        <v>0</v>
      </c>
      <c r="AP129" s="24">
        <f t="shared" si="415"/>
        <v>2</v>
      </c>
      <c r="AQ129" s="25">
        <f t="shared" si="448"/>
        <v>0</v>
      </c>
      <c r="AR129" s="25">
        <f t="shared" si="449"/>
        <v>1</v>
      </c>
      <c r="AS129" s="26">
        <f t="shared" si="450"/>
        <v>1</v>
      </c>
      <c r="AT129" s="24">
        <f t="shared" si="417"/>
        <v>6</v>
      </c>
      <c r="AU129" s="25">
        <f t="shared" si="451"/>
        <v>0</v>
      </c>
      <c r="AV129" s="25">
        <f t="shared" si="452"/>
        <v>2</v>
      </c>
      <c r="AW129" s="26">
        <f t="shared" si="453"/>
        <v>4</v>
      </c>
      <c r="AX129" s="24">
        <f t="shared" si="419"/>
        <v>5</v>
      </c>
      <c r="AY129" s="25">
        <f t="shared" si="454"/>
        <v>2</v>
      </c>
      <c r="AZ129" s="25">
        <f t="shared" si="455"/>
        <v>0</v>
      </c>
      <c r="BA129" s="26">
        <f t="shared" si="456"/>
        <v>3</v>
      </c>
      <c r="BB129" s="24">
        <f t="shared" si="421"/>
        <v>7</v>
      </c>
      <c r="BC129" s="25">
        <f t="shared" si="457"/>
        <v>2</v>
      </c>
      <c r="BD129" s="25">
        <f t="shared" si="458"/>
        <v>1</v>
      </c>
      <c r="BE129" s="26">
        <f t="shared" si="459"/>
        <v>4</v>
      </c>
      <c r="BG129" s="4">
        <v>321210</v>
      </c>
      <c r="BH129" s="4">
        <v>322210</v>
      </c>
      <c r="BI129" s="4">
        <v>323210</v>
      </c>
    </row>
    <row r="130" spans="1:61" ht="19.5" customHeight="1">
      <c r="A130" s="47">
        <v>58</v>
      </c>
      <c r="B130" s="47">
        <v>22361</v>
      </c>
      <c r="C130" s="27"/>
      <c r="D130" s="28" t="s">
        <v>13</v>
      </c>
      <c r="E130" s="11" t="s">
        <v>63</v>
      </c>
      <c r="F130" s="12">
        <f t="shared" si="397"/>
        <v>0</v>
      </c>
      <c r="G130" s="13">
        <f t="shared" si="423"/>
        <v>0</v>
      </c>
      <c r="H130" s="13">
        <f t="shared" si="423"/>
        <v>0</v>
      </c>
      <c r="I130" s="14">
        <f t="shared" si="423"/>
        <v>0</v>
      </c>
      <c r="J130" s="12">
        <f t="shared" si="399"/>
        <v>0</v>
      </c>
      <c r="K130" s="13">
        <f t="shared" si="424"/>
        <v>0</v>
      </c>
      <c r="L130" s="13">
        <f t="shared" si="425"/>
        <v>0</v>
      </c>
      <c r="M130" s="14">
        <f t="shared" si="426"/>
        <v>0</v>
      </c>
      <c r="N130" s="12">
        <f t="shared" si="401"/>
        <v>0</v>
      </c>
      <c r="O130" s="13">
        <f t="shared" si="427"/>
        <v>0</v>
      </c>
      <c r="P130" s="13">
        <f t="shared" si="428"/>
        <v>0</v>
      </c>
      <c r="Q130" s="14">
        <f t="shared" si="429"/>
        <v>0</v>
      </c>
      <c r="R130" s="12">
        <f t="shared" si="403"/>
        <v>0</v>
      </c>
      <c r="S130" s="13">
        <f t="shared" si="430"/>
        <v>0</v>
      </c>
      <c r="T130" s="13">
        <f t="shared" si="431"/>
        <v>0</v>
      </c>
      <c r="U130" s="14">
        <f t="shared" si="432"/>
        <v>0</v>
      </c>
      <c r="V130" s="12">
        <f t="shared" si="405"/>
        <v>0</v>
      </c>
      <c r="W130" s="13">
        <f t="shared" si="433"/>
        <v>0</v>
      </c>
      <c r="X130" s="13">
        <f t="shared" si="434"/>
        <v>0</v>
      </c>
      <c r="Y130" s="14">
        <f t="shared" si="435"/>
        <v>0</v>
      </c>
      <c r="Z130" s="12">
        <f t="shared" si="407"/>
        <v>0</v>
      </c>
      <c r="AA130" s="13">
        <f t="shared" si="436"/>
        <v>0</v>
      </c>
      <c r="AB130" s="13">
        <f t="shared" si="437"/>
        <v>0</v>
      </c>
      <c r="AC130" s="14">
        <f t="shared" si="438"/>
        <v>0</v>
      </c>
      <c r="AD130" s="12">
        <f t="shared" si="409"/>
        <v>0</v>
      </c>
      <c r="AE130" s="13">
        <f t="shared" si="439"/>
        <v>0</v>
      </c>
      <c r="AF130" s="13">
        <f t="shared" si="440"/>
        <v>0</v>
      </c>
      <c r="AG130" s="14">
        <f t="shared" si="441"/>
        <v>0</v>
      </c>
      <c r="AH130" s="12">
        <f t="shared" si="411"/>
        <v>0</v>
      </c>
      <c r="AI130" s="13">
        <f t="shared" si="442"/>
        <v>0</v>
      </c>
      <c r="AJ130" s="13">
        <f t="shared" si="443"/>
        <v>0</v>
      </c>
      <c r="AK130" s="14">
        <f t="shared" si="444"/>
        <v>0</v>
      </c>
      <c r="AL130" s="12">
        <f t="shared" si="413"/>
        <v>0</v>
      </c>
      <c r="AM130" s="13">
        <f t="shared" si="445"/>
        <v>0</v>
      </c>
      <c r="AN130" s="13">
        <f t="shared" si="446"/>
        <v>0</v>
      </c>
      <c r="AO130" s="14">
        <f t="shared" si="447"/>
        <v>0</v>
      </c>
      <c r="AP130" s="12">
        <f t="shared" si="415"/>
        <v>0</v>
      </c>
      <c r="AQ130" s="13">
        <f t="shared" si="448"/>
        <v>0</v>
      </c>
      <c r="AR130" s="13">
        <f t="shared" si="449"/>
        <v>0</v>
      </c>
      <c r="AS130" s="14">
        <f t="shared" si="450"/>
        <v>0</v>
      </c>
      <c r="AT130" s="12">
        <f t="shared" si="417"/>
        <v>0</v>
      </c>
      <c r="AU130" s="13">
        <f t="shared" si="451"/>
        <v>0</v>
      </c>
      <c r="AV130" s="13">
        <f t="shared" si="452"/>
        <v>0</v>
      </c>
      <c r="AW130" s="14">
        <f t="shared" si="453"/>
        <v>0</v>
      </c>
      <c r="AX130" s="12">
        <f t="shared" si="419"/>
        <v>0</v>
      </c>
      <c r="AY130" s="13">
        <f t="shared" si="454"/>
        <v>0</v>
      </c>
      <c r="AZ130" s="13">
        <f t="shared" si="455"/>
        <v>0</v>
      </c>
      <c r="BA130" s="14">
        <f t="shared" si="456"/>
        <v>0</v>
      </c>
      <c r="BB130" s="12">
        <f t="shared" si="421"/>
        <v>0</v>
      </c>
      <c r="BC130" s="13">
        <f t="shared" si="457"/>
        <v>0</v>
      </c>
      <c r="BD130" s="13">
        <f t="shared" si="458"/>
        <v>0</v>
      </c>
      <c r="BE130" s="14">
        <f t="shared" si="459"/>
        <v>0</v>
      </c>
      <c r="BG130" s="4">
        <v>301361</v>
      </c>
      <c r="BH130" s="4">
        <v>302361</v>
      </c>
      <c r="BI130" s="4">
        <v>303361</v>
      </c>
    </row>
    <row r="131" spans="1:61" ht="19.5" customHeight="1">
      <c r="A131" s="47"/>
      <c r="B131" s="47"/>
      <c r="C131" s="29"/>
      <c r="D131" s="30"/>
      <c r="E131" s="17" t="s">
        <v>68</v>
      </c>
      <c r="F131" s="18">
        <f t="shared" si="397"/>
        <v>0</v>
      </c>
      <c r="G131" s="19">
        <f t="shared" si="423"/>
        <v>0</v>
      </c>
      <c r="H131" s="19">
        <f t="shared" si="423"/>
        <v>0</v>
      </c>
      <c r="I131" s="20">
        <f t="shared" si="423"/>
        <v>0</v>
      </c>
      <c r="J131" s="18">
        <f t="shared" si="399"/>
        <v>0</v>
      </c>
      <c r="K131" s="19">
        <f t="shared" si="424"/>
        <v>0</v>
      </c>
      <c r="L131" s="19">
        <f t="shared" si="425"/>
        <v>0</v>
      </c>
      <c r="M131" s="20">
        <f t="shared" si="426"/>
        <v>0</v>
      </c>
      <c r="N131" s="18">
        <f t="shared" si="401"/>
        <v>0</v>
      </c>
      <c r="O131" s="19">
        <f t="shared" si="427"/>
        <v>0</v>
      </c>
      <c r="P131" s="19">
        <f t="shared" si="428"/>
        <v>0</v>
      </c>
      <c r="Q131" s="20">
        <f t="shared" si="429"/>
        <v>0</v>
      </c>
      <c r="R131" s="18">
        <f t="shared" si="403"/>
        <v>0</v>
      </c>
      <c r="S131" s="19">
        <f t="shared" si="430"/>
        <v>0</v>
      </c>
      <c r="T131" s="19">
        <f t="shared" si="431"/>
        <v>0</v>
      </c>
      <c r="U131" s="20">
        <f t="shared" si="432"/>
        <v>0</v>
      </c>
      <c r="V131" s="18">
        <f t="shared" si="405"/>
        <v>0</v>
      </c>
      <c r="W131" s="19">
        <f t="shared" si="433"/>
        <v>0</v>
      </c>
      <c r="X131" s="19">
        <f t="shared" si="434"/>
        <v>0</v>
      </c>
      <c r="Y131" s="20">
        <f t="shared" si="435"/>
        <v>0</v>
      </c>
      <c r="Z131" s="18">
        <f t="shared" si="407"/>
        <v>0</v>
      </c>
      <c r="AA131" s="19">
        <f t="shared" si="436"/>
        <v>0</v>
      </c>
      <c r="AB131" s="19">
        <f t="shared" si="437"/>
        <v>0</v>
      </c>
      <c r="AC131" s="20">
        <f t="shared" si="438"/>
        <v>0</v>
      </c>
      <c r="AD131" s="18">
        <f t="shared" si="409"/>
        <v>0</v>
      </c>
      <c r="AE131" s="19">
        <f t="shared" si="439"/>
        <v>0</v>
      </c>
      <c r="AF131" s="19">
        <f t="shared" si="440"/>
        <v>0</v>
      </c>
      <c r="AG131" s="20">
        <f t="shared" si="441"/>
        <v>0</v>
      </c>
      <c r="AH131" s="18">
        <f t="shared" si="411"/>
        <v>0</v>
      </c>
      <c r="AI131" s="19">
        <f t="shared" si="442"/>
        <v>0</v>
      </c>
      <c r="AJ131" s="19">
        <f t="shared" si="443"/>
        <v>0</v>
      </c>
      <c r="AK131" s="20">
        <f t="shared" si="444"/>
        <v>0</v>
      </c>
      <c r="AL131" s="18">
        <f t="shared" si="413"/>
        <v>0</v>
      </c>
      <c r="AM131" s="19">
        <f t="shared" si="445"/>
        <v>0</v>
      </c>
      <c r="AN131" s="19">
        <f t="shared" si="446"/>
        <v>0</v>
      </c>
      <c r="AO131" s="20">
        <f t="shared" si="447"/>
        <v>0</v>
      </c>
      <c r="AP131" s="18">
        <f t="shared" si="415"/>
        <v>0</v>
      </c>
      <c r="AQ131" s="19">
        <f t="shared" si="448"/>
        <v>0</v>
      </c>
      <c r="AR131" s="19">
        <f t="shared" si="449"/>
        <v>0</v>
      </c>
      <c r="AS131" s="20">
        <f t="shared" si="450"/>
        <v>0</v>
      </c>
      <c r="AT131" s="18">
        <f t="shared" si="417"/>
        <v>0</v>
      </c>
      <c r="AU131" s="19">
        <f t="shared" si="451"/>
        <v>0</v>
      </c>
      <c r="AV131" s="19">
        <f t="shared" si="452"/>
        <v>0</v>
      </c>
      <c r="AW131" s="20">
        <f t="shared" si="453"/>
        <v>0</v>
      </c>
      <c r="AX131" s="18">
        <f t="shared" si="419"/>
        <v>0</v>
      </c>
      <c r="AY131" s="19">
        <f t="shared" si="454"/>
        <v>0</v>
      </c>
      <c r="AZ131" s="19">
        <f t="shared" si="455"/>
        <v>0</v>
      </c>
      <c r="BA131" s="20">
        <f t="shared" si="456"/>
        <v>0</v>
      </c>
      <c r="BB131" s="18">
        <f t="shared" si="421"/>
        <v>0</v>
      </c>
      <c r="BC131" s="19">
        <f t="shared" si="457"/>
        <v>0</v>
      </c>
      <c r="BD131" s="19">
        <f t="shared" si="458"/>
        <v>0</v>
      </c>
      <c r="BE131" s="20">
        <f t="shared" si="459"/>
        <v>0</v>
      </c>
      <c r="BG131" s="4">
        <v>311361</v>
      </c>
      <c r="BH131" s="4">
        <v>312361</v>
      </c>
      <c r="BI131" s="4">
        <v>313361</v>
      </c>
    </row>
    <row r="132" spans="1:61" ht="19.5" customHeight="1">
      <c r="A132" s="47"/>
      <c r="B132" s="47"/>
      <c r="C132" s="31"/>
      <c r="D132" s="32"/>
      <c r="E132" s="23" t="s">
        <v>69</v>
      </c>
      <c r="F132" s="24">
        <f t="shared" si="397"/>
        <v>0</v>
      </c>
      <c r="G132" s="25">
        <f t="shared" si="423"/>
        <v>0</v>
      </c>
      <c r="H132" s="25">
        <f t="shared" si="423"/>
        <v>0</v>
      </c>
      <c r="I132" s="26">
        <f t="shared" si="423"/>
        <v>0</v>
      </c>
      <c r="J132" s="24">
        <f t="shared" si="399"/>
        <v>0</v>
      </c>
      <c r="K132" s="25">
        <f t="shared" si="424"/>
        <v>0</v>
      </c>
      <c r="L132" s="25">
        <f t="shared" si="425"/>
        <v>0</v>
      </c>
      <c r="M132" s="26">
        <f t="shared" si="426"/>
        <v>0</v>
      </c>
      <c r="N132" s="24">
        <f t="shared" si="401"/>
        <v>0</v>
      </c>
      <c r="O132" s="25">
        <f t="shared" si="427"/>
        <v>0</v>
      </c>
      <c r="P132" s="25">
        <f t="shared" si="428"/>
        <v>0</v>
      </c>
      <c r="Q132" s="26">
        <f t="shared" si="429"/>
        <v>0</v>
      </c>
      <c r="R132" s="24">
        <f t="shared" si="403"/>
        <v>0</v>
      </c>
      <c r="S132" s="25">
        <f t="shared" si="430"/>
        <v>0</v>
      </c>
      <c r="T132" s="25">
        <f t="shared" si="431"/>
        <v>0</v>
      </c>
      <c r="U132" s="26">
        <f t="shared" si="432"/>
        <v>0</v>
      </c>
      <c r="V132" s="24">
        <f t="shared" si="405"/>
        <v>0</v>
      </c>
      <c r="W132" s="25">
        <f t="shared" si="433"/>
        <v>0</v>
      </c>
      <c r="X132" s="25">
        <f t="shared" si="434"/>
        <v>0</v>
      </c>
      <c r="Y132" s="26">
        <f t="shared" si="435"/>
        <v>0</v>
      </c>
      <c r="Z132" s="24">
        <f t="shared" si="407"/>
        <v>0</v>
      </c>
      <c r="AA132" s="25">
        <f t="shared" si="436"/>
        <v>0</v>
      </c>
      <c r="AB132" s="25">
        <f t="shared" si="437"/>
        <v>0</v>
      </c>
      <c r="AC132" s="26">
        <f t="shared" si="438"/>
        <v>0</v>
      </c>
      <c r="AD132" s="24">
        <f t="shared" si="409"/>
        <v>0</v>
      </c>
      <c r="AE132" s="25">
        <f t="shared" si="439"/>
        <v>0</v>
      </c>
      <c r="AF132" s="25">
        <f t="shared" si="440"/>
        <v>0</v>
      </c>
      <c r="AG132" s="26">
        <f t="shared" si="441"/>
        <v>0</v>
      </c>
      <c r="AH132" s="24">
        <f t="shared" si="411"/>
        <v>0</v>
      </c>
      <c r="AI132" s="25">
        <f t="shared" si="442"/>
        <v>0</v>
      </c>
      <c r="AJ132" s="25">
        <f t="shared" si="443"/>
        <v>0</v>
      </c>
      <c r="AK132" s="26">
        <f t="shared" si="444"/>
        <v>0</v>
      </c>
      <c r="AL132" s="24">
        <f t="shared" si="413"/>
        <v>0</v>
      </c>
      <c r="AM132" s="25">
        <f t="shared" si="445"/>
        <v>0</v>
      </c>
      <c r="AN132" s="25">
        <f t="shared" si="446"/>
        <v>0</v>
      </c>
      <c r="AO132" s="26">
        <f t="shared" si="447"/>
        <v>0</v>
      </c>
      <c r="AP132" s="24">
        <f t="shared" si="415"/>
        <v>0</v>
      </c>
      <c r="AQ132" s="25">
        <f t="shared" si="448"/>
        <v>0</v>
      </c>
      <c r="AR132" s="25">
        <f t="shared" si="449"/>
        <v>0</v>
      </c>
      <c r="AS132" s="26">
        <f t="shared" si="450"/>
        <v>0</v>
      </c>
      <c r="AT132" s="24">
        <f t="shared" si="417"/>
        <v>0</v>
      </c>
      <c r="AU132" s="25">
        <f t="shared" si="451"/>
        <v>0</v>
      </c>
      <c r="AV132" s="25">
        <f t="shared" si="452"/>
        <v>0</v>
      </c>
      <c r="AW132" s="26">
        <f t="shared" si="453"/>
        <v>0</v>
      </c>
      <c r="AX132" s="24">
        <f t="shared" si="419"/>
        <v>0</v>
      </c>
      <c r="AY132" s="25">
        <f t="shared" si="454"/>
        <v>0</v>
      </c>
      <c r="AZ132" s="25">
        <f t="shared" si="455"/>
        <v>0</v>
      </c>
      <c r="BA132" s="26">
        <f t="shared" si="456"/>
        <v>0</v>
      </c>
      <c r="BB132" s="24">
        <f t="shared" si="421"/>
        <v>0</v>
      </c>
      <c r="BC132" s="25">
        <f t="shared" si="457"/>
        <v>0</v>
      </c>
      <c r="BD132" s="25">
        <f t="shared" si="458"/>
        <v>0</v>
      </c>
      <c r="BE132" s="26">
        <f t="shared" si="459"/>
        <v>0</v>
      </c>
      <c r="BG132" s="4">
        <v>321361</v>
      </c>
      <c r="BH132" s="4">
        <v>322361</v>
      </c>
      <c r="BI132" s="4">
        <v>323361</v>
      </c>
    </row>
    <row r="133" spans="1:57" ht="19.5" customHeight="1">
      <c r="A133" s="10"/>
      <c r="B133" s="9"/>
      <c r="C133" s="52" t="s">
        <v>104</v>
      </c>
      <c r="D133" s="53"/>
      <c r="E133" s="11" t="s">
        <v>63</v>
      </c>
      <c r="F133" s="12">
        <f>SUM(F134:F135)</f>
        <v>216</v>
      </c>
      <c r="G133" s="13">
        <f>SUM(G134:G135)</f>
        <v>87</v>
      </c>
      <c r="H133" s="13">
        <f>SUM(H134:H135)</f>
        <v>37</v>
      </c>
      <c r="I133" s="14">
        <f>SUM(I134:I135)</f>
        <v>92</v>
      </c>
      <c r="J133" s="12">
        <f aca="true" t="shared" si="460" ref="J133:BE133">SUM(J134:J135)</f>
        <v>13</v>
      </c>
      <c r="K133" s="13">
        <f t="shared" si="460"/>
        <v>8</v>
      </c>
      <c r="L133" s="13">
        <f t="shared" si="460"/>
        <v>2</v>
      </c>
      <c r="M133" s="14">
        <f t="shared" si="460"/>
        <v>3</v>
      </c>
      <c r="N133" s="12">
        <f t="shared" si="460"/>
        <v>23</v>
      </c>
      <c r="O133" s="13">
        <f t="shared" si="460"/>
        <v>7</v>
      </c>
      <c r="P133" s="13">
        <f t="shared" si="460"/>
        <v>6</v>
      </c>
      <c r="Q133" s="14">
        <f t="shared" si="460"/>
        <v>10</v>
      </c>
      <c r="R133" s="12">
        <f t="shared" si="460"/>
        <v>24</v>
      </c>
      <c r="S133" s="13">
        <f t="shared" si="460"/>
        <v>10</v>
      </c>
      <c r="T133" s="13">
        <f t="shared" si="460"/>
        <v>8</v>
      </c>
      <c r="U133" s="14">
        <f t="shared" si="460"/>
        <v>6</v>
      </c>
      <c r="V133" s="12">
        <f t="shared" si="460"/>
        <v>20</v>
      </c>
      <c r="W133" s="13">
        <f t="shared" si="460"/>
        <v>7</v>
      </c>
      <c r="X133" s="13">
        <f t="shared" si="460"/>
        <v>1</v>
      </c>
      <c r="Y133" s="14">
        <f t="shared" si="460"/>
        <v>12</v>
      </c>
      <c r="Z133" s="12">
        <f t="shared" si="460"/>
        <v>17</v>
      </c>
      <c r="AA133" s="13">
        <f t="shared" si="460"/>
        <v>10</v>
      </c>
      <c r="AB133" s="13">
        <f t="shared" si="460"/>
        <v>2</v>
      </c>
      <c r="AC133" s="14">
        <f t="shared" si="460"/>
        <v>5</v>
      </c>
      <c r="AD133" s="12">
        <f t="shared" si="460"/>
        <v>15</v>
      </c>
      <c r="AE133" s="13">
        <f t="shared" si="460"/>
        <v>6</v>
      </c>
      <c r="AF133" s="13">
        <f t="shared" si="460"/>
        <v>2</v>
      </c>
      <c r="AG133" s="14">
        <f t="shared" si="460"/>
        <v>7</v>
      </c>
      <c r="AH133" s="12">
        <f t="shared" si="460"/>
        <v>22</v>
      </c>
      <c r="AI133" s="13">
        <f t="shared" si="460"/>
        <v>4</v>
      </c>
      <c r="AJ133" s="13">
        <f t="shared" si="460"/>
        <v>6</v>
      </c>
      <c r="AK133" s="14">
        <f t="shared" si="460"/>
        <v>12</v>
      </c>
      <c r="AL133" s="12">
        <f t="shared" si="460"/>
        <v>12</v>
      </c>
      <c r="AM133" s="13">
        <f t="shared" si="460"/>
        <v>5</v>
      </c>
      <c r="AN133" s="13">
        <f t="shared" si="460"/>
        <v>2</v>
      </c>
      <c r="AO133" s="14">
        <f t="shared" si="460"/>
        <v>5</v>
      </c>
      <c r="AP133" s="12">
        <f t="shared" si="460"/>
        <v>16</v>
      </c>
      <c r="AQ133" s="13">
        <f t="shared" si="460"/>
        <v>8</v>
      </c>
      <c r="AR133" s="13">
        <f t="shared" si="460"/>
        <v>1</v>
      </c>
      <c r="AS133" s="14">
        <f t="shared" si="460"/>
        <v>7</v>
      </c>
      <c r="AT133" s="12">
        <f t="shared" si="460"/>
        <v>19</v>
      </c>
      <c r="AU133" s="13">
        <f t="shared" si="460"/>
        <v>6</v>
      </c>
      <c r="AV133" s="13">
        <f t="shared" si="460"/>
        <v>3</v>
      </c>
      <c r="AW133" s="14">
        <f t="shared" si="460"/>
        <v>10</v>
      </c>
      <c r="AX133" s="12">
        <f t="shared" si="460"/>
        <v>22</v>
      </c>
      <c r="AY133" s="13">
        <f t="shared" si="460"/>
        <v>10</v>
      </c>
      <c r="AZ133" s="13">
        <f t="shared" si="460"/>
        <v>1</v>
      </c>
      <c r="BA133" s="14">
        <f t="shared" si="460"/>
        <v>11</v>
      </c>
      <c r="BB133" s="12">
        <f t="shared" si="460"/>
        <v>13</v>
      </c>
      <c r="BC133" s="13">
        <f t="shared" si="460"/>
        <v>6</v>
      </c>
      <c r="BD133" s="13">
        <f t="shared" si="460"/>
        <v>3</v>
      </c>
      <c r="BE133" s="14">
        <f t="shared" si="460"/>
        <v>4</v>
      </c>
    </row>
    <row r="134" spans="1:57" ht="19.5" customHeight="1">
      <c r="A134" s="10"/>
      <c r="B134" s="9"/>
      <c r="C134" s="15"/>
      <c r="D134" s="16"/>
      <c r="E134" s="17" t="s">
        <v>68</v>
      </c>
      <c r="F134" s="18">
        <f>SUM(G134:I134)</f>
        <v>96</v>
      </c>
      <c r="G134" s="19">
        <f aca="true" t="shared" si="461" ref="G134:I135">SUM(G137)</f>
        <v>40</v>
      </c>
      <c r="H134" s="19">
        <f t="shared" si="461"/>
        <v>21</v>
      </c>
      <c r="I134" s="19">
        <f t="shared" si="461"/>
        <v>35</v>
      </c>
      <c r="J134" s="18">
        <f>SUM(K134:M134)</f>
        <v>5</v>
      </c>
      <c r="K134" s="19">
        <f aca="true" t="shared" si="462" ref="K134:M135">SUM(K137)</f>
        <v>4</v>
      </c>
      <c r="L134" s="19">
        <f t="shared" si="462"/>
        <v>0</v>
      </c>
      <c r="M134" s="19">
        <f t="shared" si="462"/>
        <v>1</v>
      </c>
      <c r="N134" s="18">
        <f>SUM(O134:Q134)</f>
        <v>14</v>
      </c>
      <c r="O134" s="19">
        <f aca="true" t="shared" si="463" ref="O134:Q135">SUM(O137)</f>
        <v>6</v>
      </c>
      <c r="P134" s="19">
        <f t="shared" si="463"/>
        <v>5</v>
      </c>
      <c r="Q134" s="19">
        <f t="shared" si="463"/>
        <v>3</v>
      </c>
      <c r="R134" s="18">
        <f>SUM(S134:U134)</f>
        <v>15</v>
      </c>
      <c r="S134" s="19">
        <f aca="true" t="shared" si="464" ref="S134:U135">SUM(S137)</f>
        <v>8</v>
      </c>
      <c r="T134" s="19">
        <f t="shared" si="464"/>
        <v>4</v>
      </c>
      <c r="U134" s="19">
        <f t="shared" si="464"/>
        <v>3</v>
      </c>
      <c r="V134" s="18">
        <f>SUM(W134:Y134)</f>
        <v>8</v>
      </c>
      <c r="W134" s="19">
        <f aca="true" t="shared" si="465" ref="W134:Y135">SUM(W137)</f>
        <v>2</v>
      </c>
      <c r="X134" s="19">
        <f t="shared" si="465"/>
        <v>1</v>
      </c>
      <c r="Y134" s="19">
        <f t="shared" si="465"/>
        <v>5</v>
      </c>
      <c r="Z134" s="18">
        <f>SUM(AA134:AC134)</f>
        <v>7</v>
      </c>
      <c r="AA134" s="19">
        <f aca="true" t="shared" si="466" ref="AA134:AC135">SUM(AA137)</f>
        <v>5</v>
      </c>
      <c r="AB134" s="19">
        <f t="shared" si="466"/>
        <v>0</v>
      </c>
      <c r="AC134" s="20">
        <f t="shared" si="466"/>
        <v>2</v>
      </c>
      <c r="AD134" s="18">
        <f>SUM(AE134:AG134)</f>
        <v>6</v>
      </c>
      <c r="AE134" s="19">
        <f aca="true" t="shared" si="467" ref="AE134:AG135">SUM(AE137)</f>
        <v>2</v>
      </c>
      <c r="AF134" s="19">
        <f t="shared" si="467"/>
        <v>0</v>
      </c>
      <c r="AG134" s="19">
        <f t="shared" si="467"/>
        <v>4</v>
      </c>
      <c r="AH134" s="18">
        <f>SUM(AI134:AK134)</f>
        <v>9</v>
      </c>
      <c r="AI134" s="19">
        <f aca="true" t="shared" si="468" ref="AI134:AK135">SUM(AI137)</f>
        <v>0</v>
      </c>
      <c r="AJ134" s="19">
        <f t="shared" si="468"/>
        <v>5</v>
      </c>
      <c r="AK134" s="19">
        <f t="shared" si="468"/>
        <v>4</v>
      </c>
      <c r="AL134" s="18">
        <f>SUM(AM134:AO134)</f>
        <v>3</v>
      </c>
      <c r="AM134" s="19">
        <f aca="true" t="shared" si="469" ref="AM134:AO135">SUM(AM137)</f>
        <v>2</v>
      </c>
      <c r="AN134" s="19">
        <f t="shared" si="469"/>
        <v>0</v>
      </c>
      <c r="AO134" s="19">
        <f t="shared" si="469"/>
        <v>1</v>
      </c>
      <c r="AP134" s="18">
        <f>SUM(AQ134:AS134)</f>
        <v>4</v>
      </c>
      <c r="AQ134" s="19">
        <f aca="true" t="shared" si="470" ref="AQ134:AS135">SUM(AQ137)</f>
        <v>3</v>
      </c>
      <c r="AR134" s="19">
        <f t="shared" si="470"/>
        <v>1</v>
      </c>
      <c r="AS134" s="19">
        <f t="shared" si="470"/>
        <v>0</v>
      </c>
      <c r="AT134" s="18">
        <f>SUM(AU134:AW134)</f>
        <v>5</v>
      </c>
      <c r="AU134" s="19">
        <f aca="true" t="shared" si="471" ref="AU134:AW135">SUM(AU137)</f>
        <v>2</v>
      </c>
      <c r="AV134" s="19">
        <f t="shared" si="471"/>
        <v>2</v>
      </c>
      <c r="AW134" s="19">
        <f t="shared" si="471"/>
        <v>1</v>
      </c>
      <c r="AX134" s="18">
        <f>SUM(AY134:BA134)</f>
        <v>12</v>
      </c>
      <c r="AY134" s="19">
        <f aca="true" t="shared" si="472" ref="AY134:BA135">SUM(AY137)</f>
        <v>4</v>
      </c>
      <c r="AZ134" s="19">
        <f t="shared" si="472"/>
        <v>0</v>
      </c>
      <c r="BA134" s="19">
        <f t="shared" si="472"/>
        <v>8</v>
      </c>
      <c r="BB134" s="18">
        <f>SUM(BC134:BE134)</f>
        <v>8</v>
      </c>
      <c r="BC134" s="19">
        <f aca="true" t="shared" si="473" ref="BC134:BE135">SUM(BC137)</f>
        <v>2</v>
      </c>
      <c r="BD134" s="19">
        <f t="shared" si="473"/>
        <v>3</v>
      </c>
      <c r="BE134" s="20">
        <f t="shared" si="473"/>
        <v>3</v>
      </c>
    </row>
    <row r="135" spans="1:57" ht="19.5" customHeight="1">
      <c r="A135" s="10"/>
      <c r="B135" s="9"/>
      <c r="C135" s="21"/>
      <c r="D135" s="22"/>
      <c r="E135" s="23" t="s">
        <v>69</v>
      </c>
      <c r="F135" s="24">
        <f>SUM(G135:I135)</f>
        <v>120</v>
      </c>
      <c r="G135" s="25">
        <f t="shared" si="461"/>
        <v>47</v>
      </c>
      <c r="H135" s="25">
        <f t="shared" si="461"/>
        <v>16</v>
      </c>
      <c r="I135" s="25">
        <f t="shared" si="461"/>
        <v>57</v>
      </c>
      <c r="J135" s="24">
        <f>SUM(K135:M135)</f>
        <v>8</v>
      </c>
      <c r="K135" s="25">
        <f t="shared" si="462"/>
        <v>4</v>
      </c>
      <c r="L135" s="25">
        <f t="shared" si="462"/>
        <v>2</v>
      </c>
      <c r="M135" s="25">
        <f t="shared" si="462"/>
        <v>2</v>
      </c>
      <c r="N135" s="24">
        <f>SUM(O135:Q135)</f>
        <v>9</v>
      </c>
      <c r="O135" s="25">
        <f t="shared" si="463"/>
        <v>1</v>
      </c>
      <c r="P135" s="25">
        <f t="shared" si="463"/>
        <v>1</v>
      </c>
      <c r="Q135" s="25">
        <f t="shared" si="463"/>
        <v>7</v>
      </c>
      <c r="R135" s="24">
        <f>SUM(S135:U135)</f>
        <v>9</v>
      </c>
      <c r="S135" s="25">
        <f t="shared" si="464"/>
        <v>2</v>
      </c>
      <c r="T135" s="25">
        <f t="shared" si="464"/>
        <v>4</v>
      </c>
      <c r="U135" s="25">
        <f t="shared" si="464"/>
        <v>3</v>
      </c>
      <c r="V135" s="24">
        <f>SUM(W135:Y135)</f>
        <v>12</v>
      </c>
      <c r="W135" s="25">
        <f t="shared" si="465"/>
        <v>5</v>
      </c>
      <c r="X135" s="25">
        <f t="shared" si="465"/>
        <v>0</v>
      </c>
      <c r="Y135" s="25">
        <f t="shared" si="465"/>
        <v>7</v>
      </c>
      <c r="Z135" s="24">
        <f>SUM(AA135:AC135)</f>
        <v>10</v>
      </c>
      <c r="AA135" s="25">
        <f t="shared" si="466"/>
        <v>5</v>
      </c>
      <c r="AB135" s="25">
        <f t="shared" si="466"/>
        <v>2</v>
      </c>
      <c r="AC135" s="26">
        <f t="shared" si="466"/>
        <v>3</v>
      </c>
      <c r="AD135" s="24">
        <f>SUM(AE135:AG135)</f>
        <v>9</v>
      </c>
      <c r="AE135" s="25">
        <f t="shared" si="467"/>
        <v>4</v>
      </c>
      <c r="AF135" s="25">
        <f t="shared" si="467"/>
        <v>2</v>
      </c>
      <c r="AG135" s="25">
        <f t="shared" si="467"/>
        <v>3</v>
      </c>
      <c r="AH135" s="24">
        <f>SUM(AI135:AK135)</f>
        <v>13</v>
      </c>
      <c r="AI135" s="25">
        <f t="shared" si="468"/>
        <v>4</v>
      </c>
      <c r="AJ135" s="25">
        <f t="shared" si="468"/>
        <v>1</v>
      </c>
      <c r="AK135" s="25">
        <f t="shared" si="468"/>
        <v>8</v>
      </c>
      <c r="AL135" s="24">
        <f>SUM(AM135:AO135)</f>
        <v>9</v>
      </c>
      <c r="AM135" s="25">
        <f t="shared" si="469"/>
        <v>3</v>
      </c>
      <c r="AN135" s="25">
        <f t="shared" si="469"/>
        <v>2</v>
      </c>
      <c r="AO135" s="25">
        <f t="shared" si="469"/>
        <v>4</v>
      </c>
      <c r="AP135" s="24">
        <f>SUM(AQ135:AS135)</f>
        <v>12</v>
      </c>
      <c r="AQ135" s="25">
        <f t="shared" si="470"/>
        <v>5</v>
      </c>
      <c r="AR135" s="25">
        <f t="shared" si="470"/>
        <v>0</v>
      </c>
      <c r="AS135" s="25">
        <f t="shared" si="470"/>
        <v>7</v>
      </c>
      <c r="AT135" s="24">
        <f>SUM(AU135:AW135)</f>
        <v>14</v>
      </c>
      <c r="AU135" s="25">
        <f t="shared" si="471"/>
        <v>4</v>
      </c>
      <c r="AV135" s="25">
        <f t="shared" si="471"/>
        <v>1</v>
      </c>
      <c r="AW135" s="25">
        <f t="shared" si="471"/>
        <v>9</v>
      </c>
      <c r="AX135" s="24">
        <f>SUM(AY135:BA135)</f>
        <v>10</v>
      </c>
      <c r="AY135" s="25">
        <f t="shared" si="472"/>
        <v>6</v>
      </c>
      <c r="AZ135" s="25">
        <f t="shared" si="472"/>
        <v>1</v>
      </c>
      <c r="BA135" s="25">
        <f t="shared" si="472"/>
        <v>3</v>
      </c>
      <c r="BB135" s="24">
        <f>SUM(BC135:BE135)</f>
        <v>5</v>
      </c>
      <c r="BC135" s="25">
        <f t="shared" si="473"/>
        <v>4</v>
      </c>
      <c r="BD135" s="25">
        <f t="shared" si="473"/>
        <v>0</v>
      </c>
      <c r="BE135" s="26">
        <f t="shared" si="473"/>
        <v>1</v>
      </c>
    </row>
    <row r="136" spans="1:57" ht="19.5" customHeight="1">
      <c r="A136" s="10"/>
      <c r="B136" s="9"/>
      <c r="C136" s="15"/>
      <c r="D136" s="33" t="s">
        <v>113</v>
      </c>
      <c r="E136" s="11" t="s">
        <v>63</v>
      </c>
      <c r="F136" s="18">
        <f>F139+F142</f>
        <v>216</v>
      </c>
      <c r="G136" s="13">
        <f aca="true" t="shared" si="474" ref="G136:I138">G139+G142</f>
        <v>87</v>
      </c>
      <c r="H136" s="13">
        <f t="shared" si="474"/>
        <v>37</v>
      </c>
      <c r="I136" s="19">
        <f t="shared" si="474"/>
        <v>92</v>
      </c>
      <c r="J136" s="18">
        <f aca="true" t="shared" si="475" ref="J136:BE136">J139+J142</f>
        <v>13</v>
      </c>
      <c r="K136" s="13">
        <f t="shared" si="475"/>
        <v>8</v>
      </c>
      <c r="L136" s="13">
        <f t="shared" si="475"/>
        <v>2</v>
      </c>
      <c r="M136" s="19">
        <f t="shared" si="475"/>
        <v>3</v>
      </c>
      <c r="N136" s="18">
        <f t="shared" si="475"/>
        <v>23</v>
      </c>
      <c r="O136" s="13">
        <f t="shared" si="475"/>
        <v>7</v>
      </c>
      <c r="P136" s="13">
        <f t="shared" si="475"/>
        <v>6</v>
      </c>
      <c r="Q136" s="19">
        <f t="shared" si="475"/>
        <v>10</v>
      </c>
      <c r="R136" s="18">
        <f t="shared" si="475"/>
        <v>24</v>
      </c>
      <c r="S136" s="13">
        <f t="shared" si="475"/>
        <v>10</v>
      </c>
      <c r="T136" s="13">
        <f t="shared" si="475"/>
        <v>8</v>
      </c>
      <c r="U136" s="19">
        <f t="shared" si="475"/>
        <v>6</v>
      </c>
      <c r="V136" s="18">
        <f t="shared" si="475"/>
        <v>20</v>
      </c>
      <c r="W136" s="13">
        <f t="shared" si="475"/>
        <v>7</v>
      </c>
      <c r="X136" s="13">
        <f t="shared" si="475"/>
        <v>1</v>
      </c>
      <c r="Y136" s="19">
        <f t="shared" si="475"/>
        <v>12</v>
      </c>
      <c r="Z136" s="18">
        <f t="shared" si="475"/>
        <v>17</v>
      </c>
      <c r="AA136" s="13">
        <f t="shared" si="475"/>
        <v>10</v>
      </c>
      <c r="AB136" s="13">
        <f t="shared" si="475"/>
        <v>2</v>
      </c>
      <c r="AC136" s="20">
        <f t="shared" si="475"/>
        <v>5</v>
      </c>
      <c r="AD136" s="18">
        <f t="shared" si="475"/>
        <v>15</v>
      </c>
      <c r="AE136" s="13">
        <f t="shared" si="475"/>
        <v>6</v>
      </c>
      <c r="AF136" s="13">
        <f t="shared" si="475"/>
        <v>2</v>
      </c>
      <c r="AG136" s="19">
        <f t="shared" si="475"/>
        <v>7</v>
      </c>
      <c r="AH136" s="18">
        <f t="shared" si="475"/>
        <v>22</v>
      </c>
      <c r="AI136" s="13">
        <f t="shared" si="475"/>
        <v>4</v>
      </c>
      <c r="AJ136" s="13">
        <f t="shared" si="475"/>
        <v>6</v>
      </c>
      <c r="AK136" s="19">
        <f t="shared" si="475"/>
        <v>12</v>
      </c>
      <c r="AL136" s="18">
        <f t="shared" si="475"/>
        <v>12</v>
      </c>
      <c r="AM136" s="13">
        <f t="shared" si="475"/>
        <v>5</v>
      </c>
      <c r="AN136" s="13">
        <f t="shared" si="475"/>
        <v>2</v>
      </c>
      <c r="AO136" s="19">
        <f t="shared" si="475"/>
        <v>5</v>
      </c>
      <c r="AP136" s="18">
        <f t="shared" si="475"/>
        <v>16</v>
      </c>
      <c r="AQ136" s="13">
        <f t="shared" si="475"/>
        <v>8</v>
      </c>
      <c r="AR136" s="13">
        <f t="shared" si="475"/>
        <v>1</v>
      </c>
      <c r="AS136" s="19">
        <f t="shared" si="475"/>
        <v>7</v>
      </c>
      <c r="AT136" s="18">
        <f t="shared" si="475"/>
        <v>19</v>
      </c>
      <c r="AU136" s="13">
        <f t="shared" si="475"/>
        <v>6</v>
      </c>
      <c r="AV136" s="13">
        <f t="shared" si="475"/>
        <v>3</v>
      </c>
      <c r="AW136" s="19">
        <f t="shared" si="475"/>
        <v>10</v>
      </c>
      <c r="AX136" s="18">
        <f t="shared" si="475"/>
        <v>22</v>
      </c>
      <c r="AY136" s="13">
        <f t="shared" si="475"/>
        <v>10</v>
      </c>
      <c r="AZ136" s="13">
        <f t="shared" si="475"/>
        <v>1</v>
      </c>
      <c r="BA136" s="19">
        <f t="shared" si="475"/>
        <v>11</v>
      </c>
      <c r="BB136" s="18">
        <f t="shared" si="475"/>
        <v>13</v>
      </c>
      <c r="BC136" s="13">
        <f t="shared" si="475"/>
        <v>6</v>
      </c>
      <c r="BD136" s="13">
        <f t="shared" si="475"/>
        <v>3</v>
      </c>
      <c r="BE136" s="20">
        <f t="shared" si="475"/>
        <v>4</v>
      </c>
    </row>
    <row r="137" spans="1:57" ht="19.5" customHeight="1">
      <c r="A137" s="10"/>
      <c r="B137" s="9"/>
      <c r="C137" s="15"/>
      <c r="D137" s="16"/>
      <c r="E137" s="17" t="s">
        <v>68</v>
      </c>
      <c r="F137" s="18">
        <f>F140+F143</f>
        <v>96</v>
      </c>
      <c r="G137" s="19">
        <f t="shared" si="474"/>
        <v>40</v>
      </c>
      <c r="H137" s="19">
        <f t="shared" si="474"/>
        <v>21</v>
      </c>
      <c r="I137" s="19">
        <f t="shared" si="474"/>
        <v>35</v>
      </c>
      <c r="J137" s="18">
        <f aca="true" t="shared" si="476" ref="J137:BE137">J140+J143</f>
        <v>5</v>
      </c>
      <c r="K137" s="19">
        <f t="shared" si="476"/>
        <v>4</v>
      </c>
      <c r="L137" s="19">
        <f t="shared" si="476"/>
        <v>0</v>
      </c>
      <c r="M137" s="19">
        <f t="shared" si="476"/>
        <v>1</v>
      </c>
      <c r="N137" s="18">
        <f t="shared" si="476"/>
        <v>14</v>
      </c>
      <c r="O137" s="19">
        <f t="shared" si="476"/>
        <v>6</v>
      </c>
      <c r="P137" s="19">
        <f t="shared" si="476"/>
        <v>5</v>
      </c>
      <c r="Q137" s="19">
        <f t="shared" si="476"/>
        <v>3</v>
      </c>
      <c r="R137" s="18">
        <f t="shared" si="476"/>
        <v>15</v>
      </c>
      <c r="S137" s="19">
        <f t="shared" si="476"/>
        <v>8</v>
      </c>
      <c r="T137" s="19">
        <f t="shared" si="476"/>
        <v>4</v>
      </c>
      <c r="U137" s="19">
        <f t="shared" si="476"/>
        <v>3</v>
      </c>
      <c r="V137" s="18">
        <f t="shared" si="476"/>
        <v>8</v>
      </c>
      <c r="W137" s="19">
        <f t="shared" si="476"/>
        <v>2</v>
      </c>
      <c r="X137" s="19">
        <f t="shared" si="476"/>
        <v>1</v>
      </c>
      <c r="Y137" s="19">
        <f t="shared" si="476"/>
        <v>5</v>
      </c>
      <c r="Z137" s="18">
        <f t="shared" si="476"/>
        <v>7</v>
      </c>
      <c r="AA137" s="19">
        <f t="shared" si="476"/>
        <v>5</v>
      </c>
      <c r="AB137" s="19">
        <f t="shared" si="476"/>
        <v>0</v>
      </c>
      <c r="AC137" s="20">
        <f t="shared" si="476"/>
        <v>2</v>
      </c>
      <c r="AD137" s="18">
        <f t="shared" si="476"/>
        <v>6</v>
      </c>
      <c r="AE137" s="19">
        <f t="shared" si="476"/>
        <v>2</v>
      </c>
      <c r="AF137" s="19">
        <f t="shared" si="476"/>
        <v>0</v>
      </c>
      <c r="AG137" s="19">
        <f t="shared" si="476"/>
        <v>4</v>
      </c>
      <c r="AH137" s="18">
        <f t="shared" si="476"/>
        <v>9</v>
      </c>
      <c r="AI137" s="19">
        <f t="shared" si="476"/>
        <v>0</v>
      </c>
      <c r="AJ137" s="19">
        <f t="shared" si="476"/>
        <v>5</v>
      </c>
      <c r="AK137" s="19">
        <f t="shared" si="476"/>
        <v>4</v>
      </c>
      <c r="AL137" s="18">
        <f t="shared" si="476"/>
        <v>3</v>
      </c>
      <c r="AM137" s="19">
        <f t="shared" si="476"/>
        <v>2</v>
      </c>
      <c r="AN137" s="19">
        <f t="shared" si="476"/>
        <v>0</v>
      </c>
      <c r="AO137" s="19">
        <f t="shared" si="476"/>
        <v>1</v>
      </c>
      <c r="AP137" s="18">
        <f t="shared" si="476"/>
        <v>4</v>
      </c>
      <c r="AQ137" s="19">
        <f t="shared" si="476"/>
        <v>3</v>
      </c>
      <c r="AR137" s="19">
        <f t="shared" si="476"/>
        <v>1</v>
      </c>
      <c r="AS137" s="19">
        <f t="shared" si="476"/>
        <v>0</v>
      </c>
      <c r="AT137" s="18">
        <f t="shared" si="476"/>
        <v>5</v>
      </c>
      <c r="AU137" s="19">
        <f t="shared" si="476"/>
        <v>2</v>
      </c>
      <c r="AV137" s="19">
        <f t="shared" si="476"/>
        <v>2</v>
      </c>
      <c r="AW137" s="19">
        <f t="shared" si="476"/>
        <v>1</v>
      </c>
      <c r="AX137" s="18">
        <f t="shared" si="476"/>
        <v>12</v>
      </c>
      <c r="AY137" s="19">
        <f t="shared" si="476"/>
        <v>4</v>
      </c>
      <c r="AZ137" s="19">
        <f t="shared" si="476"/>
        <v>0</v>
      </c>
      <c r="BA137" s="19">
        <f t="shared" si="476"/>
        <v>8</v>
      </c>
      <c r="BB137" s="18">
        <f t="shared" si="476"/>
        <v>8</v>
      </c>
      <c r="BC137" s="19">
        <f t="shared" si="476"/>
        <v>2</v>
      </c>
      <c r="BD137" s="19">
        <f t="shared" si="476"/>
        <v>3</v>
      </c>
      <c r="BE137" s="20">
        <f t="shared" si="476"/>
        <v>3</v>
      </c>
    </row>
    <row r="138" spans="1:57" ht="19.5" customHeight="1">
      <c r="A138" s="10"/>
      <c r="B138" s="9"/>
      <c r="C138" s="15"/>
      <c r="D138" s="16"/>
      <c r="E138" s="23" t="s">
        <v>69</v>
      </c>
      <c r="F138" s="18">
        <f>F141+F144</f>
        <v>120</v>
      </c>
      <c r="G138" s="19">
        <f t="shared" si="474"/>
        <v>47</v>
      </c>
      <c r="H138" s="19">
        <f t="shared" si="474"/>
        <v>16</v>
      </c>
      <c r="I138" s="19">
        <f t="shared" si="474"/>
        <v>57</v>
      </c>
      <c r="J138" s="18">
        <f aca="true" t="shared" si="477" ref="J138:BE138">J141+J144</f>
        <v>8</v>
      </c>
      <c r="K138" s="19">
        <f t="shared" si="477"/>
        <v>4</v>
      </c>
      <c r="L138" s="19">
        <f t="shared" si="477"/>
        <v>2</v>
      </c>
      <c r="M138" s="19">
        <f t="shared" si="477"/>
        <v>2</v>
      </c>
      <c r="N138" s="18">
        <f t="shared" si="477"/>
        <v>9</v>
      </c>
      <c r="O138" s="19">
        <f t="shared" si="477"/>
        <v>1</v>
      </c>
      <c r="P138" s="19">
        <f t="shared" si="477"/>
        <v>1</v>
      </c>
      <c r="Q138" s="19">
        <f t="shared" si="477"/>
        <v>7</v>
      </c>
      <c r="R138" s="18">
        <f t="shared" si="477"/>
        <v>9</v>
      </c>
      <c r="S138" s="19">
        <f t="shared" si="477"/>
        <v>2</v>
      </c>
      <c r="T138" s="19">
        <f t="shared" si="477"/>
        <v>4</v>
      </c>
      <c r="U138" s="19">
        <f t="shared" si="477"/>
        <v>3</v>
      </c>
      <c r="V138" s="18">
        <f t="shared" si="477"/>
        <v>12</v>
      </c>
      <c r="W138" s="19">
        <f t="shared" si="477"/>
        <v>5</v>
      </c>
      <c r="X138" s="19">
        <f t="shared" si="477"/>
        <v>0</v>
      </c>
      <c r="Y138" s="19">
        <f t="shared" si="477"/>
        <v>7</v>
      </c>
      <c r="Z138" s="18">
        <f t="shared" si="477"/>
        <v>10</v>
      </c>
      <c r="AA138" s="19">
        <f t="shared" si="477"/>
        <v>5</v>
      </c>
      <c r="AB138" s="19">
        <f t="shared" si="477"/>
        <v>2</v>
      </c>
      <c r="AC138" s="20">
        <f t="shared" si="477"/>
        <v>3</v>
      </c>
      <c r="AD138" s="18">
        <f t="shared" si="477"/>
        <v>9</v>
      </c>
      <c r="AE138" s="19">
        <f t="shared" si="477"/>
        <v>4</v>
      </c>
      <c r="AF138" s="19">
        <f t="shared" si="477"/>
        <v>2</v>
      </c>
      <c r="AG138" s="19">
        <f t="shared" si="477"/>
        <v>3</v>
      </c>
      <c r="AH138" s="18">
        <f t="shared" si="477"/>
        <v>13</v>
      </c>
      <c r="AI138" s="19">
        <f t="shared" si="477"/>
        <v>4</v>
      </c>
      <c r="AJ138" s="19">
        <f t="shared" si="477"/>
        <v>1</v>
      </c>
      <c r="AK138" s="19">
        <f t="shared" si="477"/>
        <v>8</v>
      </c>
      <c r="AL138" s="18">
        <f t="shared" si="477"/>
        <v>9</v>
      </c>
      <c r="AM138" s="19">
        <f t="shared" si="477"/>
        <v>3</v>
      </c>
      <c r="AN138" s="19">
        <f t="shared" si="477"/>
        <v>2</v>
      </c>
      <c r="AO138" s="19">
        <f t="shared" si="477"/>
        <v>4</v>
      </c>
      <c r="AP138" s="18">
        <f t="shared" si="477"/>
        <v>12</v>
      </c>
      <c r="AQ138" s="19">
        <f t="shared" si="477"/>
        <v>5</v>
      </c>
      <c r="AR138" s="19">
        <f t="shared" si="477"/>
        <v>0</v>
      </c>
      <c r="AS138" s="19">
        <f t="shared" si="477"/>
        <v>7</v>
      </c>
      <c r="AT138" s="18">
        <f t="shared" si="477"/>
        <v>14</v>
      </c>
      <c r="AU138" s="19">
        <f t="shared" si="477"/>
        <v>4</v>
      </c>
      <c r="AV138" s="19">
        <f t="shared" si="477"/>
        <v>1</v>
      </c>
      <c r="AW138" s="19">
        <f t="shared" si="477"/>
        <v>9</v>
      </c>
      <c r="AX138" s="18">
        <f t="shared" si="477"/>
        <v>10</v>
      </c>
      <c r="AY138" s="19">
        <f t="shared" si="477"/>
        <v>6</v>
      </c>
      <c r="AZ138" s="19">
        <f t="shared" si="477"/>
        <v>1</v>
      </c>
      <c r="BA138" s="19">
        <f t="shared" si="477"/>
        <v>3</v>
      </c>
      <c r="BB138" s="18">
        <f t="shared" si="477"/>
        <v>5</v>
      </c>
      <c r="BC138" s="19">
        <f t="shared" si="477"/>
        <v>4</v>
      </c>
      <c r="BD138" s="19">
        <f t="shared" si="477"/>
        <v>0</v>
      </c>
      <c r="BE138" s="20">
        <f t="shared" si="477"/>
        <v>1</v>
      </c>
    </row>
    <row r="139" spans="1:61" ht="19.5" customHeight="1">
      <c r="A139" s="47">
        <v>34</v>
      </c>
      <c r="B139" s="47">
        <v>22201</v>
      </c>
      <c r="C139" s="27"/>
      <c r="D139" s="28" t="s">
        <v>114</v>
      </c>
      <c r="E139" s="11" t="s">
        <v>63</v>
      </c>
      <c r="F139" s="12">
        <f aca="true" t="shared" si="478" ref="F139:F144">SUM(G139:I139)</f>
        <v>201</v>
      </c>
      <c r="G139" s="13">
        <f aca="true" t="shared" si="479" ref="G139:I144">K139+O139+S139+W139+AA139+AE139+AI139+AM139+AQ139+AU139+AY139+BC139</f>
        <v>84</v>
      </c>
      <c r="H139" s="13">
        <f t="shared" si="479"/>
        <v>33</v>
      </c>
      <c r="I139" s="14">
        <f t="shared" si="479"/>
        <v>84</v>
      </c>
      <c r="J139" s="12">
        <f aca="true" t="shared" si="480" ref="J139:J144">SUM(K139:M139)</f>
        <v>10</v>
      </c>
      <c r="K139" s="13">
        <f aca="true" t="shared" si="481" ref="K139:K144">IF(ISERROR(VLOOKUP($BG139,data,2,FALSE)),0,VLOOKUP($BG139,data,2,FALSE))</f>
        <v>7</v>
      </c>
      <c r="L139" s="13">
        <f aca="true" t="shared" si="482" ref="L139:L144">IF(ISERROR(VLOOKUP($BH139,data,2,FALSE)),0,VLOOKUP($BH139,data,2,FALSE))</f>
        <v>2</v>
      </c>
      <c r="M139" s="14">
        <f aca="true" t="shared" si="483" ref="M139:M144">IF(ISERROR(VLOOKUP($BI139,data,2,FALSE)),0,VLOOKUP($BI139,data,2,FALSE))</f>
        <v>1</v>
      </c>
      <c r="N139" s="12">
        <f aca="true" t="shared" si="484" ref="N139:N144">SUM(O139:Q139)</f>
        <v>18</v>
      </c>
      <c r="O139" s="13">
        <f aca="true" t="shared" si="485" ref="O139:O144">IF(ISERROR(VLOOKUP($BG139,data,3,FALSE)),0,VLOOKUP($BG139,data,3,FALSE))</f>
        <v>6</v>
      </c>
      <c r="P139" s="13">
        <f aca="true" t="shared" si="486" ref="P139:P144">IF(ISERROR(VLOOKUP($BH139,data,3,FALSE)),0,VLOOKUP($BH139,data,3,FALSE))</f>
        <v>5</v>
      </c>
      <c r="Q139" s="14">
        <f aca="true" t="shared" si="487" ref="Q139:Q144">IF(ISERROR(VLOOKUP($BI139,data,3,FALSE)),0,VLOOKUP($BI139,data,3,FALSE))</f>
        <v>7</v>
      </c>
      <c r="R139" s="12">
        <f aca="true" t="shared" si="488" ref="R139:R144">SUM(S139:U139)</f>
        <v>17</v>
      </c>
      <c r="S139" s="13">
        <f aca="true" t="shared" si="489" ref="S139:S144">IF(ISERROR(VLOOKUP($BG139,data,4,FALSE)),0,VLOOKUP($BG139,data,4,FALSE))</f>
        <v>9</v>
      </c>
      <c r="T139" s="13">
        <f aca="true" t="shared" si="490" ref="T139:T144">IF(ISERROR(VLOOKUP($BH139,data,4,FALSE)),0,VLOOKUP($BH139,data,4,FALSE))</f>
        <v>5</v>
      </c>
      <c r="U139" s="14">
        <f aca="true" t="shared" si="491" ref="U139:U144">IF(ISERROR(VLOOKUP($BI139,data,4,FALSE)),0,VLOOKUP($BI139,data,4,FALSE))</f>
        <v>3</v>
      </c>
      <c r="V139" s="12">
        <f aca="true" t="shared" si="492" ref="V139:V144">SUM(W139:Y139)</f>
        <v>20</v>
      </c>
      <c r="W139" s="13">
        <f aca="true" t="shared" si="493" ref="W139:W144">IF(ISERROR(VLOOKUP($BG139,data,5,FALSE)),0,VLOOKUP($BG139,data,5,FALSE))</f>
        <v>7</v>
      </c>
      <c r="X139" s="13">
        <f aca="true" t="shared" si="494" ref="X139:X144">IF(ISERROR(VLOOKUP($BH139,data,5,FALSE)),0,VLOOKUP($BH139,data,5,FALSE))</f>
        <v>1</v>
      </c>
      <c r="Y139" s="14">
        <f aca="true" t="shared" si="495" ref="Y139:Y144">IF(ISERROR(VLOOKUP($BI139,data,5,FALSE)),0,VLOOKUP($BI139,data,5,FALSE))</f>
        <v>12</v>
      </c>
      <c r="Z139" s="12">
        <f aca="true" t="shared" si="496" ref="Z139:Z144">SUM(AA139:AC139)</f>
        <v>17</v>
      </c>
      <c r="AA139" s="13">
        <f aca="true" t="shared" si="497" ref="AA139:AA144">IF(ISERROR(VLOOKUP($BG139,data,6,FALSE)),0,VLOOKUP($BG139,data,6,FALSE))</f>
        <v>10</v>
      </c>
      <c r="AB139" s="13">
        <f aca="true" t="shared" si="498" ref="AB139:AB144">IF(ISERROR(VLOOKUP($BH139,data,6,FALSE)),0,VLOOKUP($BH139,data,6,FALSE))</f>
        <v>2</v>
      </c>
      <c r="AC139" s="14">
        <f aca="true" t="shared" si="499" ref="AC139:AC144">IF(ISERROR(VLOOKUP($BI139,data,6,FALSE)),0,VLOOKUP($BI139,data,6,FALSE))</f>
        <v>5</v>
      </c>
      <c r="AD139" s="12">
        <f aca="true" t="shared" si="500" ref="AD139:AD144">SUM(AE139:AG139)</f>
        <v>15</v>
      </c>
      <c r="AE139" s="13">
        <f aca="true" t="shared" si="501" ref="AE139:AE144">IF(ISERROR(VLOOKUP($BG139,data,7,FALSE)),0,VLOOKUP($BG139,data,7,FALSE))</f>
        <v>6</v>
      </c>
      <c r="AF139" s="13">
        <f aca="true" t="shared" si="502" ref="AF139:AF144">IF(ISERROR(VLOOKUP($BH139,data,7,FALSE)),0,VLOOKUP($BH139,data,7,FALSE))</f>
        <v>2</v>
      </c>
      <c r="AG139" s="14">
        <f aca="true" t="shared" si="503" ref="AG139:AG144">IF(ISERROR(VLOOKUP($BI139,data,7,FALSE)),0,VLOOKUP($BI139,data,7,FALSE))</f>
        <v>7</v>
      </c>
      <c r="AH139" s="12">
        <f aca="true" t="shared" si="504" ref="AH139:AH144">SUM(AI139:AK139)</f>
        <v>22</v>
      </c>
      <c r="AI139" s="13">
        <f aca="true" t="shared" si="505" ref="AI139:AI144">IF(ISERROR(VLOOKUP($BG139,data,8,FALSE)),0,VLOOKUP($BG139,data,8,FALSE))</f>
        <v>4</v>
      </c>
      <c r="AJ139" s="13">
        <f aca="true" t="shared" si="506" ref="AJ139:AJ144">IF(ISERROR(VLOOKUP($BH139,data,8,FALSE)),0,VLOOKUP($BH139,data,8,FALSE))</f>
        <v>6</v>
      </c>
      <c r="AK139" s="14">
        <f aca="true" t="shared" si="507" ref="AK139:AK144">IF(ISERROR(VLOOKUP($BI139,data,8,FALSE)),0,VLOOKUP($BI139,data,8,FALSE))</f>
        <v>12</v>
      </c>
      <c r="AL139" s="12">
        <f aca="true" t="shared" si="508" ref="AL139:AL144">SUM(AM139:AO139)</f>
        <v>12</v>
      </c>
      <c r="AM139" s="13">
        <f aca="true" t="shared" si="509" ref="AM139:AM144">IF(ISERROR(VLOOKUP($BG139,data,9,FALSE)),0,VLOOKUP($BG139,data,9,FALSE))</f>
        <v>5</v>
      </c>
      <c r="AN139" s="13">
        <f aca="true" t="shared" si="510" ref="AN139:AN144">IF(ISERROR(VLOOKUP($BH139,data,9,FALSE)),0,VLOOKUP($BH139,data,9,FALSE))</f>
        <v>2</v>
      </c>
      <c r="AO139" s="14">
        <f aca="true" t="shared" si="511" ref="AO139:AO144">IF(ISERROR(VLOOKUP($BI139,data,9,FALSE)),0,VLOOKUP($BI139,data,9,FALSE))</f>
        <v>5</v>
      </c>
      <c r="AP139" s="12">
        <f aca="true" t="shared" si="512" ref="AP139:AP144">SUM(AQ139:AS139)</f>
        <v>16</v>
      </c>
      <c r="AQ139" s="13">
        <f aca="true" t="shared" si="513" ref="AQ139:AQ144">IF(ISERROR(VLOOKUP($BG139,data,10,FALSE)),0,VLOOKUP($BG139,data,10,FALSE))</f>
        <v>8</v>
      </c>
      <c r="AR139" s="13">
        <f aca="true" t="shared" si="514" ref="AR139:AR144">IF(ISERROR(VLOOKUP($BH139,data,10,FALSE)),0,VLOOKUP($BH139,data,10,FALSE))</f>
        <v>1</v>
      </c>
      <c r="AS139" s="14">
        <f aca="true" t="shared" si="515" ref="AS139:AS144">IF(ISERROR(VLOOKUP($BI139,data,10,FALSE)),0,VLOOKUP($BI139,data,10,FALSE))</f>
        <v>7</v>
      </c>
      <c r="AT139" s="12">
        <f aca="true" t="shared" si="516" ref="AT139:AT144">SUM(AU139:AW139)</f>
        <v>19</v>
      </c>
      <c r="AU139" s="13">
        <f aca="true" t="shared" si="517" ref="AU139:AU144">IF(ISERROR(VLOOKUP($BG139,data,11,FALSE)),0,VLOOKUP($BG139,data,11,FALSE))</f>
        <v>6</v>
      </c>
      <c r="AV139" s="13">
        <f aca="true" t="shared" si="518" ref="AV139:AV144">IF(ISERROR(VLOOKUP($BH139,data,11,FALSE)),0,VLOOKUP($BH139,data,11,FALSE))</f>
        <v>3</v>
      </c>
      <c r="AW139" s="14">
        <f aca="true" t="shared" si="519" ref="AW139:AW144">IF(ISERROR(VLOOKUP($BI139,data,11,FALSE)),0,VLOOKUP($BI139,data,11,FALSE))</f>
        <v>10</v>
      </c>
      <c r="AX139" s="12">
        <f aca="true" t="shared" si="520" ref="AX139:AX144">SUM(AY139:BA139)</f>
        <v>22</v>
      </c>
      <c r="AY139" s="13">
        <f aca="true" t="shared" si="521" ref="AY139:AY144">IF(ISERROR(VLOOKUP($BG139,data,12,FALSE)),0,VLOOKUP($BG139,data,12,FALSE))</f>
        <v>10</v>
      </c>
      <c r="AZ139" s="13">
        <f aca="true" t="shared" si="522" ref="AZ139:AZ144">IF(ISERROR(VLOOKUP($BH139,data,12,FALSE)),0,VLOOKUP($BH139,data,12,FALSE))</f>
        <v>1</v>
      </c>
      <c r="BA139" s="14">
        <f aca="true" t="shared" si="523" ref="BA139:BA144">IF(ISERROR(VLOOKUP($BI139,data,12,FALSE)),0,VLOOKUP($BI139,data,12,FALSE))</f>
        <v>11</v>
      </c>
      <c r="BB139" s="12">
        <f aca="true" t="shared" si="524" ref="BB139:BB144">SUM(BC139:BE139)</f>
        <v>13</v>
      </c>
      <c r="BC139" s="13">
        <f aca="true" t="shared" si="525" ref="BC139:BC144">IF(ISERROR(VLOOKUP($BG139,data,13,FALSE)),0,VLOOKUP($BG139,data,13,FALSE))</f>
        <v>6</v>
      </c>
      <c r="BD139" s="13">
        <f aca="true" t="shared" si="526" ref="BD139:BD144">IF(ISERROR(VLOOKUP($BH139,data,13,FALSE)),0,VLOOKUP($BH139,data,13,FALSE))</f>
        <v>3</v>
      </c>
      <c r="BE139" s="14">
        <f aca="true" t="shared" si="527" ref="BE139:BE144">IF(ISERROR(VLOOKUP($BI139,data,13,FALSE)),0,VLOOKUP($BI139,data,13,FALSE))</f>
        <v>4</v>
      </c>
      <c r="BG139" s="4">
        <v>301201</v>
      </c>
      <c r="BH139" s="4">
        <v>302201</v>
      </c>
      <c r="BI139" s="4">
        <v>303201</v>
      </c>
    </row>
    <row r="140" spans="1:61" ht="19.5" customHeight="1">
      <c r="A140" s="47"/>
      <c r="B140" s="47"/>
      <c r="C140" s="29"/>
      <c r="D140" s="30"/>
      <c r="E140" s="17" t="s">
        <v>68</v>
      </c>
      <c r="F140" s="18">
        <f t="shared" si="478"/>
        <v>91</v>
      </c>
      <c r="G140" s="19">
        <f t="shared" si="479"/>
        <v>39</v>
      </c>
      <c r="H140" s="19">
        <f t="shared" si="479"/>
        <v>19</v>
      </c>
      <c r="I140" s="20">
        <f t="shared" si="479"/>
        <v>33</v>
      </c>
      <c r="J140" s="18">
        <f t="shared" si="480"/>
        <v>4</v>
      </c>
      <c r="K140" s="19">
        <f t="shared" si="481"/>
        <v>4</v>
      </c>
      <c r="L140" s="19">
        <f t="shared" si="482"/>
        <v>0</v>
      </c>
      <c r="M140" s="20">
        <f t="shared" si="483"/>
        <v>0</v>
      </c>
      <c r="N140" s="18">
        <f t="shared" si="484"/>
        <v>12</v>
      </c>
      <c r="O140" s="19">
        <f t="shared" si="485"/>
        <v>6</v>
      </c>
      <c r="P140" s="19">
        <f t="shared" si="486"/>
        <v>4</v>
      </c>
      <c r="Q140" s="20">
        <f t="shared" si="487"/>
        <v>2</v>
      </c>
      <c r="R140" s="18">
        <f t="shared" si="488"/>
        <v>13</v>
      </c>
      <c r="S140" s="19">
        <f t="shared" si="489"/>
        <v>7</v>
      </c>
      <c r="T140" s="19">
        <f t="shared" si="490"/>
        <v>3</v>
      </c>
      <c r="U140" s="20">
        <f t="shared" si="491"/>
        <v>3</v>
      </c>
      <c r="V140" s="18">
        <f t="shared" si="492"/>
        <v>8</v>
      </c>
      <c r="W140" s="19">
        <f t="shared" si="493"/>
        <v>2</v>
      </c>
      <c r="X140" s="19">
        <f t="shared" si="494"/>
        <v>1</v>
      </c>
      <c r="Y140" s="20">
        <f t="shared" si="495"/>
        <v>5</v>
      </c>
      <c r="Z140" s="18">
        <f t="shared" si="496"/>
        <v>7</v>
      </c>
      <c r="AA140" s="19">
        <f t="shared" si="497"/>
        <v>5</v>
      </c>
      <c r="AB140" s="19">
        <f t="shared" si="498"/>
        <v>0</v>
      </c>
      <c r="AC140" s="20">
        <f t="shared" si="499"/>
        <v>2</v>
      </c>
      <c r="AD140" s="18">
        <f t="shared" si="500"/>
        <v>6</v>
      </c>
      <c r="AE140" s="19">
        <f t="shared" si="501"/>
        <v>2</v>
      </c>
      <c r="AF140" s="19">
        <f t="shared" si="502"/>
        <v>0</v>
      </c>
      <c r="AG140" s="20">
        <f t="shared" si="503"/>
        <v>4</v>
      </c>
      <c r="AH140" s="18">
        <f t="shared" si="504"/>
        <v>9</v>
      </c>
      <c r="AI140" s="19">
        <f t="shared" si="505"/>
        <v>0</v>
      </c>
      <c r="AJ140" s="19">
        <f t="shared" si="506"/>
        <v>5</v>
      </c>
      <c r="AK140" s="20">
        <f t="shared" si="507"/>
        <v>4</v>
      </c>
      <c r="AL140" s="18">
        <f t="shared" si="508"/>
        <v>3</v>
      </c>
      <c r="AM140" s="19">
        <f t="shared" si="509"/>
        <v>2</v>
      </c>
      <c r="AN140" s="19">
        <f t="shared" si="510"/>
        <v>0</v>
      </c>
      <c r="AO140" s="20">
        <f t="shared" si="511"/>
        <v>1</v>
      </c>
      <c r="AP140" s="18">
        <f t="shared" si="512"/>
        <v>4</v>
      </c>
      <c r="AQ140" s="19">
        <f t="shared" si="513"/>
        <v>3</v>
      </c>
      <c r="AR140" s="19">
        <f t="shared" si="514"/>
        <v>1</v>
      </c>
      <c r="AS140" s="20">
        <f t="shared" si="515"/>
        <v>0</v>
      </c>
      <c r="AT140" s="18">
        <f t="shared" si="516"/>
        <v>5</v>
      </c>
      <c r="AU140" s="19">
        <f t="shared" si="517"/>
        <v>2</v>
      </c>
      <c r="AV140" s="19">
        <f t="shared" si="518"/>
        <v>2</v>
      </c>
      <c r="AW140" s="20">
        <f t="shared" si="519"/>
        <v>1</v>
      </c>
      <c r="AX140" s="18">
        <f t="shared" si="520"/>
        <v>12</v>
      </c>
      <c r="AY140" s="19">
        <f t="shared" si="521"/>
        <v>4</v>
      </c>
      <c r="AZ140" s="19">
        <f t="shared" si="522"/>
        <v>0</v>
      </c>
      <c r="BA140" s="20">
        <f t="shared" si="523"/>
        <v>8</v>
      </c>
      <c r="BB140" s="18">
        <f t="shared" si="524"/>
        <v>8</v>
      </c>
      <c r="BC140" s="19">
        <f t="shared" si="525"/>
        <v>2</v>
      </c>
      <c r="BD140" s="19">
        <f t="shared" si="526"/>
        <v>3</v>
      </c>
      <c r="BE140" s="20">
        <f t="shared" si="527"/>
        <v>3</v>
      </c>
      <c r="BG140" s="4">
        <v>311201</v>
      </c>
      <c r="BH140" s="4">
        <v>312201</v>
      </c>
      <c r="BI140" s="4">
        <v>313201</v>
      </c>
    </row>
    <row r="141" spans="1:61" ht="19.5" customHeight="1">
      <c r="A141" s="47"/>
      <c r="B141" s="47"/>
      <c r="C141" s="31"/>
      <c r="D141" s="32"/>
      <c r="E141" s="23" t="s">
        <v>69</v>
      </c>
      <c r="F141" s="24">
        <f t="shared" si="478"/>
        <v>110</v>
      </c>
      <c r="G141" s="25">
        <f t="shared" si="479"/>
        <v>45</v>
      </c>
      <c r="H141" s="25">
        <f t="shared" si="479"/>
        <v>14</v>
      </c>
      <c r="I141" s="26">
        <f t="shared" si="479"/>
        <v>51</v>
      </c>
      <c r="J141" s="24">
        <f t="shared" si="480"/>
        <v>6</v>
      </c>
      <c r="K141" s="25">
        <f t="shared" si="481"/>
        <v>3</v>
      </c>
      <c r="L141" s="25">
        <f t="shared" si="482"/>
        <v>2</v>
      </c>
      <c r="M141" s="26">
        <f t="shared" si="483"/>
        <v>1</v>
      </c>
      <c r="N141" s="24">
        <f t="shared" si="484"/>
        <v>6</v>
      </c>
      <c r="O141" s="25">
        <f t="shared" si="485"/>
        <v>0</v>
      </c>
      <c r="P141" s="25">
        <f t="shared" si="486"/>
        <v>1</v>
      </c>
      <c r="Q141" s="26">
        <f t="shared" si="487"/>
        <v>5</v>
      </c>
      <c r="R141" s="24">
        <f t="shared" si="488"/>
        <v>4</v>
      </c>
      <c r="S141" s="25">
        <f t="shared" si="489"/>
        <v>2</v>
      </c>
      <c r="T141" s="25">
        <f t="shared" si="490"/>
        <v>2</v>
      </c>
      <c r="U141" s="26">
        <f t="shared" si="491"/>
        <v>0</v>
      </c>
      <c r="V141" s="24">
        <f t="shared" si="492"/>
        <v>12</v>
      </c>
      <c r="W141" s="25">
        <f t="shared" si="493"/>
        <v>5</v>
      </c>
      <c r="X141" s="25">
        <f t="shared" si="494"/>
        <v>0</v>
      </c>
      <c r="Y141" s="26">
        <f t="shared" si="495"/>
        <v>7</v>
      </c>
      <c r="Z141" s="24">
        <f t="shared" si="496"/>
        <v>10</v>
      </c>
      <c r="AA141" s="25">
        <f t="shared" si="497"/>
        <v>5</v>
      </c>
      <c r="AB141" s="25">
        <f t="shared" si="498"/>
        <v>2</v>
      </c>
      <c r="AC141" s="26">
        <f t="shared" si="499"/>
        <v>3</v>
      </c>
      <c r="AD141" s="24">
        <f t="shared" si="500"/>
        <v>9</v>
      </c>
      <c r="AE141" s="25">
        <f t="shared" si="501"/>
        <v>4</v>
      </c>
      <c r="AF141" s="25">
        <f t="shared" si="502"/>
        <v>2</v>
      </c>
      <c r="AG141" s="26">
        <f t="shared" si="503"/>
        <v>3</v>
      </c>
      <c r="AH141" s="24">
        <f t="shared" si="504"/>
        <v>13</v>
      </c>
      <c r="AI141" s="25">
        <f t="shared" si="505"/>
        <v>4</v>
      </c>
      <c r="AJ141" s="25">
        <f t="shared" si="506"/>
        <v>1</v>
      </c>
      <c r="AK141" s="26">
        <f t="shared" si="507"/>
        <v>8</v>
      </c>
      <c r="AL141" s="24">
        <f t="shared" si="508"/>
        <v>9</v>
      </c>
      <c r="AM141" s="25">
        <f t="shared" si="509"/>
        <v>3</v>
      </c>
      <c r="AN141" s="25">
        <f t="shared" si="510"/>
        <v>2</v>
      </c>
      <c r="AO141" s="26">
        <f t="shared" si="511"/>
        <v>4</v>
      </c>
      <c r="AP141" s="24">
        <f t="shared" si="512"/>
        <v>12</v>
      </c>
      <c r="AQ141" s="25">
        <f t="shared" si="513"/>
        <v>5</v>
      </c>
      <c r="AR141" s="25">
        <f t="shared" si="514"/>
        <v>0</v>
      </c>
      <c r="AS141" s="26">
        <f t="shared" si="515"/>
        <v>7</v>
      </c>
      <c r="AT141" s="24">
        <f t="shared" si="516"/>
        <v>14</v>
      </c>
      <c r="AU141" s="25">
        <f t="shared" si="517"/>
        <v>4</v>
      </c>
      <c r="AV141" s="25">
        <f t="shared" si="518"/>
        <v>1</v>
      </c>
      <c r="AW141" s="26">
        <f t="shared" si="519"/>
        <v>9</v>
      </c>
      <c r="AX141" s="24">
        <f t="shared" si="520"/>
        <v>10</v>
      </c>
      <c r="AY141" s="25">
        <f t="shared" si="521"/>
        <v>6</v>
      </c>
      <c r="AZ141" s="25">
        <f t="shared" si="522"/>
        <v>1</v>
      </c>
      <c r="BA141" s="26">
        <f t="shared" si="523"/>
        <v>3</v>
      </c>
      <c r="BB141" s="24">
        <f t="shared" si="524"/>
        <v>5</v>
      </c>
      <c r="BC141" s="25">
        <f t="shared" si="525"/>
        <v>4</v>
      </c>
      <c r="BD141" s="25">
        <f t="shared" si="526"/>
        <v>0</v>
      </c>
      <c r="BE141" s="26">
        <f t="shared" si="527"/>
        <v>1</v>
      </c>
      <c r="BG141" s="4">
        <v>321201</v>
      </c>
      <c r="BH141" s="4">
        <v>322201</v>
      </c>
      <c r="BI141" s="4">
        <v>323201</v>
      </c>
    </row>
    <row r="142" spans="1:61" ht="19.5" customHeight="1">
      <c r="A142" s="47">
        <v>60</v>
      </c>
      <c r="B142" s="47">
        <v>22204</v>
      </c>
      <c r="C142" s="27"/>
      <c r="D142" s="28" t="s">
        <v>110</v>
      </c>
      <c r="E142" s="11" t="s">
        <v>63</v>
      </c>
      <c r="F142" s="12">
        <f t="shared" si="478"/>
        <v>15</v>
      </c>
      <c r="G142" s="13">
        <f t="shared" si="479"/>
        <v>3</v>
      </c>
      <c r="H142" s="13">
        <f t="shared" si="479"/>
        <v>4</v>
      </c>
      <c r="I142" s="14">
        <f t="shared" si="479"/>
        <v>8</v>
      </c>
      <c r="J142" s="12">
        <f t="shared" si="480"/>
        <v>3</v>
      </c>
      <c r="K142" s="13">
        <f t="shared" si="481"/>
        <v>1</v>
      </c>
      <c r="L142" s="13">
        <f t="shared" si="482"/>
        <v>0</v>
      </c>
      <c r="M142" s="14">
        <f t="shared" si="483"/>
        <v>2</v>
      </c>
      <c r="N142" s="12">
        <f t="shared" si="484"/>
        <v>5</v>
      </c>
      <c r="O142" s="13">
        <f t="shared" si="485"/>
        <v>1</v>
      </c>
      <c r="P142" s="13">
        <f t="shared" si="486"/>
        <v>1</v>
      </c>
      <c r="Q142" s="14">
        <f t="shared" si="487"/>
        <v>3</v>
      </c>
      <c r="R142" s="12">
        <f t="shared" si="488"/>
        <v>7</v>
      </c>
      <c r="S142" s="13">
        <f t="shared" si="489"/>
        <v>1</v>
      </c>
      <c r="T142" s="13">
        <f t="shared" si="490"/>
        <v>3</v>
      </c>
      <c r="U142" s="14">
        <f t="shared" si="491"/>
        <v>3</v>
      </c>
      <c r="V142" s="12">
        <f t="shared" si="492"/>
        <v>0</v>
      </c>
      <c r="W142" s="13">
        <f t="shared" si="493"/>
        <v>0</v>
      </c>
      <c r="X142" s="13">
        <f t="shared" si="494"/>
        <v>0</v>
      </c>
      <c r="Y142" s="14">
        <f t="shared" si="495"/>
        <v>0</v>
      </c>
      <c r="Z142" s="12">
        <f t="shared" si="496"/>
        <v>0</v>
      </c>
      <c r="AA142" s="13">
        <f t="shared" si="497"/>
        <v>0</v>
      </c>
      <c r="AB142" s="13">
        <f t="shared" si="498"/>
        <v>0</v>
      </c>
      <c r="AC142" s="14">
        <f t="shared" si="499"/>
        <v>0</v>
      </c>
      <c r="AD142" s="12">
        <f t="shared" si="500"/>
        <v>0</v>
      </c>
      <c r="AE142" s="13">
        <f t="shared" si="501"/>
        <v>0</v>
      </c>
      <c r="AF142" s="13">
        <f t="shared" si="502"/>
        <v>0</v>
      </c>
      <c r="AG142" s="14">
        <f t="shared" si="503"/>
        <v>0</v>
      </c>
      <c r="AH142" s="12">
        <f t="shared" si="504"/>
        <v>0</v>
      </c>
      <c r="AI142" s="13">
        <f t="shared" si="505"/>
        <v>0</v>
      </c>
      <c r="AJ142" s="13">
        <f t="shared" si="506"/>
        <v>0</v>
      </c>
      <c r="AK142" s="14">
        <f t="shared" si="507"/>
        <v>0</v>
      </c>
      <c r="AL142" s="12">
        <f t="shared" si="508"/>
        <v>0</v>
      </c>
      <c r="AM142" s="13">
        <f t="shared" si="509"/>
        <v>0</v>
      </c>
      <c r="AN142" s="13">
        <f t="shared" si="510"/>
        <v>0</v>
      </c>
      <c r="AO142" s="14">
        <f t="shared" si="511"/>
        <v>0</v>
      </c>
      <c r="AP142" s="12">
        <f t="shared" si="512"/>
        <v>0</v>
      </c>
      <c r="AQ142" s="13">
        <f t="shared" si="513"/>
        <v>0</v>
      </c>
      <c r="AR142" s="13">
        <f t="shared" si="514"/>
        <v>0</v>
      </c>
      <c r="AS142" s="14">
        <f t="shared" si="515"/>
        <v>0</v>
      </c>
      <c r="AT142" s="12">
        <f t="shared" si="516"/>
        <v>0</v>
      </c>
      <c r="AU142" s="13">
        <f t="shared" si="517"/>
        <v>0</v>
      </c>
      <c r="AV142" s="13">
        <f t="shared" si="518"/>
        <v>0</v>
      </c>
      <c r="AW142" s="14">
        <f t="shared" si="519"/>
        <v>0</v>
      </c>
      <c r="AX142" s="12">
        <f t="shared" si="520"/>
        <v>0</v>
      </c>
      <c r="AY142" s="13">
        <f t="shared" si="521"/>
        <v>0</v>
      </c>
      <c r="AZ142" s="13">
        <f t="shared" si="522"/>
        <v>0</v>
      </c>
      <c r="BA142" s="14">
        <f t="shared" si="523"/>
        <v>0</v>
      </c>
      <c r="BB142" s="12">
        <f t="shared" si="524"/>
        <v>0</v>
      </c>
      <c r="BC142" s="13">
        <f t="shared" si="525"/>
        <v>0</v>
      </c>
      <c r="BD142" s="13">
        <f t="shared" si="526"/>
        <v>0</v>
      </c>
      <c r="BE142" s="14">
        <f t="shared" si="527"/>
        <v>0</v>
      </c>
      <c r="BG142" s="4">
        <v>301204</v>
      </c>
      <c r="BH142" s="4">
        <v>302204</v>
      </c>
      <c r="BI142" s="4">
        <v>303204</v>
      </c>
    </row>
    <row r="143" spans="1:61" ht="19.5" customHeight="1">
      <c r="A143" s="47"/>
      <c r="B143" s="47"/>
      <c r="C143" s="29"/>
      <c r="D143" s="30"/>
      <c r="E143" s="17" t="s">
        <v>68</v>
      </c>
      <c r="F143" s="18">
        <f t="shared" si="478"/>
        <v>5</v>
      </c>
      <c r="G143" s="19">
        <f t="shared" si="479"/>
        <v>1</v>
      </c>
      <c r="H143" s="19">
        <f t="shared" si="479"/>
        <v>2</v>
      </c>
      <c r="I143" s="20">
        <f t="shared" si="479"/>
        <v>2</v>
      </c>
      <c r="J143" s="18">
        <f t="shared" si="480"/>
        <v>1</v>
      </c>
      <c r="K143" s="19">
        <f t="shared" si="481"/>
        <v>0</v>
      </c>
      <c r="L143" s="19">
        <f t="shared" si="482"/>
        <v>0</v>
      </c>
      <c r="M143" s="20">
        <f t="shared" si="483"/>
        <v>1</v>
      </c>
      <c r="N143" s="18">
        <f t="shared" si="484"/>
        <v>2</v>
      </c>
      <c r="O143" s="19">
        <f t="shared" si="485"/>
        <v>0</v>
      </c>
      <c r="P143" s="19">
        <f t="shared" si="486"/>
        <v>1</v>
      </c>
      <c r="Q143" s="20">
        <f t="shared" si="487"/>
        <v>1</v>
      </c>
      <c r="R143" s="18">
        <f t="shared" si="488"/>
        <v>2</v>
      </c>
      <c r="S143" s="19">
        <f t="shared" si="489"/>
        <v>1</v>
      </c>
      <c r="T143" s="19">
        <f t="shared" si="490"/>
        <v>1</v>
      </c>
      <c r="U143" s="20">
        <f t="shared" si="491"/>
        <v>0</v>
      </c>
      <c r="V143" s="18">
        <f t="shared" si="492"/>
        <v>0</v>
      </c>
      <c r="W143" s="19">
        <f t="shared" si="493"/>
        <v>0</v>
      </c>
      <c r="X143" s="19">
        <f t="shared" si="494"/>
        <v>0</v>
      </c>
      <c r="Y143" s="20">
        <f t="shared" si="495"/>
        <v>0</v>
      </c>
      <c r="Z143" s="18">
        <f t="shared" si="496"/>
        <v>0</v>
      </c>
      <c r="AA143" s="19">
        <f t="shared" si="497"/>
        <v>0</v>
      </c>
      <c r="AB143" s="19">
        <f t="shared" si="498"/>
        <v>0</v>
      </c>
      <c r="AC143" s="20">
        <f t="shared" si="499"/>
        <v>0</v>
      </c>
      <c r="AD143" s="18">
        <f t="shared" si="500"/>
        <v>0</v>
      </c>
      <c r="AE143" s="19">
        <f t="shared" si="501"/>
        <v>0</v>
      </c>
      <c r="AF143" s="19">
        <f t="shared" si="502"/>
        <v>0</v>
      </c>
      <c r="AG143" s="20">
        <f t="shared" si="503"/>
        <v>0</v>
      </c>
      <c r="AH143" s="18">
        <f t="shared" si="504"/>
        <v>0</v>
      </c>
      <c r="AI143" s="19">
        <f t="shared" si="505"/>
        <v>0</v>
      </c>
      <c r="AJ143" s="19">
        <f t="shared" si="506"/>
        <v>0</v>
      </c>
      <c r="AK143" s="20">
        <f t="shared" si="507"/>
        <v>0</v>
      </c>
      <c r="AL143" s="18">
        <f t="shared" si="508"/>
        <v>0</v>
      </c>
      <c r="AM143" s="19">
        <f t="shared" si="509"/>
        <v>0</v>
      </c>
      <c r="AN143" s="19">
        <f t="shared" si="510"/>
        <v>0</v>
      </c>
      <c r="AO143" s="20">
        <f t="shared" si="511"/>
        <v>0</v>
      </c>
      <c r="AP143" s="18">
        <f t="shared" si="512"/>
        <v>0</v>
      </c>
      <c r="AQ143" s="19">
        <f t="shared" si="513"/>
        <v>0</v>
      </c>
      <c r="AR143" s="19">
        <f t="shared" si="514"/>
        <v>0</v>
      </c>
      <c r="AS143" s="20">
        <f t="shared" si="515"/>
        <v>0</v>
      </c>
      <c r="AT143" s="18">
        <f t="shared" si="516"/>
        <v>0</v>
      </c>
      <c r="AU143" s="19">
        <f t="shared" si="517"/>
        <v>0</v>
      </c>
      <c r="AV143" s="19">
        <f t="shared" si="518"/>
        <v>0</v>
      </c>
      <c r="AW143" s="20">
        <f t="shared" si="519"/>
        <v>0</v>
      </c>
      <c r="AX143" s="18">
        <f t="shared" si="520"/>
        <v>0</v>
      </c>
      <c r="AY143" s="19">
        <f t="shared" si="521"/>
        <v>0</v>
      </c>
      <c r="AZ143" s="19">
        <f t="shared" si="522"/>
        <v>0</v>
      </c>
      <c r="BA143" s="20">
        <f t="shared" si="523"/>
        <v>0</v>
      </c>
      <c r="BB143" s="18">
        <f t="shared" si="524"/>
        <v>0</v>
      </c>
      <c r="BC143" s="19">
        <f t="shared" si="525"/>
        <v>0</v>
      </c>
      <c r="BD143" s="19">
        <f t="shared" si="526"/>
        <v>0</v>
      </c>
      <c r="BE143" s="20">
        <f t="shared" si="527"/>
        <v>0</v>
      </c>
      <c r="BG143" s="4">
        <v>311204</v>
      </c>
      <c r="BH143" s="4">
        <v>312204</v>
      </c>
      <c r="BI143" s="4">
        <v>313204</v>
      </c>
    </row>
    <row r="144" spans="1:61" ht="19.5" customHeight="1">
      <c r="A144" s="47"/>
      <c r="B144" s="47"/>
      <c r="C144" s="31"/>
      <c r="D144" s="32"/>
      <c r="E144" s="23" t="s">
        <v>69</v>
      </c>
      <c r="F144" s="24">
        <f t="shared" si="478"/>
        <v>10</v>
      </c>
      <c r="G144" s="25">
        <f t="shared" si="479"/>
        <v>2</v>
      </c>
      <c r="H144" s="25">
        <f t="shared" si="479"/>
        <v>2</v>
      </c>
      <c r="I144" s="26">
        <f t="shared" si="479"/>
        <v>6</v>
      </c>
      <c r="J144" s="24">
        <f t="shared" si="480"/>
        <v>2</v>
      </c>
      <c r="K144" s="25">
        <f t="shared" si="481"/>
        <v>1</v>
      </c>
      <c r="L144" s="25">
        <f t="shared" si="482"/>
        <v>0</v>
      </c>
      <c r="M144" s="26">
        <f t="shared" si="483"/>
        <v>1</v>
      </c>
      <c r="N144" s="24">
        <f t="shared" si="484"/>
        <v>3</v>
      </c>
      <c r="O144" s="25">
        <f t="shared" si="485"/>
        <v>1</v>
      </c>
      <c r="P144" s="25">
        <f t="shared" si="486"/>
        <v>0</v>
      </c>
      <c r="Q144" s="26">
        <f t="shared" si="487"/>
        <v>2</v>
      </c>
      <c r="R144" s="24">
        <f t="shared" si="488"/>
        <v>5</v>
      </c>
      <c r="S144" s="25">
        <f t="shared" si="489"/>
        <v>0</v>
      </c>
      <c r="T144" s="25">
        <f t="shared" si="490"/>
        <v>2</v>
      </c>
      <c r="U144" s="26">
        <f t="shared" si="491"/>
        <v>3</v>
      </c>
      <c r="V144" s="24">
        <f t="shared" si="492"/>
        <v>0</v>
      </c>
      <c r="W144" s="25">
        <f t="shared" si="493"/>
        <v>0</v>
      </c>
      <c r="X144" s="25">
        <f t="shared" si="494"/>
        <v>0</v>
      </c>
      <c r="Y144" s="26">
        <f t="shared" si="495"/>
        <v>0</v>
      </c>
      <c r="Z144" s="24">
        <f t="shared" si="496"/>
        <v>0</v>
      </c>
      <c r="AA144" s="25">
        <f t="shared" si="497"/>
        <v>0</v>
      </c>
      <c r="AB144" s="25">
        <f t="shared" si="498"/>
        <v>0</v>
      </c>
      <c r="AC144" s="26">
        <f t="shared" si="499"/>
        <v>0</v>
      </c>
      <c r="AD144" s="24">
        <f t="shared" si="500"/>
        <v>0</v>
      </c>
      <c r="AE144" s="25">
        <f t="shared" si="501"/>
        <v>0</v>
      </c>
      <c r="AF144" s="25">
        <f t="shared" si="502"/>
        <v>0</v>
      </c>
      <c r="AG144" s="26">
        <f t="shared" si="503"/>
        <v>0</v>
      </c>
      <c r="AH144" s="24">
        <f t="shared" si="504"/>
        <v>0</v>
      </c>
      <c r="AI144" s="25">
        <f t="shared" si="505"/>
        <v>0</v>
      </c>
      <c r="AJ144" s="25">
        <f t="shared" si="506"/>
        <v>0</v>
      </c>
      <c r="AK144" s="26">
        <f t="shared" si="507"/>
        <v>0</v>
      </c>
      <c r="AL144" s="24">
        <f t="shared" si="508"/>
        <v>0</v>
      </c>
      <c r="AM144" s="25">
        <f t="shared" si="509"/>
        <v>0</v>
      </c>
      <c r="AN144" s="25">
        <f t="shared" si="510"/>
        <v>0</v>
      </c>
      <c r="AO144" s="26">
        <f t="shared" si="511"/>
        <v>0</v>
      </c>
      <c r="AP144" s="24">
        <f t="shared" si="512"/>
        <v>0</v>
      </c>
      <c r="AQ144" s="25">
        <f t="shared" si="513"/>
        <v>0</v>
      </c>
      <c r="AR144" s="25">
        <f t="shared" si="514"/>
        <v>0</v>
      </c>
      <c r="AS144" s="26">
        <f t="shared" si="515"/>
        <v>0</v>
      </c>
      <c r="AT144" s="24">
        <f t="shared" si="516"/>
        <v>0</v>
      </c>
      <c r="AU144" s="25">
        <f t="shared" si="517"/>
        <v>0</v>
      </c>
      <c r="AV144" s="25">
        <f t="shared" si="518"/>
        <v>0</v>
      </c>
      <c r="AW144" s="26">
        <f t="shared" si="519"/>
        <v>0</v>
      </c>
      <c r="AX144" s="24">
        <f t="shared" si="520"/>
        <v>0</v>
      </c>
      <c r="AY144" s="25">
        <f t="shared" si="521"/>
        <v>0</v>
      </c>
      <c r="AZ144" s="25">
        <f t="shared" si="522"/>
        <v>0</v>
      </c>
      <c r="BA144" s="26">
        <f t="shared" si="523"/>
        <v>0</v>
      </c>
      <c r="BB144" s="24">
        <f t="shared" si="524"/>
        <v>0</v>
      </c>
      <c r="BC144" s="25">
        <f t="shared" si="525"/>
        <v>0</v>
      </c>
      <c r="BD144" s="25">
        <f t="shared" si="526"/>
        <v>0</v>
      </c>
      <c r="BE144" s="26">
        <f t="shared" si="527"/>
        <v>0</v>
      </c>
      <c r="BG144" s="4">
        <v>321204</v>
      </c>
      <c r="BH144" s="4">
        <v>322204</v>
      </c>
      <c r="BI144" s="4">
        <v>323204</v>
      </c>
    </row>
    <row r="145" spans="1:57" ht="19.5" customHeight="1">
      <c r="A145" s="10"/>
      <c r="B145" s="9"/>
      <c r="C145" s="52" t="s">
        <v>105</v>
      </c>
      <c r="D145" s="53"/>
      <c r="E145" s="11" t="s">
        <v>63</v>
      </c>
      <c r="F145" s="12">
        <f>SUM(F146:F147)</f>
        <v>122</v>
      </c>
      <c r="G145" s="13">
        <f>SUM(G146:G147)</f>
        <v>49</v>
      </c>
      <c r="H145" s="13">
        <f>SUM(H146:H147)</f>
        <v>19</v>
      </c>
      <c r="I145" s="14">
        <f>SUM(I146:I147)</f>
        <v>54</v>
      </c>
      <c r="J145" s="12">
        <f aca="true" t="shared" si="528" ref="J145:BE145">SUM(J146:J147)</f>
        <v>10</v>
      </c>
      <c r="K145" s="13">
        <f t="shared" si="528"/>
        <v>6</v>
      </c>
      <c r="L145" s="13">
        <f t="shared" si="528"/>
        <v>2</v>
      </c>
      <c r="M145" s="14">
        <f t="shared" si="528"/>
        <v>2</v>
      </c>
      <c r="N145" s="12">
        <f t="shared" si="528"/>
        <v>15</v>
      </c>
      <c r="O145" s="13">
        <f t="shared" si="528"/>
        <v>6</v>
      </c>
      <c r="P145" s="13">
        <f t="shared" si="528"/>
        <v>1</v>
      </c>
      <c r="Q145" s="14">
        <f t="shared" si="528"/>
        <v>8</v>
      </c>
      <c r="R145" s="12">
        <f t="shared" si="528"/>
        <v>16</v>
      </c>
      <c r="S145" s="13">
        <f t="shared" si="528"/>
        <v>3</v>
      </c>
      <c r="T145" s="13">
        <f t="shared" si="528"/>
        <v>3</v>
      </c>
      <c r="U145" s="14">
        <f t="shared" si="528"/>
        <v>10</v>
      </c>
      <c r="V145" s="12">
        <f t="shared" si="528"/>
        <v>10</v>
      </c>
      <c r="W145" s="13">
        <f t="shared" si="528"/>
        <v>1</v>
      </c>
      <c r="X145" s="13">
        <f t="shared" si="528"/>
        <v>2</v>
      </c>
      <c r="Y145" s="14">
        <f t="shared" si="528"/>
        <v>7</v>
      </c>
      <c r="Z145" s="12">
        <f t="shared" si="528"/>
        <v>8</v>
      </c>
      <c r="AA145" s="13">
        <f t="shared" si="528"/>
        <v>3</v>
      </c>
      <c r="AB145" s="13">
        <f t="shared" si="528"/>
        <v>2</v>
      </c>
      <c r="AC145" s="14">
        <f t="shared" si="528"/>
        <v>3</v>
      </c>
      <c r="AD145" s="12">
        <f t="shared" si="528"/>
        <v>10</v>
      </c>
      <c r="AE145" s="13">
        <f t="shared" si="528"/>
        <v>6</v>
      </c>
      <c r="AF145" s="13">
        <f t="shared" si="528"/>
        <v>0</v>
      </c>
      <c r="AG145" s="14">
        <f t="shared" si="528"/>
        <v>4</v>
      </c>
      <c r="AH145" s="12">
        <f t="shared" si="528"/>
        <v>11</v>
      </c>
      <c r="AI145" s="13">
        <f t="shared" si="528"/>
        <v>6</v>
      </c>
      <c r="AJ145" s="13">
        <f t="shared" si="528"/>
        <v>1</v>
      </c>
      <c r="AK145" s="14">
        <f t="shared" si="528"/>
        <v>4</v>
      </c>
      <c r="AL145" s="12">
        <f t="shared" si="528"/>
        <v>6</v>
      </c>
      <c r="AM145" s="13">
        <f t="shared" si="528"/>
        <v>1</v>
      </c>
      <c r="AN145" s="13">
        <f t="shared" si="528"/>
        <v>1</v>
      </c>
      <c r="AO145" s="14">
        <f t="shared" si="528"/>
        <v>4</v>
      </c>
      <c r="AP145" s="12">
        <f t="shared" si="528"/>
        <v>7</v>
      </c>
      <c r="AQ145" s="13">
        <f t="shared" si="528"/>
        <v>4</v>
      </c>
      <c r="AR145" s="13">
        <f t="shared" si="528"/>
        <v>1</v>
      </c>
      <c r="AS145" s="14">
        <f t="shared" si="528"/>
        <v>2</v>
      </c>
      <c r="AT145" s="12">
        <f t="shared" si="528"/>
        <v>11</v>
      </c>
      <c r="AU145" s="13">
        <f t="shared" si="528"/>
        <v>4</v>
      </c>
      <c r="AV145" s="13">
        <f t="shared" si="528"/>
        <v>2</v>
      </c>
      <c r="AW145" s="14">
        <f t="shared" si="528"/>
        <v>5</v>
      </c>
      <c r="AX145" s="12">
        <f t="shared" si="528"/>
        <v>13</v>
      </c>
      <c r="AY145" s="13">
        <f t="shared" si="528"/>
        <v>6</v>
      </c>
      <c r="AZ145" s="13">
        <f t="shared" si="528"/>
        <v>4</v>
      </c>
      <c r="BA145" s="14">
        <f t="shared" si="528"/>
        <v>3</v>
      </c>
      <c r="BB145" s="12">
        <f t="shared" si="528"/>
        <v>5</v>
      </c>
      <c r="BC145" s="13">
        <f t="shared" si="528"/>
        <v>3</v>
      </c>
      <c r="BD145" s="13">
        <f t="shared" si="528"/>
        <v>0</v>
      </c>
      <c r="BE145" s="14">
        <f t="shared" si="528"/>
        <v>2</v>
      </c>
    </row>
    <row r="146" spans="1:57" ht="19.5" customHeight="1">
      <c r="A146" s="10"/>
      <c r="B146" s="9"/>
      <c r="C146" s="15"/>
      <c r="D146" s="16"/>
      <c r="E146" s="17" t="s">
        <v>68</v>
      </c>
      <c r="F146" s="18">
        <f aca="true" t="shared" si="529" ref="F146:F195">SUM(G146:I146)</f>
        <v>49</v>
      </c>
      <c r="G146" s="19">
        <f aca="true" t="shared" si="530" ref="G146:I147">SUM(G149,G152,G155,G158,G161,G164,G167,G170,G173,G176,G179,G182,G185,G188,G191,G194)</f>
        <v>24</v>
      </c>
      <c r="H146" s="19">
        <f t="shared" si="530"/>
        <v>9</v>
      </c>
      <c r="I146" s="19">
        <f t="shared" si="530"/>
        <v>16</v>
      </c>
      <c r="J146" s="18">
        <f>SUM(K146:M146)</f>
        <v>5</v>
      </c>
      <c r="K146" s="19">
        <f aca="true" t="shared" si="531" ref="K146:M147">SUM(K149,K152,K155,K158,K161,K164,K167,K170,K173,K176,K179,K182,K185,K188,K191,K194)</f>
        <v>3</v>
      </c>
      <c r="L146" s="19">
        <f t="shared" si="531"/>
        <v>1</v>
      </c>
      <c r="M146" s="19">
        <f t="shared" si="531"/>
        <v>1</v>
      </c>
      <c r="N146" s="18">
        <f>SUM(O146:Q146)</f>
        <v>5</v>
      </c>
      <c r="O146" s="19">
        <f aca="true" t="shared" si="532" ref="O146:Q147">SUM(O149,O152,O155,O158,O161,O164,O167,O170,O173,O176,O179,O182,O185,O188,O191,O194)</f>
        <v>3</v>
      </c>
      <c r="P146" s="19">
        <f t="shared" si="532"/>
        <v>1</v>
      </c>
      <c r="Q146" s="19">
        <f t="shared" si="532"/>
        <v>1</v>
      </c>
      <c r="R146" s="18">
        <f>SUM(S146:U146)</f>
        <v>2</v>
      </c>
      <c r="S146" s="19">
        <f aca="true" t="shared" si="533" ref="S146:U147">SUM(S149,S152,S155,S158,S161,S164,S167,S170,S173,S176,S179,S182,S185,S188,S191,S194)</f>
        <v>0</v>
      </c>
      <c r="T146" s="19">
        <f t="shared" si="533"/>
        <v>2</v>
      </c>
      <c r="U146" s="19">
        <f t="shared" si="533"/>
        <v>0</v>
      </c>
      <c r="V146" s="18">
        <f>SUM(W146:Y146)</f>
        <v>3</v>
      </c>
      <c r="W146" s="19">
        <f aca="true" t="shared" si="534" ref="W146:Y147">SUM(W149,W152,W155,W158,W161,W164,W167,W170,W173,W176,W179,W182,W185,W188,W191,W194)</f>
        <v>0</v>
      </c>
      <c r="X146" s="19">
        <f t="shared" si="534"/>
        <v>1</v>
      </c>
      <c r="Y146" s="19">
        <f t="shared" si="534"/>
        <v>2</v>
      </c>
      <c r="Z146" s="18">
        <f>SUM(AA146:AC146)</f>
        <v>2</v>
      </c>
      <c r="AA146" s="19">
        <f aca="true" t="shared" si="535" ref="AA146:AC147">SUM(AA149,AA152,AA155,AA158,AA161,AA164,AA167,AA170,AA173,AA176,AA179,AA182,AA185,AA188,AA191,AA194)</f>
        <v>1</v>
      </c>
      <c r="AB146" s="19">
        <f t="shared" si="535"/>
        <v>1</v>
      </c>
      <c r="AC146" s="20">
        <f t="shared" si="535"/>
        <v>0</v>
      </c>
      <c r="AD146" s="18">
        <f>SUM(AE146:AG146)</f>
        <v>5</v>
      </c>
      <c r="AE146" s="19">
        <f aca="true" t="shared" si="536" ref="AE146:AG147">SUM(AE149,AE152,AE155,AE158,AE161,AE164,AE167,AE170,AE173,AE176,AE179,AE182,AE185,AE188,AE191,AE194)</f>
        <v>4</v>
      </c>
      <c r="AF146" s="19">
        <f t="shared" si="536"/>
        <v>0</v>
      </c>
      <c r="AG146" s="19">
        <f t="shared" si="536"/>
        <v>1</v>
      </c>
      <c r="AH146" s="18">
        <f>SUM(AI146:AK146)</f>
        <v>7</v>
      </c>
      <c r="AI146" s="19">
        <f aca="true" t="shared" si="537" ref="AI146:AK147">SUM(AI149,AI152,AI155,AI158,AI161,AI164,AI167,AI170,AI173,AI176,AI179,AI182,AI185,AI188,AI191,AI194)</f>
        <v>3</v>
      </c>
      <c r="AJ146" s="19">
        <f t="shared" si="537"/>
        <v>0</v>
      </c>
      <c r="AK146" s="19">
        <f t="shared" si="537"/>
        <v>4</v>
      </c>
      <c r="AL146" s="18">
        <f>SUM(AM146:AO146)</f>
        <v>5</v>
      </c>
      <c r="AM146" s="19">
        <f aca="true" t="shared" si="538" ref="AM146:AO147">SUM(AM149,AM152,AM155,AM158,AM161,AM164,AM167,AM170,AM173,AM176,AM179,AM182,AM185,AM188,AM191,AM194)</f>
        <v>1</v>
      </c>
      <c r="AN146" s="19">
        <f t="shared" si="538"/>
        <v>1</v>
      </c>
      <c r="AO146" s="19">
        <f t="shared" si="538"/>
        <v>3</v>
      </c>
      <c r="AP146" s="18">
        <f>SUM(AQ146:AS146)</f>
        <v>2</v>
      </c>
      <c r="AQ146" s="19">
        <f aca="true" t="shared" si="539" ref="AQ146:AS147">SUM(AQ149,AQ152,AQ155,AQ158,AQ161,AQ164,AQ167,AQ170,AQ173,AQ176,AQ179,AQ182,AQ185,AQ188,AQ191,AQ194)</f>
        <v>2</v>
      </c>
      <c r="AR146" s="19">
        <f t="shared" si="539"/>
        <v>0</v>
      </c>
      <c r="AS146" s="19">
        <f t="shared" si="539"/>
        <v>0</v>
      </c>
      <c r="AT146" s="18">
        <f>SUM(AU146:AW146)</f>
        <v>6</v>
      </c>
      <c r="AU146" s="19">
        <f aca="true" t="shared" si="540" ref="AU146:AW147">SUM(AU149,AU152,AU155,AU158,AU161,AU164,AU167,AU170,AU173,AU176,AU179,AU182,AU185,AU188,AU191,AU194)</f>
        <v>2</v>
      </c>
      <c r="AV146" s="19">
        <f t="shared" si="540"/>
        <v>1</v>
      </c>
      <c r="AW146" s="19">
        <f t="shared" si="540"/>
        <v>3</v>
      </c>
      <c r="AX146" s="18">
        <f>SUM(AY146:BA146)</f>
        <v>5</v>
      </c>
      <c r="AY146" s="19">
        <f aca="true" t="shared" si="541" ref="AY146:BA147">SUM(AY149,AY152,AY155,AY158,AY161,AY164,AY167,AY170,AY173,AY176,AY179,AY182,AY185,AY188,AY191,AY194)</f>
        <v>3</v>
      </c>
      <c r="AZ146" s="19">
        <f t="shared" si="541"/>
        <v>1</v>
      </c>
      <c r="BA146" s="19">
        <f t="shared" si="541"/>
        <v>1</v>
      </c>
      <c r="BB146" s="18">
        <f>SUM(BC146:BE146)</f>
        <v>2</v>
      </c>
      <c r="BC146" s="19">
        <f aca="true" t="shared" si="542" ref="BC146:BE147">SUM(BC149,BC152,BC155,BC158,BC161,BC164,BC167,BC170,BC173,BC176,BC179,BC182,BC185,BC188,BC191,BC194)</f>
        <v>2</v>
      </c>
      <c r="BD146" s="19">
        <f t="shared" si="542"/>
        <v>0</v>
      </c>
      <c r="BE146" s="20">
        <f t="shared" si="542"/>
        <v>0</v>
      </c>
    </row>
    <row r="147" spans="1:57" ht="19.5" customHeight="1">
      <c r="A147" s="10"/>
      <c r="B147" s="9"/>
      <c r="C147" s="21"/>
      <c r="D147" s="22"/>
      <c r="E147" s="23" t="s">
        <v>69</v>
      </c>
      <c r="F147" s="24">
        <f t="shared" si="529"/>
        <v>73</v>
      </c>
      <c r="G147" s="19">
        <f t="shared" si="530"/>
        <v>25</v>
      </c>
      <c r="H147" s="19">
        <f t="shared" si="530"/>
        <v>10</v>
      </c>
      <c r="I147" s="19">
        <f t="shared" si="530"/>
        <v>38</v>
      </c>
      <c r="J147" s="24">
        <f>SUM(K147:M147)</f>
        <v>5</v>
      </c>
      <c r="K147" s="19">
        <f t="shared" si="531"/>
        <v>3</v>
      </c>
      <c r="L147" s="19">
        <f t="shared" si="531"/>
        <v>1</v>
      </c>
      <c r="M147" s="19">
        <f t="shared" si="531"/>
        <v>1</v>
      </c>
      <c r="N147" s="24">
        <f>SUM(O147:Q147)</f>
        <v>10</v>
      </c>
      <c r="O147" s="19">
        <f t="shared" si="532"/>
        <v>3</v>
      </c>
      <c r="P147" s="19">
        <f t="shared" si="532"/>
        <v>0</v>
      </c>
      <c r="Q147" s="19">
        <f t="shared" si="532"/>
        <v>7</v>
      </c>
      <c r="R147" s="24">
        <f>SUM(S147:U147)</f>
        <v>14</v>
      </c>
      <c r="S147" s="19">
        <f t="shared" si="533"/>
        <v>3</v>
      </c>
      <c r="T147" s="19">
        <f t="shared" si="533"/>
        <v>1</v>
      </c>
      <c r="U147" s="19">
        <f t="shared" si="533"/>
        <v>10</v>
      </c>
      <c r="V147" s="24">
        <f>SUM(W147:Y147)</f>
        <v>7</v>
      </c>
      <c r="W147" s="19">
        <f t="shared" si="534"/>
        <v>1</v>
      </c>
      <c r="X147" s="19">
        <f t="shared" si="534"/>
        <v>1</v>
      </c>
      <c r="Y147" s="19">
        <f t="shared" si="534"/>
        <v>5</v>
      </c>
      <c r="Z147" s="24">
        <f>SUM(AA147:AC147)</f>
        <v>6</v>
      </c>
      <c r="AA147" s="19">
        <f t="shared" si="535"/>
        <v>2</v>
      </c>
      <c r="AB147" s="19">
        <f t="shared" si="535"/>
        <v>1</v>
      </c>
      <c r="AC147" s="20">
        <f t="shared" si="535"/>
        <v>3</v>
      </c>
      <c r="AD147" s="24">
        <f>SUM(AE147:AG147)</f>
        <v>5</v>
      </c>
      <c r="AE147" s="19">
        <f t="shared" si="536"/>
        <v>2</v>
      </c>
      <c r="AF147" s="19">
        <f t="shared" si="536"/>
        <v>0</v>
      </c>
      <c r="AG147" s="19">
        <f t="shared" si="536"/>
        <v>3</v>
      </c>
      <c r="AH147" s="24">
        <f>SUM(AI147:AK147)</f>
        <v>4</v>
      </c>
      <c r="AI147" s="19">
        <f t="shared" si="537"/>
        <v>3</v>
      </c>
      <c r="AJ147" s="19">
        <f t="shared" si="537"/>
        <v>1</v>
      </c>
      <c r="AK147" s="19">
        <f t="shared" si="537"/>
        <v>0</v>
      </c>
      <c r="AL147" s="24">
        <f>SUM(AM147:AO147)</f>
        <v>1</v>
      </c>
      <c r="AM147" s="19">
        <f t="shared" si="538"/>
        <v>0</v>
      </c>
      <c r="AN147" s="19">
        <f t="shared" si="538"/>
        <v>0</v>
      </c>
      <c r="AO147" s="19">
        <f t="shared" si="538"/>
        <v>1</v>
      </c>
      <c r="AP147" s="24">
        <f>SUM(AQ147:AS147)</f>
        <v>5</v>
      </c>
      <c r="AQ147" s="19">
        <f t="shared" si="539"/>
        <v>2</v>
      </c>
      <c r="AR147" s="19">
        <f t="shared" si="539"/>
        <v>1</v>
      </c>
      <c r="AS147" s="19">
        <f t="shared" si="539"/>
        <v>2</v>
      </c>
      <c r="AT147" s="24">
        <f>SUM(AU147:AW147)</f>
        <v>5</v>
      </c>
      <c r="AU147" s="19">
        <f t="shared" si="540"/>
        <v>2</v>
      </c>
      <c r="AV147" s="19">
        <f t="shared" si="540"/>
        <v>1</v>
      </c>
      <c r="AW147" s="19">
        <f t="shared" si="540"/>
        <v>2</v>
      </c>
      <c r="AX147" s="24">
        <f>SUM(AY147:BA147)</f>
        <v>8</v>
      </c>
      <c r="AY147" s="19">
        <f t="shared" si="541"/>
        <v>3</v>
      </c>
      <c r="AZ147" s="19">
        <f t="shared" si="541"/>
        <v>3</v>
      </c>
      <c r="BA147" s="19">
        <f t="shared" si="541"/>
        <v>2</v>
      </c>
      <c r="BB147" s="24">
        <f>SUM(BC147:BE147)</f>
        <v>3</v>
      </c>
      <c r="BC147" s="19">
        <f t="shared" si="542"/>
        <v>1</v>
      </c>
      <c r="BD147" s="19">
        <f t="shared" si="542"/>
        <v>0</v>
      </c>
      <c r="BE147" s="20">
        <f t="shared" si="542"/>
        <v>2</v>
      </c>
    </row>
    <row r="148" spans="1:61" ht="19.5" customHeight="1">
      <c r="A148" s="47">
        <v>72</v>
      </c>
      <c r="B148" s="47">
        <v>22209</v>
      </c>
      <c r="C148" s="27"/>
      <c r="D148" s="28" t="s">
        <v>21</v>
      </c>
      <c r="E148" s="11" t="s">
        <v>63</v>
      </c>
      <c r="F148" s="12">
        <f t="shared" si="529"/>
        <v>21</v>
      </c>
      <c r="G148" s="13">
        <f aca="true" t="shared" si="543" ref="G148:I195">K148+O148+S148+W148+AA148+AE148+AI148+AM148+AQ148+AU148+AY148+BC148</f>
        <v>9</v>
      </c>
      <c r="H148" s="13">
        <f t="shared" si="543"/>
        <v>5</v>
      </c>
      <c r="I148" s="14">
        <f t="shared" si="543"/>
        <v>7</v>
      </c>
      <c r="J148" s="12">
        <f aca="true" t="shared" si="544" ref="J148:J195">SUM(K148:M148)</f>
        <v>2</v>
      </c>
      <c r="K148" s="13">
        <f aca="true" t="shared" si="545" ref="K148:K195">IF(ISERROR(VLOOKUP($BG148,data,2,FALSE)),0,VLOOKUP($BG148,data,2,FALSE))</f>
        <v>2</v>
      </c>
      <c r="L148" s="13">
        <f aca="true" t="shared" si="546" ref="L148:L195">IF(ISERROR(VLOOKUP($BH148,data,2,FALSE)),0,VLOOKUP($BH148,data,2,FALSE))</f>
        <v>0</v>
      </c>
      <c r="M148" s="14">
        <f aca="true" t="shared" si="547" ref="M148:M195">IF(ISERROR(VLOOKUP($BI148,data,2,FALSE)),0,VLOOKUP($BI148,data,2,FALSE))</f>
        <v>0</v>
      </c>
      <c r="N148" s="12">
        <f aca="true" t="shared" si="548" ref="N148:N195">SUM(O148:Q148)</f>
        <v>3</v>
      </c>
      <c r="O148" s="13">
        <f aca="true" t="shared" si="549" ref="O148:O195">IF(ISERROR(VLOOKUP($BG148,data,3,FALSE)),0,VLOOKUP($BG148,data,3,FALSE))</f>
        <v>1</v>
      </c>
      <c r="P148" s="13">
        <f aca="true" t="shared" si="550" ref="P148:P195">IF(ISERROR(VLOOKUP($BH148,data,3,FALSE)),0,VLOOKUP($BH148,data,3,FALSE))</f>
        <v>1</v>
      </c>
      <c r="Q148" s="14">
        <f aca="true" t="shared" si="551" ref="Q148:Q195">IF(ISERROR(VLOOKUP($BI148,data,3,FALSE)),0,VLOOKUP($BI148,data,3,FALSE))</f>
        <v>1</v>
      </c>
      <c r="R148" s="12">
        <f aca="true" t="shared" si="552" ref="R148:R195">SUM(S148:U148)</f>
        <v>3</v>
      </c>
      <c r="S148" s="13">
        <f aca="true" t="shared" si="553" ref="S148:S195">IF(ISERROR(VLOOKUP($BG148,data,4,FALSE)),0,VLOOKUP($BG148,data,4,FALSE))</f>
        <v>0</v>
      </c>
      <c r="T148" s="13">
        <f aca="true" t="shared" si="554" ref="T148:T195">IF(ISERROR(VLOOKUP($BH148,data,4,FALSE)),0,VLOOKUP($BH148,data,4,FALSE))</f>
        <v>2</v>
      </c>
      <c r="U148" s="14">
        <f aca="true" t="shared" si="555" ref="U148:U195">IF(ISERROR(VLOOKUP($BI148,data,4,FALSE)),0,VLOOKUP($BI148,data,4,FALSE))</f>
        <v>1</v>
      </c>
      <c r="V148" s="12">
        <f aca="true" t="shared" si="556" ref="V148:V195">SUM(W148:Y148)</f>
        <v>2</v>
      </c>
      <c r="W148" s="13">
        <f aca="true" t="shared" si="557" ref="W148:W195">IF(ISERROR(VLOOKUP($BG148,data,5,FALSE)),0,VLOOKUP($BG148,data,5,FALSE))</f>
        <v>0</v>
      </c>
      <c r="X148" s="13">
        <f aca="true" t="shared" si="558" ref="X148:X195">IF(ISERROR(VLOOKUP($BH148,data,5,FALSE)),0,VLOOKUP($BH148,data,5,FALSE))</f>
        <v>0</v>
      </c>
      <c r="Y148" s="14">
        <f aca="true" t="shared" si="559" ref="Y148:Y195">IF(ISERROR(VLOOKUP($BI148,data,5,FALSE)),0,VLOOKUP($BI148,data,5,FALSE))</f>
        <v>2</v>
      </c>
      <c r="Z148" s="12">
        <f aca="true" t="shared" si="560" ref="Z148:Z195">SUM(AA148:AC148)</f>
        <v>1</v>
      </c>
      <c r="AA148" s="13">
        <f aca="true" t="shared" si="561" ref="AA148:AA195">IF(ISERROR(VLOOKUP($BG148,data,6,FALSE)),0,VLOOKUP($BG148,data,6,FALSE))</f>
        <v>0</v>
      </c>
      <c r="AB148" s="13">
        <f aca="true" t="shared" si="562" ref="AB148:AB195">IF(ISERROR(VLOOKUP($BH148,data,6,FALSE)),0,VLOOKUP($BH148,data,6,FALSE))</f>
        <v>0</v>
      </c>
      <c r="AC148" s="14">
        <f aca="true" t="shared" si="563" ref="AC148:AC195">IF(ISERROR(VLOOKUP($BI148,data,6,FALSE)),0,VLOOKUP($BI148,data,6,FALSE))</f>
        <v>1</v>
      </c>
      <c r="AD148" s="12">
        <f aca="true" t="shared" si="564" ref="AD148:AD195">SUM(AE148:AG148)</f>
        <v>2</v>
      </c>
      <c r="AE148" s="13">
        <f aca="true" t="shared" si="565" ref="AE148:AE195">IF(ISERROR(VLOOKUP($BG148,data,7,FALSE)),0,VLOOKUP($BG148,data,7,FALSE))</f>
        <v>1</v>
      </c>
      <c r="AF148" s="13">
        <f aca="true" t="shared" si="566" ref="AF148:AF195">IF(ISERROR(VLOOKUP($BH148,data,7,FALSE)),0,VLOOKUP($BH148,data,7,FALSE))</f>
        <v>0</v>
      </c>
      <c r="AG148" s="14">
        <f aca="true" t="shared" si="567" ref="AG148:AG195">IF(ISERROR(VLOOKUP($BI148,data,7,FALSE)),0,VLOOKUP($BI148,data,7,FALSE))</f>
        <v>1</v>
      </c>
      <c r="AH148" s="12">
        <f aca="true" t="shared" si="568" ref="AH148:AH195">SUM(AI148:AK148)</f>
        <v>0</v>
      </c>
      <c r="AI148" s="13">
        <f aca="true" t="shared" si="569" ref="AI148:AI195">IF(ISERROR(VLOOKUP($BG148,data,8,FALSE)),0,VLOOKUP($BG148,data,8,FALSE))</f>
        <v>0</v>
      </c>
      <c r="AJ148" s="13">
        <f aca="true" t="shared" si="570" ref="AJ148:AJ195">IF(ISERROR(VLOOKUP($BH148,data,8,FALSE)),0,VLOOKUP($BH148,data,8,FALSE))</f>
        <v>0</v>
      </c>
      <c r="AK148" s="14">
        <f aca="true" t="shared" si="571" ref="AK148:AK195">IF(ISERROR(VLOOKUP($BI148,data,8,FALSE)),0,VLOOKUP($BI148,data,8,FALSE))</f>
        <v>0</v>
      </c>
      <c r="AL148" s="12">
        <f aca="true" t="shared" si="572" ref="AL148:AL195">SUM(AM148:AO148)</f>
        <v>1</v>
      </c>
      <c r="AM148" s="13">
        <f aca="true" t="shared" si="573" ref="AM148:AM195">IF(ISERROR(VLOOKUP($BG148,data,9,FALSE)),0,VLOOKUP($BG148,data,9,FALSE))</f>
        <v>0</v>
      </c>
      <c r="AN148" s="13">
        <f aca="true" t="shared" si="574" ref="AN148:AN195">IF(ISERROR(VLOOKUP($BH148,data,9,FALSE)),0,VLOOKUP($BH148,data,9,FALSE))</f>
        <v>1</v>
      </c>
      <c r="AO148" s="14">
        <f aca="true" t="shared" si="575" ref="AO148:AO195">IF(ISERROR(VLOOKUP($BI148,data,9,FALSE)),0,VLOOKUP($BI148,data,9,FALSE))</f>
        <v>0</v>
      </c>
      <c r="AP148" s="12">
        <f aca="true" t="shared" si="576" ref="AP148:AP195">SUM(AQ148:AS148)</f>
        <v>2</v>
      </c>
      <c r="AQ148" s="13">
        <f aca="true" t="shared" si="577" ref="AQ148:AQ195">IF(ISERROR(VLOOKUP($BG148,data,10,FALSE)),0,VLOOKUP($BG148,data,10,FALSE))</f>
        <v>1</v>
      </c>
      <c r="AR148" s="13">
        <f aca="true" t="shared" si="578" ref="AR148:AR195">IF(ISERROR(VLOOKUP($BH148,data,10,FALSE)),0,VLOOKUP($BH148,data,10,FALSE))</f>
        <v>0</v>
      </c>
      <c r="AS148" s="14">
        <f aca="true" t="shared" si="579" ref="AS148:AS195">IF(ISERROR(VLOOKUP($BI148,data,10,FALSE)),0,VLOOKUP($BI148,data,10,FALSE))</f>
        <v>1</v>
      </c>
      <c r="AT148" s="12">
        <f aca="true" t="shared" si="580" ref="AT148:AT195">SUM(AU148:AW148)</f>
        <v>1</v>
      </c>
      <c r="AU148" s="13">
        <f aca="true" t="shared" si="581" ref="AU148:AU195">IF(ISERROR(VLOOKUP($BG148,data,11,FALSE)),0,VLOOKUP($BG148,data,11,FALSE))</f>
        <v>1</v>
      </c>
      <c r="AV148" s="13">
        <f aca="true" t="shared" si="582" ref="AV148:AV195">IF(ISERROR(VLOOKUP($BH148,data,11,FALSE)),0,VLOOKUP($BH148,data,11,FALSE))</f>
        <v>0</v>
      </c>
      <c r="AW148" s="14">
        <f aca="true" t="shared" si="583" ref="AW148:AW195">IF(ISERROR(VLOOKUP($BI148,data,11,FALSE)),0,VLOOKUP($BI148,data,11,FALSE))</f>
        <v>0</v>
      </c>
      <c r="AX148" s="12">
        <f aca="true" t="shared" si="584" ref="AX148:AX195">SUM(AY148:BA148)</f>
        <v>3</v>
      </c>
      <c r="AY148" s="13">
        <f aca="true" t="shared" si="585" ref="AY148:AY195">IF(ISERROR(VLOOKUP($BG148,data,12,FALSE)),0,VLOOKUP($BG148,data,12,FALSE))</f>
        <v>2</v>
      </c>
      <c r="AZ148" s="13">
        <f aca="true" t="shared" si="586" ref="AZ148:AZ195">IF(ISERROR(VLOOKUP($BH148,data,12,FALSE)),0,VLOOKUP($BH148,data,12,FALSE))</f>
        <v>1</v>
      </c>
      <c r="BA148" s="14">
        <f aca="true" t="shared" si="587" ref="BA148:BA195">IF(ISERROR(VLOOKUP($BI148,data,12,FALSE)),0,VLOOKUP($BI148,data,12,FALSE))</f>
        <v>0</v>
      </c>
      <c r="BB148" s="12">
        <f aca="true" t="shared" si="588" ref="BB148:BB195">SUM(BC148:BE148)</f>
        <v>1</v>
      </c>
      <c r="BC148" s="13">
        <f aca="true" t="shared" si="589" ref="BC148:BC195">IF(ISERROR(VLOOKUP($BG148,data,13,FALSE)),0,VLOOKUP($BG148,data,13,FALSE))</f>
        <v>1</v>
      </c>
      <c r="BD148" s="13">
        <f aca="true" t="shared" si="590" ref="BD148:BD195">IF(ISERROR(VLOOKUP($BH148,data,13,FALSE)),0,VLOOKUP($BH148,data,13,FALSE))</f>
        <v>0</v>
      </c>
      <c r="BE148" s="14">
        <f aca="true" t="shared" si="591" ref="BE148:BE195">IF(ISERROR(VLOOKUP($BI148,data,13,FALSE)),0,VLOOKUP($BI148,data,13,FALSE))</f>
        <v>0</v>
      </c>
      <c r="BG148" s="4">
        <v>301209</v>
      </c>
      <c r="BH148" s="4">
        <v>302209</v>
      </c>
      <c r="BI148" s="4">
        <v>303209</v>
      </c>
    </row>
    <row r="149" spans="1:61" ht="19.5" customHeight="1">
      <c r="A149" s="47"/>
      <c r="B149" s="47"/>
      <c r="C149" s="29"/>
      <c r="D149" s="30"/>
      <c r="E149" s="17" t="s">
        <v>68</v>
      </c>
      <c r="F149" s="18">
        <f t="shared" si="529"/>
        <v>11</v>
      </c>
      <c r="G149" s="19">
        <f t="shared" si="543"/>
        <v>7</v>
      </c>
      <c r="H149" s="19">
        <f t="shared" si="543"/>
        <v>3</v>
      </c>
      <c r="I149" s="20">
        <f t="shared" si="543"/>
        <v>1</v>
      </c>
      <c r="J149" s="18">
        <f t="shared" si="544"/>
        <v>0</v>
      </c>
      <c r="K149" s="19">
        <f t="shared" si="545"/>
        <v>0</v>
      </c>
      <c r="L149" s="19">
        <f t="shared" si="546"/>
        <v>0</v>
      </c>
      <c r="M149" s="20">
        <f t="shared" si="547"/>
        <v>0</v>
      </c>
      <c r="N149" s="18">
        <f t="shared" si="548"/>
        <v>2</v>
      </c>
      <c r="O149" s="19">
        <f t="shared" si="549"/>
        <v>1</v>
      </c>
      <c r="P149" s="19">
        <f t="shared" si="550"/>
        <v>1</v>
      </c>
      <c r="Q149" s="20">
        <f t="shared" si="551"/>
        <v>0</v>
      </c>
      <c r="R149" s="18">
        <f t="shared" si="552"/>
        <v>1</v>
      </c>
      <c r="S149" s="19">
        <f t="shared" si="553"/>
        <v>0</v>
      </c>
      <c r="T149" s="19">
        <f t="shared" si="554"/>
        <v>1</v>
      </c>
      <c r="U149" s="20">
        <f t="shared" si="555"/>
        <v>0</v>
      </c>
      <c r="V149" s="18">
        <f t="shared" si="556"/>
        <v>1</v>
      </c>
      <c r="W149" s="19">
        <f t="shared" si="557"/>
        <v>0</v>
      </c>
      <c r="X149" s="19">
        <f t="shared" si="558"/>
        <v>0</v>
      </c>
      <c r="Y149" s="20">
        <f t="shared" si="559"/>
        <v>1</v>
      </c>
      <c r="Z149" s="18">
        <f t="shared" si="560"/>
        <v>0</v>
      </c>
      <c r="AA149" s="19">
        <f t="shared" si="561"/>
        <v>0</v>
      </c>
      <c r="AB149" s="19">
        <f t="shared" si="562"/>
        <v>0</v>
      </c>
      <c r="AC149" s="20">
        <f t="shared" si="563"/>
        <v>0</v>
      </c>
      <c r="AD149" s="18">
        <f t="shared" si="564"/>
        <v>1</v>
      </c>
      <c r="AE149" s="19">
        <f t="shared" si="565"/>
        <v>1</v>
      </c>
      <c r="AF149" s="19">
        <f t="shared" si="566"/>
        <v>0</v>
      </c>
      <c r="AG149" s="20">
        <f t="shared" si="567"/>
        <v>0</v>
      </c>
      <c r="AH149" s="18">
        <f t="shared" si="568"/>
        <v>0</v>
      </c>
      <c r="AI149" s="19">
        <f t="shared" si="569"/>
        <v>0</v>
      </c>
      <c r="AJ149" s="19">
        <f t="shared" si="570"/>
        <v>0</v>
      </c>
      <c r="AK149" s="20">
        <f t="shared" si="571"/>
        <v>0</v>
      </c>
      <c r="AL149" s="18">
        <f t="shared" si="572"/>
        <v>1</v>
      </c>
      <c r="AM149" s="19">
        <f t="shared" si="573"/>
        <v>0</v>
      </c>
      <c r="AN149" s="19">
        <f t="shared" si="574"/>
        <v>1</v>
      </c>
      <c r="AO149" s="20">
        <f t="shared" si="575"/>
        <v>0</v>
      </c>
      <c r="AP149" s="18">
        <f t="shared" si="576"/>
        <v>1</v>
      </c>
      <c r="AQ149" s="19">
        <f t="shared" si="577"/>
        <v>1</v>
      </c>
      <c r="AR149" s="19">
        <f t="shared" si="578"/>
        <v>0</v>
      </c>
      <c r="AS149" s="20">
        <f t="shared" si="579"/>
        <v>0</v>
      </c>
      <c r="AT149" s="18">
        <f t="shared" si="580"/>
        <v>1</v>
      </c>
      <c r="AU149" s="19">
        <f t="shared" si="581"/>
        <v>1</v>
      </c>
      <c r="AV149" s="19">
        <f t="shared" si="582"/>
        <v>0</v>
      </c>
      <c r="AW149" s="20">
        <f t="shared" si="583"/>
        <v>0</v>
      </c>
      <c r="AX149" s="18">
        <f t="shared" si="584"/>
        <v>2</v>
      </c>
      <c r="AY149" s="19">
        <f t="shared" si="585"/>
        <v>2</v>
      </c>
      <c r="AZ149" s="19">
        <f t="shared" si="586"/>
        <v>0</v>
      </c>
      <c r="BA149" s="20">
        <f t="shared" si="587"/>
        <v>0</v>
      </c>
      <c r="BB149" s="18">
        <f t="shared" si="588"/>
        <v>1</v>
      </c>
      <c r="BC149" s="19">
        <f t="shared" si="589"/>
        <v>1</v>
      </c>
      <c r="BD149" s="19">
        <f t="shared" si="590"/>
        <v>0</v>
      </c>
      <c r="BE149" s="20">
        <f t="shared" si="591"/>
        <v>0</v>
      </c>
      <c r="BG149" s="4">
        <v>311209</v>
      </c>
      <c r="BH149" s="4">
        <v>312209</v>
      </c>
      <c r="BI149" s="4">
        <v>313209</v>
      </c>
    </row>
    <row r="150" spans="1:61" ht="19.5" customHeight="1">
      <c r="A150" s="47"/>
      <c r="B150" s="47"/>
      <c r="C150" s="31"/>
      <c r="D150" s="32"/>
      <c r="E150" s="23" t="s">
        <v>69</v>
      </c>
      <c r="F150" s="24">
        <f t="shared" si="529"/>
        <v>10</v>
      </c>
      <c r="G150" s="25">
        <f t="shared" si="543"/>
        <v>2</v>
      </c>
      <c r="H150" s="25">
        <f t="shared" si="543"/>
        <v>2</v>
      </c>
      <c r="I150" s="26">
        <f t="shared" si="543"/>
        <v>6</v>
      </c>
      <c r="J150" s="24">
        <f t="shared" si="544"/>
        <v>2</v>
      </c>
      <c r="K150" s="25">
        <f t="shared" si="545"/>
        <v>2</v>
      </c>
      <c r="L150" s="25">
        <f t="shared" si="546"/>
        <v>0</v>
      </c>
      <c r="M150" s="26">
        <f t="shared" si="547"/>
        <v>0</v>
      </c>
      <c r="N150" s="24">
        <f t="shared" si="548"/>
        <v>1</v>
      </c>
      <c r="O150" s="25">
        <f t="shared" si="549"/>
        <v>0</v>
      </c>
      <c r="P150" s="25">
        <f t="shared" si="550"/>
        <v>0</v>
      </c>
      <c r="Q150" s="26">
        <f t="shared" si="551"/>
        <v>1</v>
      </c>
      <c r="R150" s="24">
        <f t="shared" si="552"/>
        <v>2</v>
      </c>
      <c r="S150" s="25">
        <f t="shared" si="553"/>
        <v>0</v>
      </c>
      <c r="T150" s="25">
        <f t="shared" si="554"/>
        <v>1</v>
      </c>
      <c r="U150" s="26">
        <f t="shared" si="555"/>
        <v>1</v>
      </c>
      <c r="V150" s="24">
        <f t="shared" si="556"/>
        <v>1</v>
      </c>
      <c r="W150" s="25">
        <f t="shared" si="557"/>
        <v>0</v>
      </c>
      <c r="X150" s="25">
        <f t="shared" si="558"/>
        <v>0</v>
      </c>
      <c r="Y150" s="26">
        <f t="shared" si="559"/>
        <v>1</v>
      </c>
      <c r="Z150" s="24">
        <f t="shared" si="560"/>
        <v>1</v>
      </c>
      <c r="AA150" s="25">
        <f t="shared" si="561"/>
        <v>0</v>
      </c>
      <c r="AB150" s="25">
        <f t="shared" si="562"/>
        <v>0</v>
      </c>
      <c r="AC150" s="26">
        <f t="shared" si="563"/>
        <v>1</v>
      </c>
      <c r="AD150" s="24">
        <f t="shared" si="564"/>
        <v>1</v>
      </c>
      <c r="AE150" s="25">
        <f t="shared" si="565"/>
        <v>0</v>
      </c>
      <c r="AF150" s="25">
        <f t="shared" si="566"/>
        <v>0</v>
      </c>
      <c r="AG150" s="26">
        <f t="shared" si="567"/>
        <v>1</v>
      </c>
      <c r="AH150" s="24">
        <f t="shared" si="568"/>
        <v>0</v>
      </c>
      <c r="AI150" s="25">
        <f t="shared" si="569"/>
        <v>0</v>
      </c>
      <c r="AJ150" s="25">
        <f t="shared" si="570"/>
        <v>0</v>
      </c>
      <c r="AK150" s="26">
        <f t="shared" si="571"/>
        <v>0</v>
      </c>
      <c r="AL150" s="24">
        <f t="shared" si="572"/>
        <v>0</v>
      </c>
      <c r="AM150" s="25">
        <f t="shared" si="573"/>
        <v>0</v>
      </c>
      <c r="AN150" s="25">
        <f t="shared" si="574"/>
        <v>0</v>
      </c>
      <c r="AO150" s="26">
        <f t="shared" si="575"/>
        <v>0</v>
      </c>
      <c r="AP150" s="24">
        <f t="shared" si="576"/>
        <v>1</v>
      </c>
      <c r="AQ150" s="25">
        <f t="shared" si="577"/>
        <v>0</v>
      </c>
      <c r="AR150" s="25">
        <f t="shared" si="578"/>
        <v>0</v>
      </c>
      <c r="AS150" s="26">
        <f t="shared" si="579"/>
        <v>1</v>
      </c>
      <c r="AT150" s="24">
        <f t="shared" si="580"/>
        <v>0</v>
      </c>
      <c r="AU150" s="25">
        <f t="shared" si="581"/>
        <v>0</v>
      </c>
      <c r="AV150" s="25">
        <f t="shared" si="582"/>
        <v>0</v>
      </c>
      <c r="AW150" s="26">
        <f t="shared" si="583"/>
        <v>0</v>
      </c>
      <c r="AX150" s="24">
        <f t="shared" si="584"/>
        <v>1</v>
      </c>
      <c r="AY150" s="25">
        <f t="shared" si="585"/>
        <v>0</v>
      </c>
      <c r="AZ150" s="25">
        <f t="shared" si="586"/>
        <v>1</v>
      </c>
      <c r="BA150" s="26">
        <f t="shared" si="587"/>
        <v>0</v>
      </c>
      <c r="BB150" s="24">
        <f t="shared" si="588"/>
        <v>0</v>
      </c>
      <c r="BC150" s="25">
        <f t="shared" si="589"/>
        <v>0</v>
      </c>
      <c r="BD150" s="25">
        <f t="shared" si="590"/>
        <v>0</v>
      </c>
      <c r="BE150" s="26">
        <f t="shared" si="591"/>
        <v>0</v>
      </c>
      <c r="BG150" s="4">
        <v>321209</v>
      </c>
      <c r="BH150" s="4">
        <v>322209</v>
      </c>
      <c r="BI150" s="4">
        <v>323209</v>
      </c>
    </row>
    <row r="151" spans="1:61" ht="19.5" customHeight="1">
      <c r="A151" s="47">
        <v>72</v>
      </c>
      <c r="B151" s="47">
        <v>22212</v>
      </c>
      <c r="C151" s="27"/>
      <c r="D151" s="28" t="s">
        <v>17</v>
      </c>
      <c r="E151" s="11" t="s">
        <v>63</v>
      </c>
      <c r="F151" s="12">
        <f t="shared" si="529"/>
        <v>29</v>
      </c>
      <c r="G151" s="13">
        <f t="shared" si="543"/>
        <v>11</v>
      </c>
      <c r="H151" s="13">
        <f t="shared" si="543"/>
        <v>4</v>
      </c>
      <c r="I151" s="14">
        <f t="shared" si="543"/>
        <v>14</v>
      </c>
      <c r="J151" s="12">
        <f t="shared" si="544"/>
        <v>3</v>
      </c>
      <c r="K151" s="13">
        <f t="shared" si="545"/>
        <v>1</v>
      </c>
      <c r="L151" s="13">
        <f t="shared" si="546"/>
        <v>1</v>
      </c>
      <c r="M151" s="14">
        <f t="shared" si="547"/>
        <v>1</v>
      </c>
      <c r="N151" s="12">
        <f t="shared" si="548"/>
        <v>4</v>
      </c>
      <c r="O151" s="13">
        <f t="shared" si="549"/>
        <v>2</v>
      </c>
      <c r="P151" s="13">
        <f t="shared" si="550"/>
        <v>0</v>
      </c>
      <c r="Q151" s="14">
        <f t="shared" si="551"/>
        <v>2</v>
      </c>
      <c r="R151" s="12">
        <f t="shared" si="552"/>
        <v>2</v>
      </c>
      <c r="S151" s="13">
        <f t="shared" si="553"/>
        <v>0</v>
      </c>
      <c r="T151" s="13">
        <f t="shared" si="554"/>
        <v>1</v>
      </c>
      <c r="U151" s="14">
        <f t="shared" si="555"/>
        <v>1</v>
      </c>
      <c r="V151" s="12">
        <f t="shared" si="556"/>
        <v>0</v>
      </c>
      <c r="W151" s="13">
        <f t="shared" si="557"/>
        <v>0</v>
      </c>
      <c r="X151" s="13">
        <f t="shared" si="558"/>
        <v>0</v>
      </c>
      <c r="Y151" s="14">
        <f t="shared" si="559"/>
        <v>0</v>
      </c>
      <c r="Z151" s="12">
        <f t="shared" si="560"/>
        <v>2</v>
      </c>
      <c r="AA151" s="13">
        <f t="shared" si="561"/>
        <v>0</v>
      </c>
      <c r="AB151" s="13">
        <f t="shared" si="562"/>
        <v>1</v>
      </c>
      <c r="AC151" s="14">
        <f t="shared" si="563"/>
        <v>1</v>
      </c>
      <c r="AD151" s="12">
        <f t="shared" si="564"/>
        <v>5</v>
      </c>
      <c r="AE151" s="13">
        <f t="shared" si="565"/>
        <v>3</v>
      </c>
      <c r="AF151" s="13">
        <f t="shared" si="566"/>
        <v>0</v>
      </c>
      <c r="AG151" s="14">
        <f t="shared" si="567"/>
        <v>2</v>
      </c>
      <c r="AH151" s="12">
        <f t="shared" si="568"/>
        <v>3</v>
      </c>
      <c r="AI151" s="13">
        <f t="shared" si="569"/>
        <v>2</v>
      </c>
      <c r="AJ151" s="13">
        <f t="shared" si="570"/>
        <v>0</v>
      </c>
      <c r="AK151" s="14">
        <f t="shared" si="571"/>
        <v>1</v>
      </c>
      <c r="AL151" s="12">
        <f t="shared" si="572"/>
        <v>1</v>
      </c>
      <c r="AM151" s="13">
        <f t="shared" si="573"/>
        <v>0</v>
      </c>
      <c r="AN151" s="13">
        <f t="shared" si="574"/>
        <v>0</v>
      </c>
      <c r="AO151" s="14">
        <f t="shared" si="575"/>
        <v>1</v>
      </c>
      <c r="AP151" s="12">
        <f t="shared" si="576"/>
        <v>1</v>
      </c>
      <c r="AQ151" s="13">
        <f t="shared" si="577"/>
        <v>1</v>
      </c>
      <c r="AR151" s="13">
        <f t="shared" si="578"/>
        <v>0</v>
      </c>
      <c r="AS151" s="14">
        <f t="shared" si="579"/>
        <v>0</v>
      </c>
      <c r="AT151" s="12">
        <f t="shared" si="580"/>
        <v>4</v>
      </c>
      <c r="AU151" s="13">
        <f t="shared" si="581"/>
        <v>0</v>
      </c>
      <c r="AV151" s="13">
        <f t="shared" si="582"/>
        <v>1</v>
      </c>
      <c r="AW151" s="14">
        <f t="shared" si="583"/>
        <v>3</v>
      </c>
      <c r="AX151" s="12">
        <f t="shared" si="584"/>
        <v>2</v>
      </c>
      <c r="AY151" s="13">
        <f t="shared" si="585"/>
        <v>1</v>
      </c>
      <c r="AZ151" s="13">
        <f t="shared" si="586"/>
        <v>0</v>
      </c>
      <c r="BA151" s="14">
        <f t="shared" si="587"/>
        <v>1</v>
      </c>
      <c r="BB151" s="12">
        <f t="shared" si="588"/>
        <v>2</v>
      </c>
      <c r="BC151" s="13">
        <f t="shared" si="589"/>
        <v>1</v>
      </c>
      <c r="BD151" s="13">
        <f t="shared" si="590"/>
        <v>0</v>
      </c>
      <c r="BE151" s="14">
        <f t="shared" si="591"/>
        <v>1</v>
      </c>
      <c r="BG151" s="4">
        <v>301212</v>
      </c>
      <c r="BH151" s="4">
        <v>302212</v>
      </c>
      <c r="BI151" s="4">
        <v>303212</v>
      </c>
    </row>
    <row r="152" spans="1:61" ht="19.5" customHeight="1">
      <c r="A152" s="47"/>
      <c r="B152" s="47"/>
      <c r="C152" s="29"/>
      <c r="D152" s="30"/>
      <c r="E152" s="17" t="s">
        <v>68</v>
      </c>
      <c r="F152" s="18">
        <f t="shared" si="529"/>
        <v>15</v>
      </c>
      <c r="G152" s="19">
        <f t="shared" si="543"/>
        <v>4</v>
      </c>
      <c r="H152" s="19">
        <f t="shared" si="543"/>
        <v>3</v>
      </c>
      <c r="I152" s="20">
        <f t="shared" si="543"/>
        <v>8</v>
      </c>
      <c r="J152" s="18">
        <f t="shared" si="544"/>
        <v>2</v>
      </c>
      <c r="K152" s="19">
        <f t="shared" si="545"/>
        <v>1</v>
      </c>
      <c r="L152" s="19">
        <f t="shared" si="546"/>
        <v>0</v>
      </c>
      <c r="M152" s="20">
        <f t="shared" si="547"/>
        <v>1</v>
      </c>
      <c r="N152" s="18">
        <f t="shared" si="548"/>
        <v>1</v>
      </c>
      <c r="O152" s="19">
        <f t="shared" si="549"/>
        <v>0</v>
      </c>
      <c r="P152" s="19">
        <f t="shared" si="550"/>
        <v>0</v>
      </c>
      <c r="Q152" s="20">
        <f t="shared" si="551"/>
        <v>1</v>
      </c>
      <c r="R152" s="18">
        <f t="shared" si="552"/>
        <v>1</v>
      </c>
      <c r="S152" s="19">
        <f t="shared" si="553"/>
        <v>0</v>
      </c>
      <c r="T152" s="19">
        <f t="shared" si="554"/>
        <v>1</v>
      </c>
      <c r="U152" s="20">
        <f t="shared" si="555"/>
        <v>0</v>
      </c>
      <c r="V152" s="18">
        <f t="shared" si="556"/>
        <v>0</v>
      </c>
      <c r="W152" s="19">
        <f t="shared" si="557"/>
        <v>0</v>
      </c>
      <c r="X152" s="19">
        <f t="shared" si="558"/>
        <v>0</v>
      </c>
      <c r="Y152" s="20">
        <f t="shared" si="559"/>
        <v>0</v>
      </c>
      <c r="Z152" s="18">
        <f t="shared" si="560"/>
        <v>1</v>
      </c>
      <c r="AA152" s="19">
        <f t="shared" si="561"/>
        <v>0</v>
      </c>
      <c r="AB152" s="19">
        <f t="shared" si="562"/>
        <v>1</v>
      </c>
      <c r="AC152" s="20">
        <f t="shared" si="563"/>
        <v>0</v>
      </c>
      <c r="AD152" s="18">
        <f t="shared" si="564"/>
        <v>2</v>
      </c>
      <c r="AE152" s="19">
        <f t="shared" si="565"/>
        <v>1</v>
      </c>
      <c r="AF152" s="19">
        <f t="shared" si="566"/>
        <v>0</v>
      </c>
      <c r="AG152" s="20">
        <f t="shared" si="567"/>
        <v>1</v>
      </c>
      <c r="AH152" s="18">
        <f t="shared" si="568"/>
        <v>2</v>
      </c>
      <c r="AI152" s="19">
        <f t="shared" si="569"/>
        <v>1</v>
      </c>
      <c r="AJ152" s="19">
        <f t="shared" si="570"/>
        <v>0</v>
      </c>
      <c r="AK152" s="20">
        <f t="shared" si="571"/>
        <v>1</v>
      </c>
      <c r="AL152" s="18">
        <f t="shared" si="572"/>
        <v>1</v>
      </c>
      <c r="AM152" s="19">
        <f t="shared" si="573"/>
        <v>0</v>
      </c>
      <c r="AN152" s="19">
        <f t="shared" si="574"/>
        <v>0</v>
      </c>
      <c r="AO152" s="20">
        <f t="shared" si="575"/>
        <v>1</v>
      </c>
      <c r="AP152" s="18">
        <f t="shared" si="576"/>
        <v>1</v>
      </c>
      <c r="AQ152" s="19">
        <f t="shared" si="577"/>
        <v>1</v>
      </c>
      <c r="AR152" s="19">
        <f t="shared" si="578"/>
        <v>0</v>
      </c>
      <c r="AS152" s="20">
        <f t="shared" si="579"/>
        <v>0</v>
      </c>
      <c r="AT152" s="18">
        <f t="shared" si="580"/>
        <v>4</v>
      </c>
      <c r="AU152" s="19">
        <f t="shared" si="581"/>
        <v>0</v>
      </c>
      <c r="AV152" s="19">
        <f t="shared" si="582"/>
        <v>1</v>
      </c>
      <c r="AW152" s="20">
        <f t="shared" si="583"/>
        <v>3</v>
      </c>
      <c r="AX152" s="18">
        <f t="shared" si="584"/>
        <v>0</v>
      </c>
      <c r="AY152" s="19">
        <f t="shared" si="585"/>
        <v>0</v>
      </c>
      <c r="AZ152" s="19">
        <f t="shared" si="586"/>
        <v>0</v>
      </c>
      <c r="BA152" s="20">
        <f t="shared" si="587"/>
        <v>0</v>
      </c>
      <c r="BB152" s="18">
        <f t="shared" si="588"/>
        <v>0</v>
      </c>
      <c r="BC152" s="19">
        <f t="shared" si="589"/>
        <v>0</v>
      </c>
      <c r="BD152" s="19">
        <f t="shared" si="590"/>
        <v>0</v>
      </c>
      <c r="BE152" s="20">
        <f t="shared" si="591"/>
        <v>0</v>
      </c>
      <c r="BG152" s="4">
        <v>311212</v>
      </c>
      <c r="BH152" s="4">
        <v>312212</v>
      </c>
      <c r="BI152" s="4">
        <v>313212</v>
      </c>
    </row>
    <row r="153" spans="1:61" ht="19.5" customHeight="1">
      <c r="A153" s="47"/>
      <c r="B153" s="47"/>
      <c r="C153" s="31"/>
      <c r="D153" s="32"/>
      <c r="E153" s="23" t="s">
        <v>69</v>
      </c>
      <c r="F153" s="24">
        <f t="shared" si="529"/>
        <v>14</v>
      </c>
      <c r="G153" s="25">
        <f t="shared" si="543"/>
        <v>7</v>
      </c>
      <c r="H153" s="25">
        <f t="shared" si="543"/>
        <v>1</v>
      </c>
      <c r="I153" s="26">
        <f t="shared" si="543"/>
        <v>6</v>
      </c>
      <c r="J153" s="24">
        <f t="shared" si="544"/>
        <v>1</v>
      </c>
      <c r="K153" s="25">
        <f t="shared" si="545"/>
        <v>0</v>
      </c>
      <c r="L153" s="25">
        <f t="shared" si="546"/>
        <v>1</v>
      </c>
      <c r="M153" s="26">
        <f t="shared" si="547"/>
        <v>0</v>
      </c>
      <c r="N153" s="24">
        <f t="shared" si="548"/>
        <v>3</v>
      </c>
      <c r="O153" s="25">
        <f t="shared" si="549"/>
        <v>2</v>
      </c>
      <c r="P153" s="25">
        <f t="shared" si="550"/>
        <v>0</v>
      </c>
      <c r="Q153" s="26">
        <f t="shared" si="551"/>
        <v>1</v>
      </c>
      <c r="R153" s="24">
        <f t="shared" si="552"/>
        <v>1</v>
      </c>
      <c r="S153" s="25">
        <f t="shared" si="553"/>
        <v>0</v>
      </c>
      <c r="T153" s="25">
        <f t="shared" si="554"/>
        <v>0</v>
      </c>
      <c r="U153" s="26">
        <f t="shared" si="555"/>
        <v>1</v>
      </c>
      <c r="V153" s="24">
        <f t="shared" si="556"/>
        <v>0</v>
      </c>
      <c r="W153" s="25">
        <f t="shared" si="557"/>
        <v>0</v>
      </c>
      <c r="X153" s="25">
        <f t="shared" si="558"/>
        <v>0</v>
      </c>
      <c r="Y153" s="26">
        <f t="shared" si="559"/>
        <v>0</v>
      </c>
      <c r="Z153" s="24">
        <f t="shared" si="560"/>
        <v>1</v>
      </c>
      <c r="AA153" s="25">
        <f t="shared" si="561"/>
        <v>0</v>
      </c>
      <c r="AB153" s="25">
        <f t="shared" si="562"/>
        <v>0</v>
      </c>
      <c r="AC153" s="26">
        <f t="shared" si="563"/>
        <v>1</v>
      </c>
      <c r="AD153" s="24">
        <f t="shared" si="564"/>
        <v>3</v>
      </c>
      <c r="AE153" s="25">
        <f t="shared" si="565"/>
        <v>2</v>
      </c>
      <c r="AF153" s="25">
        <f t="shared" si="566"/>
        <v>0</v>
      </c>
      <c r="AG153" s="26">
        <f t="shared" si="567"/>
        <v>1</v>
      </c>
      <c r="AH153" s="24">
        <f t="shared" si="568"/>
        <v>1</v>
      </c>
      <c r="AI153" s="25">
        <f t="shared" si="569"/>
        <v>1</v>
      </c>
      <c r="AJ153" s="25">
        <f t="shared" si="570"/>
        <v>0</v>
      </c>
      <c r="AK153" s="26">
        <f t="shared" si="571"/>
        <v>0</v>
      </c>
      <c r="AL153" s="24">
        <f t="shared" si="572"/>
        <v>0</v>
      </c>
      <c r="AM153" s="25">
        <f t="shared" si="573"/>
        <v>0</v>
      </c>
      <c r="AN153" s="25">
        <f t="shared" si="574"/>
        <v>0</v>
      </c>
      <c r="AO153" s="26">
        <f t="shared" si="575"/>
        <v>0</v>
      </c>
      <c r="AP153" s="24">
        <f t="shared" si="576"/>
        <v>0</v>
      </c>
      <c r="AQ153" s="25">
        <f t="shared" si="577"/>
        <v>0</v>
      </c>
      <c r="AR153" s="25">
        <f t="shared" si="578"/>
        <v>0</v>
      </c>
      <c r="AS153" s="26">
        <f t="shared" si="579"/>
        <v>0</v>
      </c>
      <c r="AT153" s="24">
        <f t="shared" si="580"/>
        <v>0</v>
      </c>
      <c r="AU153" s="25">
        <f t="shared" si="581"/>
        <v>0</v>
      </c>
      <c r="AV153" s="25">
        <f t="shared" si="582"/>
        <v>0</v>
      </c>
      <c r="AW153" s="26">
        <f t="shared" si="583"/>
        <v>0</v>
      </c>
      <c r="AX153" s="24">
        <f t="shared" si="584"/>
        <v>2</v>
      </c>
      <c r="AY153" s="25">
        <f t="shared" si="585"/>
        <v>1</v>
      </c>
      <c r="AZ153" s="25">
        <f t="shared" si="586"/>
        <v>0</v>
      </c>
      <c r="BA153" s="26">
        <f t="shared" si="587"/>
        <v>1</v>
      </c>
      <c r="BB153" s="24">
        <f t="shared" si="588"/>
        <v>2</v>
      </c>
      <c r="BC153" s="25">
        <f t="shared" si="589"/>
        <v>1</v>
      </c>
      <c r="BD153" s="25">
        <f t="shared" si="590"/>
        <v>0</v>
      </c>
      <c r="BE153" s="26">
        <f t="shared" si="591"/>
        <v>1</v>
      </c>
      <c r="BG153" s="4">
        <v>321212</v>
      </c>
      <c r="BH153" s="4">
        <v>322212</v>
      </c>
      <c r="BI153" s="4">
        <v>323212</v>
      </c>
    </row>
    <row r="154" spans="1:61" ht="19.5" customHeight="1">
      <c r="A154" s="47">
        <v>72</v>
      </c>
      <c r="B154" s="47">
        <v>22214</v>
      </c>
      <c r="C154" s="27"/>
      <c r="D154" s="28" t="s">
        <v>18</v>
      </c>
      <c r="E154" s="11" t="s">
        <v>63</v>
      </c>
      <c r="F154" s="12">
        <f t="shared" si="529"/>
        <v>25</v>
      </c>
      <c r="G154" s="13">
        <f t="shared" si="543"/>
        <v>6</v>
      </c>
      <c r="H154" s="13">
        <f t="shared" si="543"/>
        <v>4</v>
      </c>
      <c r="I154" s="14">
        <f t="shared" si="543"/>
        <v>15</v>
      </c>
      <c r="J154" s="12">
        <f t="shared" si="544"/>
        <v>1</v>
      </c>
      <c r="K154" s="13">
        <f t="shared" si="545"/>
        <v>0</v>
      </c>
      <c r="L154" s="13">
        <f t="shared" si="546"/>
        <v>1</v>
      </c>
      <c r="M154" s="14">
        <f t="shared" si="547"/>
        <v>0</v>
      </c>
      <c r="N154" s="12">
        <f t="shared" si="548"/>
        <v>1</v>
      </c>
      <c r="O154" s="13">
        <f t="shared" si="549"/>
        <v>0</v>
      </c>
      <c r="P154" s="13">
        <f t="shared" si="550"/>
        <v>0</v>
      </c>
      <c r="Q154" s="14">
        <f t="shared" si="551"/>
        <v>1</v>
      </c>
      <c r="R154" s="12">
        <f t="shared" si="552"/>
        <v>4</v>
      </c>
      <c r="S154" s="13">
        <f t="shared" si="553"/>
        <v>1</v>
      </c>
      <c r="T154" s="13">
        <f t="shared" si="554"/>
        <v>0</v>
      </c>
      <c r="U154" s="14">
        <f t="shared" si="555"/>
        <v>3</v>
      </c>
      <c r="V154" s="12">
        <f t="shared" si="556"/>
        <v>3</v>
      </c>
      <c r="W154" s="13">
        <f t="shared" si="557"/>
        <v>1</v>
      </c>
      <c r="X154" s="13">
        <f t="shared" si="558"/>
        <v>1</v>
      </c>
      <c r="Y154" s="14">
        <f t="shared" si="559"/>
        <v>1</v>
      </c>
      <c r="Z154" s="12">
        <f t="shared" si="560"/>
        <v>2</v>
      </c>
      <c r="AA154" s="13">
        <f t="shared" si="561"/>
        <v>1</v>
      </c>
      <c r="AB154" s="13">
        <f t="shared" si="562"/>
        <v>0</v>
      </c>
      <c r="AC154" s="14">
        <f t="shared" si="563"/>
        <v>1</v>
      </c>
      <c r="AD154" s="12">
        <f t="shared" si="564"/>
        <v>1</v>
      </c>
      <c r="AE154" s="13">
        <f t="shared" si="565"/>
        <v>0</v>
      </c>
      <c r="AF154" s="13">
        <f t="shared" si="566"/>
        <v>0</v>
      </c>
      <c r="AG154" s="14">
        <f t="shared" si="567"/>
        <v>1</v>
      </c>
      <c r="AH154" s="12">
        <f t="shared" si="568"/>
        <v>3</v>
      </c>
      <c r="AI154" s="13">
        <f t="shared" si="569"/>
        <v>0</v>
      </c>
      <c r="AJ154" s="13">
        <f t="shared" si="570"/>
        <v>0</v>
      </c>
      <c r="AK154" s="14">
        <f t="shared" si="571"/>
        <v>3</v>
      </c>
      <c r="AL154" s="12">
        <f t="shared" si="572"/>
        <v>3</v>
      </c>
      <c r="AM154" s="13">
        <f t="shared" si="573"/>
        <v>0</v>
      </c>
      <c r="AN154" s="13">
        <f t="shared" si="574"/>
        <v>0</v>
      </c>
      <c r="AO154" s="14">
        <f t="shared" si="575"/>
        <v>3</v>
      </c>
      <c r="AP154" s="12">
        <f t="shared" si="576"/>
        <v>0</v>
      </c>
      <c r="AQ154" s="13">
        <f t="shared" si="577"/>
        <v>0</v>
      </c>
      <c r="AR154" s="13">
        <f t="shared" si="578"/>
        <v>0</v>
      </c>
      <c r="AS154" s="14">
        <f t="shared" si="579"/>
        <v>0</v>
      </c>
      <c r="AT154" s="12">
        <f t="shared" si="580"/>
        <v>1</v>
      </c>
      <c r="AU154" s="13">
        <f t="shared" si="581"/>
        <v>1</v>
      </c>
      <c r="AV154" s="13">
        <f t="shared" si="582"/>
        <v>0</v>
      </c>
      <c r="AW154" s="14">
        <f t="shared" si="583"/>
        <v>0</v>
      </c>
      <c r="AX154" s="12">
        <f t="shared" si="584"/>
        <v>5</v>
      </c>
      <c r="AY154" s="13">
        <f t="shared" si="585"/>
        <v>1</v>
      </c>
      <c r="AZ154" s="13">
        <f t="shared" si="586"/>
        <v>2</v>
      </c>
      <c r="BA154" s="14">
        <f t="shared" si="587"/>
        <v>2</v>
      </c>
      <c r="BB154" s="12">
        <f t="shared" si="588"/>
        <v>1</v>
      </c>
      <c r="BC154" s="13">
        <f t="shared" si="589"/>
        <v>1</v>
      </c>
      <c r="BD154" s="13">
        <f t="shared" si="590"/>
        <v>0</v>
      </c>
      <c r="BE154" s="14">
        <f t="shared" si="591"/>
        <v>0</v>
      </c>
      <c r="BG154" s="4">
        <v>301214</v>
      </c>
      <c r="BH154" s="4">
        <v>302214</v>
      </c>
      <c r="BI154" s="4">
        <v>303214</v>
      </c>
    </row>
    <row r="155" spans="1:61" ht="19.5" customHeight="1">
      <c r="A155" s="47"/>
      <c r="B155" s="47"/>
      <c r="C155" s="29"/>
      <c r="D155" s="30"/>
      <c r="E155" s="17" t="s">
        <v>68</v>
      </c>
      <c r="F155" s="18">
        <f t="shared" si="529"/>
        <v>12</v>
      </c>
      <c r="G155" s="19">
        <f t="shared" si="543"/>
        <v>3</v>
      </c>
      <c r="H155" s="19">
        <f t="shared" si="543"/>
        <v>3</v>
      </c>
      <c r="I155" s="20">
        <f t="shared" si="543"/>
        <v>6</v>
      </c>
      <c r="J155" s="18">
        <f t="shared" si="544"/>
        <v>1</v>
      </c>
      <c r="K155" s="19">
        <f t="shared" si="545"/>
        <v>0</v>
      </c>
      <c r="L155" s="19">
        <f t="shared" si="546"/>
        <v>1</v>
      </c>
      <c r="M155" s="20">
        <f t="shared" si="547"/>
        <v>0</v>
      </c>
      <c r="N155" s="18">
        <f t="shared" si="548"/>
        <v>0</v>
      </c>
      <c r="O155" s="19">
        <f t="shared" si="549"/>
        <v>0</v>
      </c>
      <c r="P155" s="19">
        <f t="shared" si="550"/>
        <v>0</v>
      </c>
      <c r="Q155" s="20">
        <f t="shared" si="551"/>
        <v>0</v>
      </c>
      <c r="R155" s="18">
        <f t="shared" si="552"/>
        <v>0</v>
      </c>
      <c r="S155" s="19">
        <f t="shared" si="553"/>
        <v>0</v>
      </c>
      <c r="T155" s="19">
        <f t="shared" si="554"/>
        <v>0</v>
      </c>
      <c r="U155" s="20">
        <f t="shared" si="555"/>
        <v>0</v>
      </c>
      <c r="V155" s="18">
        <f t="shared" si="556"/>
        <v>1</v>
      </c>
      <c r="W155" s="19">
        <f t="shared" si="557"/>
        <v>0</v>
      </c>
      <c r="X155" s="19">
        <f t="shared" si="558"/>
        <v>1</v>
      </c>
      <c r="Y155" s="20">
        <f t="shared" si="559"/>
        <v>0</v>
      </c>
      <c r="Z155" s="18">
        <f t="shared" si="560"/>
        <v>1</v>
      </c>
      <c r="AA155" s="19">
        <f t="shared" si="561"/>
        <v>1</v>
      </c>
      <c r="AB155" s="19">
        <f t="shared" si="562"/>
        <v>0</v>
      </c>
      <c r="AC155" s="20">
        <f t="shared" si="563"/>
        <v>0</v>
      </c>
      <c r="AD155" s="18">
        <f t="shared" si="564"/>
        <v>0</v>
      </c>
      <c r="AE155" s="19">
        <f t="shared" si="565"/>
        <v>0</v>
      </c>
      <c r="AF155" s="19">
        <f t="shared" si="566"/>
        <v>0</v>
      </c>
      <c r="AG155" s="20">
        <f t="shared" si="567"/>
        <v>0</v>
      </c>
      <c r="AH155" s="18">
        <f t="shared" si="568"/>
        <v>3</v>
      </c>
      <c r="AI155" s="19">
        <f t="shared" si="569"/>
        <v>0</v>
      </c>
      <c r="AJ155" s="19">
        <f t="shared" si="570"/>
        <v>0</v>
      </c>
      <c r="AK155" s="20">
        <f t="shared" si="571"/>
        <v>3</v>
      </c>
      <c r="AL155" s="18">
        <f t="shared" si="572"/>
        <v>2</v>
      </c>
      <c r="AM155" s="19">
        <f t="shared" si="573"/>
        <v>0</v>
      </c>
      <c r="AN155" s="19">
        <f t="shared" si="574"/>
        <v>0</v>
      </c>
      <c r="AO155" s="20">
        <f t="shared" si="575"/>
        <v>2</v>
      </c>
      <c r="AP155" s="18">
        <f t="shared" si="576"/>
        <v>0</v>
      </c>
      <c r="AQ155" s="19">
        <f t="shared" si="577"/>
        <v>0</v>
      </c>
      <c r="AR155" s="19">
        <f t="shared" si="578"/>
        <v>0</v>
      </c>
      <c r="AS155" s="20">
        <f t="shared" si="579"/>
        <v>0</v>
      </c>
      <c r="AT155" s="18">
        <f t="shared" si="580"/>
        <v>1</v>
      </c>
      <c r="AU155" s="19">
        <f t="shared" si="581"/>
        <v>1</v>
      </c>
      <c r="AV155" s="19">
        <f t="shared" si="582"/>
        <v>0</v>
      </c>
      <c r="AW155" s="20">
        <f t="shared" si="583"/>
        <v>0</v>
      </c>
      <c r="AX155" s="18">
        <f t="shared" si="584"/>
        <v>2</v>
      </c>
      <c r="AY155" s="19">
        <f t="shared" si="585"/>
        <v>0</v>
      </c>
      <c r="AZ155" s="19">
        <f t="shared" si="586"/>
        <v>1</v>
      </c>
      <c r="BA155" s="20">
        <f t="shared" si="587"/>
        <v>1</v>
      </c>
      <c r="BB155" s="18">
        <f t="shared" si="588"/>
        <v>1</v>
      </c>
      <c r="BC155" s="19">
        <f t="shared" si="589"/>
        <v>1</v>
      </c>
      <c r="BD155" s="19">
        <f t="shared" si="590"/>
        <v>0</v>
      </c>
      <c r="BE155" s="20">
        <f t="shared" si="591"/>
        <v>0</v>
      </c>
      <c r="BG155" s="4">
        <v>311214</v>
      </c>
      <c r="BH155" s="4">
        <v>312214</v>
      </c>
      <c r="BI155" s="4">
        <v>313214</v>
      </c>
    </row>
    <row r="156" spans="1:61" ht="19.5" customHeight="1">
      <c r="A156" s="47"/>
      <c r="B156" s="47"/>
      <c r="C156" s="31"/>
      <c r="D156" s="32"/>
      <c r="E156" s="23" t="s">
        <v>69</v>
      </c>
      <c r="F156" s="24">
        <f t="shared" si="529"/>
        <v>13</v>
      </c>
      <c r="G156" s="25">
        <f t="shared" si="543"/>
        <v>3</v>
      </c>
      <c r="H156" s="25">
        <f t="shared" si="543"/>
        <v>1</v>
      </c>
      <c r="I156" s="26">
        <f t="shared" si="543"/>
        <v>9</v>
      </c>
      <c r="J156" s="24">
        <f t="shared" si="544"/>
        <v>0</v>
      </c>
      <c r="K156" s="25">
        <f t="shared" si="545"/>
        <v>0</v>
      </c>
      <c r="L156" s="25">
        <f t="shared" si="546"/>
        <v>0</v>
      </c>
      <c r="M156" s="26">
        <f t="shared" si="547"/>
        <v>0</v>
      </c>
      <c r="N156" s="24">
        <f t="shared" si="548"/>
        <v>1</v>
      </c>
      <c r="O156" s="25">
        <f t="shared" si="549"/>
        <v>0</v>
      </c>
      <c r="P156" s="25">
        <f t="shared" si="550"/>
        <v>0</v>
      </c>
      <c r="Q156" s="26">
        <f t="shared" si="551"/>
        <v>1</v>
      </c>
      <c r="R156" s="24">
        <f t="shared" si="552"/>
        <v>4</v>
      </c>
      <c r="S156" s="25">
        <f t="shared" si="553"/>
        <v>1</v>
      </c>
      <c r="T156" s="25">
        <f t="shared" si="554"/>
        <v>0</v>
      </c>
      <c r="U156" s="26">
        <f t="shared" si="555"/>
        <v>3</v>
      </c>
      <c r="V156" s="24">
        <f t="shared" si="556"/>
        <v>2</v>
      </c>
      <c r="W156" s="25">
        <f t="shared" si="557"/>
        <v>1</v>
      </c>
      <c r="X156" s="25">
        <f t="shared" si="558"/>
        <v>0</v>
      </c>
      <c r="Y156" s="26">
        <f t="shared" si="559"/>
        <v>1</v>
      </c>
      <c r="Z156" s="24">
        <f t="shared" si="560"/>
        <v>1</v>
      </c>
      <c r="AA156" s="25">
        <f t="shared" si="561"/>
        <v>0</v>
      </c>
      <c r="AB156" s="25">
        <f t="shared" si="562"/>
        <v>0</v>
      </c>
      <c r="AC156" s="26">
        <f t="shared" si="563"/>
        <v>1</v>
      </c>
      <c r="AD156" s="24">
        <f t="shared" si="564"/>
        <v>1</v>
      </c>
      <c r="AE156" s="25">
        <f t="shared" si="565"/>
        <v>0</v>
      </c>
      <c r="AF156" s="25">
        <f t="shared" si="566"/>
        <v>0</v>
      </c>
      <c r="AG156" s="26">
        <f t="shared" si="567"/>
        <v>1</v>
      </c>
      <c r="AH156" s="24">
        <f t="shared" si="568"/>
        <v>0</v>
      </c>
      <c r="AI156" s="25">
        <f t="shared" si="569"/>
        <v>0</v>
      </c>
      <c r="AJ156" s="25">
        <f t="shared" si="570"/>
        <v>0</v>
      </c>
      <c r="AK156" s="26">
        <f t="shared" si="571"/>
        <v>0</v>
      </c>
      <c r="AL156" s="24">
        <f t="shared" si="572"/>
        <v>1</v>
      </c>
      <c r="AM156" s="25">
        <f t="shared" si="573"/>
        <v>0</v>
      </c>
      <c r="AN156" s="25">
        <f t="shared" si="574"/>
        <v>0</v>
      </c>
      <c r="AO156" s="26">
        <f t="shared" si="575"/>
        <v>1</v>
      </c>
      <c r="AP156" s="24">
        <f t="shared" si="576"/>
        <v>0</v>
      </c>
      <c r="AQ156" s="25">
        <f t="shared" si="577"/>
        <v>0</v>
      </c>
      <c r="AR156" s="25">
        <f t="shared" si="578"/>
        <v>0</v>
      </c>
      <c r="AS156" s="26">
        <f t="shared" si="579"/>
        <v>0</v>
      </c>
      <c r="AT156" s="24">
        <f t="shared" si="580"/>
        <v>0</v>
      </c>
      <c r="AU156" s="25">
        <f t="shared" si="581"/>
        <v>0</v>
      </c>
      <c r="AV156" s="25">
        <f t="shared" si="582"/>
        <v>0</v>
      </c>
      <c r="AW156" s="26">
        <f t="shared" si="583"/>
        <v>0</v>
      </c>
      <c r="AX156" s="24">
        <f t="shared" si="584"/>
        <v>3</v>
      </c>
      <c r="AY156" s="25">
        <f t="shared" si="585"/>
        <v>1</v>
      </c>
      <c r="AZ156" s="25">
        <f t="shared" si="586"/>
        <v>1</v>
      </c>
      <c r="BA156" s="26">
        <f t="shared" si="587"/>
        <v>1</v>
      </c>
      <c r="BB156" s="24">
        <f t="shared" si="588"/>
        <v>0</v>
      </c>
      <c r="BC156" s="25">
        <f t="shared" si="589"/>
        <v>0</v>
      </c>
      <c r="BD156" s="25">
        <f t="shared" si="590"/>
        <v>0</v>
      </c>
      <c r="BE156" s="26">
        <f t="shared" si="591"/>
        <v>0</v>
      </c>
      <c r="BG156" s="4">
        <v>321214</v>
      </c>
      <c r="BH156" s="4">
        <v>322214</v>
      </c>
      <c r="BI156" s="4">
        <v>323214</v>
      </c>
    </row>
    <row r="157" spans="1:61" ht="19.5" customHeight="1">
      <c r="A157" s="47">
        <v>60</v>
      </c>
      <c r="B157" s="47">
        <v>22381</v>
      </c>
      <c r="C157" s="27"/>
      <c r="D157" s="28" t="s">
        <v>14</v>
      </c>
      <c r="E157" s="11" t="s">
        <v>63</v>
      </c>
      <c r="F157" s="12">
        <f aca="true" t="shared" si="592" ref="F157:F165">SUM(G157:I157)</f>
        <v>2</v>
      </c>
      <c r="G157" s="13">
        <f t="shared" si="543"/>
        <v>1</v>
      </c>
      <c r="H157" s="13">
        <f t="shared" si="543"/>
        <v>0</v>
      </c>
      <c r="I157" s="14">
        <f t="shared" si="543"/>
        <v>1</v>
      </c>
      <c r="J157" s="12">
        <f t="shared" si="544"/>
        <v>0</v>
      </c>
      <c r="K157" s="13">
        <f t="shared" si="545"/>
        <v>0</v>
      </c>
      <c r="L157" s="13">
        <f t="shared" si="546"/>
        <v>0</v>
      </c>
      <c r="M157" s="14">
        <f t="shared" si="547"/>
        <v>0</v>
      </c>
      <c r="N157" s="12">
        <f t="shared" si="548"/>
        <v>0</v>
      </c>
      <c r="O157" s="13">
        <f t="shared" si="549"/>
        <v>0</v>
      </c>
      <c r="P157" s="13">
        <f t="shared" si="550"/>
        <v>0</v>
      </c>
      <c r="Q157" s="14">
        <f t="shared" si="551"/>
        <v>0</v>
      </c>
      <c r="R157" s="12">
        <f t="shared" si="552"/>
        <v>0</v>
      </c>
      <c r="S157" s="13">
        <f t="shared" si="553"/>
        <v>0</v>
      </c>
      <c r="T157" s="13">
        <f t="shared" si="554"/>
        <v>0</v>
      </c>
      <c r="U157" s="14">
        <f t="shared" si="555"/>
        <v>0</v>
      </c>
      <c r="V157" s="12">
        <f t="shared" si="556"/>
        <v>0</v>
      </c>
      <c r="W157" s="13">
        <f t="shared" si="557"/>
        <v>0</v>
      </c>
      <c r="X157" s="13">
        <f t="shared" si="558"/>
        <v>0</v>
      </c>
      <c r="Y157" s="14">
        <f t="shared" si="559"/>
        <v>0</v>
      </c>
      <c r="Z157" s="12">
        <f t="shared" si="560"/>
        <v>0</v>
      </c>
      <c r="AA157" s="13">
        <f t="shared" si="561"/>
        <v>0</v>
      </c>
      <c r="AB157" s="13">
        <f t="shared" si="562"/>
        <v>0</v>
      </c>
      <c r="AC157" s="14">
        <f t="shared" si="563"/>
        <v>0</v>
      </c>
      <c r="AD157" s="12">
        <f t="shared" si="564"/>
        <v>0</v>
      </c>
      <c r="AE157" s="13">
        <f t="shared" si="565"/>
        <v>0</v>
      </c>
      <c r="AF157" s="13">
        <f t="shared" si="566"/>
        <v>0</v>
      </c>
      <c r="AG157" s="14">
        <f t="shared" si="567"/>
        <v>0</v>
      </c>
      <c r="AH157" s="12">
        <f t="shared" si="568"/>
        <v>0</v>
      </c>
      <c r="AI157" s="13">
        <f t="shared" si="569"/>
        <v>0</v>
      </c>
      <c r="AJ157" s="13">
        <f t="shared" si="570"/>
        <v>0</v>
      </c>
      <c r="AK157" s="14">
        <f t="shared" si="571"/>
        <v>0</v>
      </c>
      <c r="AL157" s="12">
        <f t="shared" si="572"/>
        <v>1</v>
      </c>
      <c r="AM157" s="13">
        <f t="shared" si="573"/>
        <v>1</v>
      </c>
      <c r="AN157" s="13">
        <f t="shared" si="574"/>
        <v>0</v>
      </c>
      <c r="AO157" s="14">
        <f t="shared" si="575"/>
        <v>0</v>
      </c>
      <c r="AP157" s="12">
        <f t="shared" si="576"/>
        <v>1</v>
      </c>
      <c r="AQ157" s="13">
        <f t="shared" si="577"/>
        <v>0</v>
      </c>
      <c r="AR157" s="13">
        <f t="shared" si="578"/>
        <v>0</v>
      </c>
      <c r="AS157" s="14">
        <f t="shared" si="579"/>
        <v>1</v>
      </c>
      <c r="AT157" s="12">
        <f t="shared" si="580"/>
        <v>0</v>
      </c>
      <c r="AU157" s="13">
        <f t="shared" si="581"/>
        <v>0</v>
      </c>
      <c r="AV157" s="13">
        <f t="shared" si="582"/>
        <v>0</v>
      </c>
      <c r="AW157" s="14">
        <f t="shared" si="583"/>
        <v>0</v>
      </c>
      <c r="AX157" s="12">
        <f t="shared" si="584"/>
        <v>0</v>
      </c>
      <c r="AY157" s="13">
        <f t="shared" si="585"/>
        <v>0</v>
      </c>
      <c r="AZ157" s="13">
        <f t="shared" si="586"/>
        <v>0</v>
      </c>
      <c r="BA157" s="14">
        <f t="shared" si="587"/>
        <v>0</v>
      </c>
      <c r="BB157" s="12">
        <f t="shared" si="588"/>
        <v>0</v>
      </c>
      <c r="BC157" s="13">
        <f t="shared" si="589"/>
        <v>0</v>
      </c>
      <c r="BD157" s="13">
        <f t="shared" si="590"/>
        <v>0</v>
      </c>
      <c r="BE157" s="14">
        <f t="shared" si="591"/>
        <v>0</v>
      </c>
      <c r="BG157" s="4">
        <v>301381</v>
      </c>
      <c r="BH157" s="4">
        <v>302381</v>
      </c>
      <c r="BI157" s="4">
        <v>303381</v>
      </c>
    </row>
    <row r="158" spans="1:61" ht="19.5" customHeight="1">
      <c r="A158" s="47"/>
      <c r="B158" s="47"/>
      <c r="C158" s="29"/>
      <c r="D158" s="30"/>
      <c r="E158" s="17" t="s">
        <v>68</v>
      </c>
      <c r="F158" s="18">
        <f t="shared" si="592"/>
        <v>1</v>
      </c>
      <c r="G158" s="19">
        <f t="shared" si="543"/>
        <v>1</v>
      </c>
      <c r="H158" s="19">
        <f t="shared" si="543"/>
        <v>0</v>
      </c>
      <c r="I158" s="20">
        <f t="shared" si="543"/>
        <v>0</v>
      </c>
      <c r="J158" s="18">
        <f t="shared" si="544"/>
        <v>0</v>
      </c>
      <c r="K158" s="19">
        <f t="shared" si="545"/>
        <v>0</v>
      </c>
      <c r="L158" s="19">
        <f t="shared" si="546"/>
        <v>0</v>
      </c>
      <c r="M158" s="20">
        <f t="shared" si="547"/>
        <v>0</v>
      </c>
      <c r="N158" s="18">
        <f t="shared" si="548"/>
        <v>0</v>
      </c>
      <c r="O158" s="19">
        <f t="shared" si="549"/>
        <v>0</v>
      </c>
      <c r="P158" s="19">
        <f t="shared" si="550"/>
        <v>0</v>
      </c>
      <c r="Q158" s="20">
        <f t="shared" si="551"/>
        <v>0</v>
      </c>
      <c r="R158" s="18">
        <f t="shared" si="552"/>
        <v>0</v>
      </c>
      <c r="S158" s="19">
        <f t="shared" si="553"/>
        <v>0</v>
      </c>
      <c r="T158" s="19">
        <f t="shared" si="554"/>
        <v>0</v>
      </c>
      <c r="U158" s="20">
        <f t="shared" si="555"/>
        <v>0</v>
      </c>
      <c r="V158" s="18">
        <f t="shared" si="556"/>
        <v>0</v>
      </c>
      <c r="W158" s="19">
        <f t="shared" si="557"/>
        <v>0</v>
      </c>
      <c r="X158" s="19">
        <f t="shared" si="558"/>
        <v>0</v>
      </c>
      <c r="Y158" s="20">
        <f t="shared" si="559"/>
        <v>0</v>
      </c>
      <c r="Z158" s="18">
        <f t="shared" si="560"/>
        <v>0</v>
      </c>
      <c r="AA158" s="19">
        <f t="shared" si="561"/>
        <v>0</v>
      </c>
      <c r="AB158" s="19">
        <f t="shared" si="562"/>
        <v>0</v>
      </c>
      <c r="AC158" s="20">
        <f t="shared" si="563"/>
        <v>0</v>
      </c>
      <c r="AD158" s="18">
        <f t="shared" si="564"/>
        <v>0</v>
      </c>
      <c r="AE158" s="19">
        <f t="shared" si="565"/>
        <v>0</v>
      </c>
      <c r="AF158" s="19">
        <f t="shared" si="566"/>
        <v>0</v>
      </c>
      <c r="AG158" s="20">
        <f t="shared" si="567"/>
        <v>0</v>
      </c>
      <c r="AH158" s="18">
        <f t="shared" si="568"/>
        <v>0</v>
      </c>
      <c r="AI158" s="19">
        <f t="shared" si="569"/>
        <v>0</v>
      </c>
      <c r="AJ158" s="19">
        <f t="shared" si="570"/>
        <v>0</v>
      </c>
      <c r="AK158" s="20">
        <f t="shared" si="571"/>
        <v>0</v>
      </c>
      <c r="AL158" s="18">
        <f t="shared" si="572"/>
        <v>1</v>
      </c>
      <c r="AM158" s="19">
        <f t="shared" si="573"/>
        <v>1</v>
      </c>
      <c r="AN158" s="19">
        <f t="shared" si="574"/>
        <v>0</v>
      </c>
      <c r="AO158" s="20">
        <f t="shared" si="575"/>
        <v>0</v>
      </c>
      <c r="AP158" s="18">
        <f t="shared" si="576"/>
        <v>0</v>
      </c>
      <c r="AQ158" s="19">
        <f t="shared" si="577"/>
        <v>0</v>
      </c>
      <c r="AR158" s="19">
        <f t="shared" si="578"/>
        <v>0</v>
      </c>
      <c r="AS158" s="20">
        <f t="shared" si="579"/>
        <v>0</v>
      </c>
      <c r="AT158" s="18">
        <f t="shared" si="580"/>
        <v>0</v>
      </c>
      <c r="AU158" s="19">
        <f t="shared" si="581"/>
        <v>0</v>
      </c>
      <c r="AV158" s="19">
        <f t="shared" si="582"/>
        <v>0</v>
      </c>
      <c r="AW158" s="20">
        <f t="shared" si="583"/>
        <v>0</v>
      </c>
      <c r="AX158" s="18">
        <f t="shared" si="584"/>
        <v>0</v>
      </c>
      <c r="AY158" s="19">
        <f t="shared" si="585"/>
        <v>0</v>
      </c>
      <c r="AZ158" s="19">
        <f t="shared" si="586"/>
        <v>0</v>
      </c>
      <c r="BA158" s="20">
        <f t="shared" si="587"/>
        <v>0</v>
      </c>
      <c r="BB158" s="18">
        <f t="shared" si="588"/>
        <v>0</v>
      </c>
      <c r="BC158" s="19">
        <f t="shared" si="589"/>
        <v>0</v>
      </c>
      <c r="BD158" s="19">
        <f t="shared" si="590"/>
        <v>0</v>
      </c>
      <c r="BE158" s="20">
        <f t="shared" si="591"/>
        <v>0</v>
      </c>
      <c r="BG158" s="4">
        <v>311381</v>
      </c>
      <c r="BH158" s="4">
        <v>312381</v>
      </c>
      <c r="BI158" s="4">
        <v>313381</v>
      </c>
    </row>
    <row r="159" spans="1:61" ht="19.5" customHeight="1">
      <c r="A159" s="47"/>
      <c r="B159" s="47"/>
      <c r="C159" s="31"/>
      <c r="D159" s="32"/>
      <c r="E159" s="23" t="s">
        <v>69</v>
      </c>
      <c r="F159" s="24">
        <f t="shared" si="592"/>
        <v>1</v>
      </c>
      <c r="G159" s="25">
        <f t="shared" si="543"/>
        <v>0</v>
      </c>
      <c r="H159" s="25">
        <f t="shared" si="543"/>
        <v>0</v>
      </c>
      <c r="I159" s="26">
        <f t="shared" si="543"/>
        <v>1</v>
      </c>
      <c r="J159" s="24">
        <f t="shared" si="544"/>
        <v>0</v>
      </c>
      <c r="K159" s="25">
        <f t="shared" si="545"/>
        <v>0</v>
      </c>
      <c r="L159" s="25">
        <f t="shared" si="546"/>
        <v>0</v>
      </c>
      <c r="M159" s="26">
        <f t="shared" si="547"/>
        <v>0</v>
      </c>
      <c r="N159" s="24">
        <f t="shared" si="548"/>
        <v>0</v>
      </c>
      <c r="O159" s="25">
        <f t="shared" si="549"/>
        <v>0</v>
      </c>
      <c r="P159" s="25">
        <f t="shared" si="550"/>
        <v>0</v>
      </c>
      <c r="Q159" s="26">
        <f t="shared" si="551"/>
        <v>0</v>
      </c>
      <c r="R159" s="24">
        <f t="shared" si="552"/>
        <v>0</v>
      </c>
      <c r="S159" s="25">
        <f t="shared" si="553"/>
        <v>0</v>
      </c>
      <c r="T159" s="25">
        <f t="shared" si="554"/>
        <v>0</v>
      </c>
      <c r="U159" s="26">
        <f t="shared" si="555"/>
        <v>0</v>
      </c>
      <c r="V159" s="24">
        <f t="shared" si="556"/>
        <v>0</v>
      </c>
      <c r="W159" s="25">
        <f t="shared" si="557"/>
        <v>0</v>
      </c>
      <c r="X159" s="25">
        <f t="shared" si="558"/>
        <v>0</v>
      </c>
      <c r="Y159" s="26">
        <f t="shared" si="559"/>
        <v>0</v>
      </c>
      <c r="Z159" s="24">
        <f t="shared" si="560"/>
        <v>0</v>
      </c>
      <c r="AA159" s="25">
        <f t="shared" si="561"/>
        <v>0</v>
      </c>
      <c r="AB159" s="25">
        <f t="shared" si="562"/>
        <v>0</v>
      </c>
      <c r="AC159" s="26">
        <f t="shared" si="563"/>
        <v>0</v>
      </c>
      <c r="AD159" s="24">
        <f t="shared" si="564"/>
        <v>0</v>
      </c>
      <c r="AE159" s="25">
        <f t="shared" si="565"/>
        <v>0</v>
      </c>
      <c r="AF159" s="25">
        <f t="shared" si="566"/>
        <v>0</v>
      </c>
      <c r="AG159" s="26">
        <f t="shared" si="567"/>
        <v>0</v>
      </c>
      <c r="AH159" s="24">
        <f t="shared" si="568"/>
        <v>0</v>
      </c>
      <c r="AI159" s="25">
        <f t="shared" si="569"/>
        <v>0</v>
      </c>
      <c r="AJ159" s="25">
        <f t="shared" si="570"/>
        <v>0</v>
      </c>
      <c r="AK159" s="26">
        <f t="shared" si="571"/>
        <v>0</v>
      </c>
      <c r="AL159" s="24">
        <f t="shared" si="572"/>
        <v>0</v>
      </c>
      <c r="AM159" s="25">
        <f t="shared" si="573"/>
        <v>0</v>
      </c>
      <c r="AN159" s="25">
        <f t="shared" si="574"/>
        <v>0</v>
      </c>
      <c r="AO159" s="26">
        <f t="shared" si="575"/>
        <v>0</v>
      </c>
      <c r="AP159" s="24">
        <f t="shared" si="576"/>
        <v>1</v>
      </c>
      <c r="AQ159" s="25">
        <f t="shared" si="577"/>
        <v>0</v>
      </c>
      <c r="AR159" s="25">
        <f t="shared" si="578"/>
        <v>0</v>
      </c>
      <c r="AS159" s="26">
        <f t="shared" si="579"/>
        <v>1</v>
      </c>
      <c r="AT159" s="24">
        <f t="shared" si="580"/>
        <v>0</v>
      </c>
      <c r="AU159" s="25">
        <f t="shared" si="581"/>
        <v>0</v>
      </c>
      <c r="AV159" s="25">
        <f t="shared" si="582"/>
        <v>0</v>
      </c>
      <c r="AW159" s="26">
        <f t="shared" si="583"/>
        <v>0</v>
      </c>
      <c r="AX159" s="24">
        <f t="shared" si="584"/>
        <v>0</v>
      </c>
      <c r="AY159" s="25">
        <f t="shared" si="585"/>
        <v>0</v>
      </c>
      <c r="AZ159" s="25">
        <f t="shared" si="586"/>
        <v>0</v>
      </c>
      <c r="BA159" s="26">
        <f t="shared" si="587"/>
        <v>0</v>
      </c>
      <c r="BB159" s="24">
        <f t="shared" si="588"/>
        <v>0</v>
      </c>
      <c r="BC159" s="25">
        <f t="shared" si="589"/>
        <v>0</v>
      </c>
      <c r="BD159" s="25">
        <f t="shared" si="590"/>
        <v>0</v>
      </c>
      <c r="BE159" s="26">
        <f t="shared" si="591"/>
        <v>0</v>
      </c>
      <c r="BG159" s="4">
        <v>321381</v>
      </c>
      <c r="BH159" s="4">
        <v>322381</v>
      </c>
      <c r="BI159" s="4">
        <v>323381</v>
      </c>
    </row>
    <row r="160" spans="1:61" ht="19.5" customHeight="1">
      <c r="A160" s="47">
        <v>60</v>
      </c>
      <c r="B160" s="47">
        <v>22382</v>
      </c>
      <c r="C160" s="27"/>
      <c r="D160" s="28" t="s">
        <v>15</v>
      </c>
      <c r="E160" s="11" t="s">
        <v>63</v>
      </c>
      <c r="F160" s="12">
        <f t="shared" si="592"/>
        <v>2</v>
      </c>
      <c r="G160" s="13">
        <f t="shared" si="543"/>
        <v>0</v>
      </c>
      <c r="H160" s="13">
        <f t="shared" si="543"/>
        <v>1</v>
      </c>
      <c r="I160" s="14">
        <f t="shared" si="543"/>
        <v>1</v>
      </c>
      <c r="J160" s="12">
        <f t="shared" si="544"/>
        <v>0</v>
      </c>
      <c r="K160" s="13">
        <f t="shared" si="545"/>
        <v>0</v>
      </c>
      <c r="L160" s="13">
        <f t="shared" si="546"/>
        <v>0</v>
      </c>
      <c r="M160" s="14">
        <f t="shared" si="547"/>
        <v>0</v>
      </c>
      <c r="N160" s="12">
        <f t="shared" si="548"/>
        <v>0</v>
      </c>
      <c r="O160" s="13">
        <f t="shared" si="549"/>
        <v>0</v>
      </c>
      <c r="P160" s="13">
        <f t="shared" si="550"/>
        <v>0</v>
      </c>
      <c r="Q160" s="14">
        <f t="shared" si="551"/>
        <v>0</v>
      </c>
      <c r="R160" s="12">
        <f t="shared" si="552"/>
        <v>0</v>
      </c>
      <c r="S160" s="13">
        <f t="shared" si="553"/>
        <v>0</v>
      </c>
      <c r="T160" s="13">
        <f t="shared" si="554"/>
        <v>0</v>
      </c>
      <c r="U160" s="14">
        <f t="shared" si="555"/>
        <v>0</v>
      </c>
      <c r="V160" s="12">
        <f t="shared" si="556"/>
        <v>0</v>
      </c>
      <c r="W160" s="13">
        <f t="shared" si="557"/>
        <v>0</v>
      </c>
      <c r="X160" s="13">
        <f t="shared" si="558"/>
        <v>0</v>
      </c>
      <c r="Y160" s="14">
        <f t="shared" si="559"/>
        <v>0</v>
      </c>
      <c r="Z160" s="12">
        <f t="shared" si="560"/>
        <v>0</v>
      </c>
      <c r="AA160" s="13">
        <f t="shared" si="561"/>
        <v>0</v>
      </c>
      <c r="AB160" s="13">
        <f t="shared" si="562"/>
        <v>0</v>
      </c>
      <c r="AC160" s="14">
        <f t="shared" si="563"/>
        <v>0</v>
      </c>
      <c r="AD160" s="12">
        <f t="shared" si="564"/>
        <v>0</v>
      </c>
      <c r="AE160" s="13">
        <f t="shared" si="565"/>
        <v>0</v>
      </c>
      <c r="AF160" s="13">
        <f t="shared" si="566"/>
        <v>0</v>
      </c>
      <c r="AG160" s="14">
        <f t="shared" si="567"/>
        <v>0</v>
      </c>
      <c r="AH160" s="12">
        <f t="shared" si="568"/>
        <v>0</v>
      </c>
      <c r="AI160" s="13">
        <f t="shared" si="569"/>
        <v>0</v>
      </c>
      <c r="AJ160" s="13">
        <f t="shared" si="570"/>
        <v>0</v>
      </c>
      <c r="AK160" s="14">
        <f t="shared" si="571"/>
        <v>0</v>
      </c>
      <c r="AL160" s="12">
        <f t="shared" si="572"/>
        <v>0</v>
      </c>
      <c r="AM160" s="13">
        <f t="shared" si="573"/>
        <v>0</v>
      </c>
      <c r="AN160" s="13">
        <f t="shared" si="574"/>
        <v>0</v>
      </c>
      <c r="AO160" s="14">
        <f t="shared" si="575"/>
        <v>0</v>
      </c>
      <c r="AP160" s="12">
        <f t="shared" si="576"/>
        <v>0</v>
      </c>
      <c r="AQ160" s="13">
        <f t="shared" si="577"/>
        <v>0</v>
      </c>
      <c r="AR160" s="13">
        <f t="shared" si="578"/>
        <v>0</v>
      </c>
      <c r="AS160" s="14">
        <f t="shared" si="579"/>
        <v>0</v>
      </c>
      <c r="AT160" s="12">
        <f t="shared" si="580"/>
        <v>0</v>
      </c>
      <c r="AU160" s="13">
        <f t="shared" si="581"/>
        <v>0</v>
      </c>
      <c r="AV160" s="13">
        <f t="shared" si="582"/>
        <v>0</v>
      </c>
      <c r="AW160" s="14">
        <f t="shared" si="583"/>
        <v>0</v>
      </c>
      <c r="AX160" s="12">
        <f t="shared" si="584"/>
        <v>1</v>
      </c>
      <c r="AY160" s="13">
        <f t="shared" si="585"/>
        <v>0</v>
      </c>
      <c r="AZ160" s="13">
        <f t="shared" si="586"/>
        <v>1</v>
      </c>
      <c r="BA160" s="14">
        <f t="shared" si="587"/>
        <v>0</v>
      </c>
      <c r="BB160" s="12">
        <f t="shared" si="588"/>
        <v>1</v>
      </c>
      <c r="BC160" s="13">
        <f t="shared" si="589"/>
        <v>0</v>
      </c>
      <c r="BD160" s="13">
        <f t="shared" si="590"/>
        <v>0</v>
      </c>
      <c r="BE160" s="14">
        <f t="shared" si="591"/>
        <v>1</v>
      </c>
      <c r="BG160" s="4">
        <v>301382</v>
      </c>
      <c r="BH160" s="4">
        <v>302382</v>
      </c>
      <c r="BI160" s="4">
        <v>303382</v>
      </c>
    </row>
    <row r="161" spans="1:61" ht="19.5" customHeight="1">
      <c r="A161" s="47"/>
      <c r="B161" s="47"/>
      <c r="C161" s="29"/>
      <c r="D161" s="30"/>
      <c r="E161" s="17" t="s">
        <v>68</v>
      </c>
      <c r="F161" s="18">
        <f t="shared" si="592"/>
        <v>0</v>
      </c>
      <c r="G161" s="19">
        <f t="shared" si="543"/>
        <v>0</v>
      </c>
      <c r="H161" s="19">
        <f t="shared" si="543"/>
        <v>0</v>
      </c>
      <c r="I161" s="20">
        <f t="shared" si="543"/>
        <v>0</v>
      </c>
      <c r="J161" s="18">
        <f t="shared" si="544"/>
        <v>0</v>
      </c>
      <c r="K161" s="19">
        <f t="shared" si="545"/>
        <v>0</v>
      </c>
      <c r="L161" s="19">
        <f t="shared" si="546"/>
        <v>0</v>
      </c>
      <c r="M161" s="20">
        <f t="shared" si="547"/>
        <v>0</v>
      </c>
      <c r="N161" s="18">
        <f t="shared" si="548"/>
        <v>0</v>
      </c>
      <c r="O161" s="19">
        <f t="shared" si="549"/>
        <v>0</v>
      </c>
      <c r="P161" s="19">
        <f t="shared" si="550"/>
        <v>0</v>
      </c>
      <c r="Q161" s="20">
        <f t="shared" si="551"/>
        <v>0</v>
      </c>
      <c r="R161" s="18">
        <f t="shared" si="552"/>
        <v>0</v>
      </c>
      <c r="S161" s="19">
        <f t="shared" si="553"/>
        <v>0</v>
      </c>
      <c r="T161" s="19">
        <f t="shared" si="554"/>
        <v>0</v>
      </c>
      <c r="U161" s="20">
        <f t="shared" si="555"/>
        <v>0</v>
      </c>
      <c r="V161" s="18">
        <f t="shared" si="556"/>
        <v>0</v>
      </c>
      <c r="W161" s="19">
        <f t="shared" si="557"/>
        <v>0</v>
      </c>
      <c r="X161" s="19">
        <f t="shared" si="558"/>
        <v>0</v>
      </c>
      <c r="Y161" s="20">
        <f t="shared" si="559"/>
        <v>0</v>
      </c>
      <c r="Z161" s="18">
        <f t="shared" si="560"/>
        <v>0</v>
      </c>
      <c r="AA161" s="19">
        <f t="shared" si="561"/>
        <v>0</v>
      </c>
      <c r="AB161" s="19">
        <f t="shared" si="562"/>
        <v>0</v>
      </c>
      <c r="AC161" s="20">
        <f t="shared" si="563"/>
        <v>0</v>
      </c>
      <c r="AD161" s="18">
        <f t="shared" si="564"/>
        <v>0</v>
      </c>
      <c r="AE161" s="19">
        <f t="shared" si="565"/>
        <v>0</v>
      </c>
      <c r="AF161" s="19">
        <f t="shared" si="566"/>
        <v>0</v>
      </c>
      <c r="AG161" s="20">
        <f t="shared" si="567"/>
        <v>0</v>
      </c>
      <c r="AH161" s="18">
        <f t="shared" si="568"/>
        <v>0</v>
      </c>
      <c r="AI161" s="19">
        <f t="shared" si="569"/>
        <v>0</v>
      </c>
      <c r="AJ161" s="19">
        <f t="shared" si="570"/>
        <v>0</v>
      </c>
      <c r="AK161" s="20">
        <f t="shared" si="571"/>
        <v>0</v>
      </c>
      <c r="AL161" s="18">
        <f t="shared" si="572"/>
        <v>0</v>
      </c>
      <c r="AM161" s="19">
        <f t="shared" si="573"/>
        <v>0</v>
      </c>
      <c r="AN161" s="19">
        <f t="shared" si="574"/>
        <v>0</v>
      </c>
      <c r="AO161" s="20">
        <f t="shared" si="575"/>
        <v>0</v>
      </c>
      <c r="AP161" s="18">
        <f t="shared" si="576"/>
        <v>0</v>
      </c>
      <c r="AQ161" s="19">
        <f t="shared" si="577"/>
        <v>0</v>
      </c>
      <c r="AR161" s="19">
        <f t="shared" si="578"/>
        <v>0</v>
      </c>
      <c r="AS161" s="20">
        <f t="shared" si="579"/>
        <v>0</v>
      </c>
      <c r="AT161" s="18">
        <f t="shared" si="580"/>
        <v>0</v>
      </c>
      <c r="AU161" s="19">
        <f t="shared" si="581"/>
        <v>0</v>
      </c>
      <c r="AV161" s="19">
        <f t="shared" si="582"/>
        <v>0</v>
      </c>
      <c r="AW161" s="20">
        <f t="shared" si="583"/>
        <v>0</v>
      </c>
      <c r="AX161" s="18">
        <f t="shared" si="584"/>
        <v>0</v>
      </c>
      <c r="AY161" s="19">
        <f t="shared" si="585"/>
        <v>0</v>
      </c>
      <c r="AZ161" s="19">
        <f t="shared" si="586"/>
        <v>0</v>
      </c>
      <c r="BA161" s="20">
        <f t="shared" si="587"/>
        <v>0</v>
      </c>
      <c r="BB161" s="18">
        <f t="shared" si="588"/>
        <v>0</v>
      </c>
      <c r="BC161" s="19">
        <f t="shared" si="589"/>
        <v>0</v>
      </c>
      <c r="BD161" s="19">
        <f t="shared" si="590"/>
        <v>0</v>
      </c>
      <c r="BE161" s="20">
        <f t="shared" si="591"/>
        <v>0</v>
      </c>
      <c r="BG161" s="4">
        <v>311382</v>
      </c>
      <c r="BH161" s="4">
        <v>312382</v>
      </c>
      <c r="BI161" s="4">
        <v>313382</v>
      </c>
    </row>
    <row r="162" spans="1:61" ht="19.5" customHeight="1">
      <c r="A162" s="47"/>
      <c r="B162" s="47"/>
      <c r="C162" s="31"/>
      <c r="D162" s="32"/>
      <c r="E162" s="23" t="s">
        <v>69</v>
      </c>
      <c r="F162" s="24">
        <f t="shared" si="592"/>
        <v>2</v>
      </c>
      <c r="G162" s="25">
        <f t="shared" si="543"/>
        <v>0</v>
      </c>
      <c r="H162" s="25">
        <f t="shared" si="543"/>
        <v>1</v>
      </c>
      <c r="I162" s="26">
        <f t="shared" si="543"/>
        <v>1</v>
      </c>
      <c r="J162" s="24">
        <f t="shared" si="544"/>
        <v>0</v>
      </c>
      <c r="K162" s="25">
        <f t="shared" si="545"/>
        <v>0</v>
      </c>
      <c r="L162" s="25">
        <f t="shared" si="546"/>
        <v>0</v>
      </c>
      <c r="M162" s="26">
        <f t="shared" si="547"/>
        <v>0</v>
      </c>
      <c r="N162" s="24">
        <f t="shared" si="548"/>
        <v>0</v>
      </c>
      <c r="O162" s="25">
        <f t="shared" si="549"/>
        <v>0</v>
      </c>
      <c r="P162" s="25">
        <f t="shared" si="550"/>
        <v>0</v>
      </c>
      <c r="Q162" s="26">
        <f t="shared" si="551"/>
        <v>0</v>
      </c>
      <c r="R162" s="24">
        <f t="shared" si="552"/>
        <v>0</v>
      </c>
      <c r="S162" s="25">
        <f t="shared" si="553"/>
        <v>0</v>
      </c>
      <c r="T162" s="25">
        <f t="shared" si="554"/>
        <v>0</v>
      </c>
      <c r="U162" s="26">
        <f t="shared" si="555"/>
        <v>0</v>
      </c>
      <c r="V162" s="24">
        <f t="shared" si="556"/>
        <v>0</v>
      </c>
      <c r="W162" s="25">
        <f t="shared" si="557"/>
        <v>0</v>
      </c>
      <c r="X162" s="25">
        <f t="shared" si="558"/>
        <v>0</v>
      </c>
      <c r="Y162" s="26">
        <f t="shared" si="559"/>
        <v>0</v>
      </c>
      <c r="Z162" s="24">
        <f t="shared" si="560"/>
        <v>0</v>
      </c>
      <c r="AA162" s="25">
        <f t="shared" si="561"/>
        <v>0</v>
      </c>
      <c r="AB162" s="25">
        <f t="shared" si="562"/>
        <v>0</v>
      </c>
      <c r="AC162" s="26">
        <f t="shared" si="563"/>
        <v>0</v>
      </c>
      <c r="AD162" s="24">
        <f t="shared" si="564"/>
        <v>0</v>
      </c>
      <c r="AE162" s="25">
        <f t="shared" si="565"/>
        <v>0</v>
      </c>
      <c r="AF162" s="25">
        <f t="shared" si="566"/>
        <v>0</v>
      </c>
      <c r="AG162" s="26">
        <f t="shared" si="567"/>
        <v>0</v>
      </c>
      <c r="AH162" s="24">
        <f t="shared" si="568"/>
        <v>0</v>
      </c>
      <c r="AI162" s="25">
        <f t="shared" si="569"/>
        <v>0</v>
      </c>
      <c r="AJ162" s="25">
        <f t="shared" si="570"/>
        <v>0</v>
      </c>
      <c r="AK162" s="26">
        <f t="shared" si="571"/>
        <v>0</v>
      </c>
      <c r="AL162" s="24">
        <f t="shared" si="572"/>
        <v>0</v>
      </c>
      <c r="AM162" s="25">
        <f t="shared" si="573"/>
        <v>0</v>
      </c>
      <c r="AN162" s="25">
        <f t="shared" si="574"/>
        <v>0</v>
      </c>
      <c r="AO162" s="26">
        <f t="shared" si="575"/>
        <v>0</v>
      </c>
      <c r="AP162" s="24">
        <f t="shared" si="576"/>
        <v>0</v>
      </c>
      <c r="AQ162" s="25">
        <f t="shared" si="577"/>
        <v>0</v>
      </c>
      <c r="AR162" s="25">
        <f t="shared" si="578"/>
        <v>0</v>
      </c>
      <c r="AS162" s="26">
        <f t="shared" si="579"/>
        <v>0</v>
      </c>
      <c r="AT162" s="24">
        <f t="shared" si="580"/>
        <v>0</v>
      </c>
      <c r="AU162" s="25">
        <f t="shared" si="581"/>
        <v>0</v>
      </c>
      <c r="AV162" s="25">
        <f t="shared" si="582"/>
        <v>0</v>
      </c>
      <c r="AW162" s="26">
        <f t="shared" si="583"/>
        <v>0</v>
      </c>
      <c r="AX162" s="24">
        <f t="shared" si="584"/>
        <v>1</v>
      </c>
      <c r="AY162" s="25">
        <f t="shared" si="585"/>
        <v>0</v>
      </c>
      <c r="AZ162" s="25">
        <f t="shared" si="586"/>
        <v>1</v>
      </c>
      <c r="BA162" s="26">
        <f t="shared" si="587"/>
        <v>0</v>
      </c>
      <c r="BB162" s="24">
        <f t="shared" si="588"/>
        <v>1</v>
      </c>
      <c r="BC162" s="25">
        <f t="shared" si="589"/>
        <v>0</v>
      </c>
      <c r="BD162" s="25">
        <f t="shared" si="590"/>
        <v>0</v>
      </c>
      <c r="BE162" s="26">
        <f t="shared" si="591"/>
        <v>1</v>
      </c>
      <c r="BG162" s="4">
        <v>321382</v>
      </c>
      <c r="BH162" s="4">
        <v>322382</v>
      </c>
      <c r="BI162" s="4">
        <v>323382</v>
      </c>
    </row>
    <row r="163" spans="1:61" ht="19.5" customHeight="1">
      <c r="A163" s="47">
        <v>60</v>
      </c>
      <c r="B163" s="47">
        <v>22383</v>
      </c>
      <c r="C163" s="27"/>
      <c r="D163" s="28" t="s">
        <v>16</v>
      </c>
      <c r="E163" s="11" t="s">
        <v>63</v>
      </c>
      <c r="F163" s="12">
        <f t="shared" si="592"/>
        <v>4</v>
      </c>
      <c r="G163" s="13">
        <f t="shared" si="543"/>
        <v>4</v>
      </c>
      <c r="H163" s="13">
        <f t="shared" si="543"/>
        <v>0</v>
      </c>
      <c r="I163" s="14">
        <f t="shared" si="543"/>
        <v>0</v>
      </c>
      <c r="J163" s="12">
        <f t="shared" si="544"/>
        <v>0</v>
      </c>
      <c r="K163" s="13">
        <f t="shared" si="545"/>
        <v>0</v>
      </c>
      <c r="L163" s="13">
        <f t="shared" si="546"/>
        <v>0</v>
      </c>
      <c r="M163" s="14">
        <f t="shared" si="547"/>
        <v>0</v>
      </c>
      <c r="N163" s="12">
        <f t="shared" si="548"/>
        <v>2</v>
      </c>
      <c r="O163" s="13">
        <f t="shared" si="549"/>
        <v>2</v>
      </c>
      <c r="P163" s="13">
        <f t="shared" si="550"/>
        <v>0</v>
      </c>
      <c r="Q163" s="14">
        <f t="shared" si="551"/>
        <v>0</v>
      </c>
      <c r="R163" s="12">
        <f t="shared" si="552"/>
        <v>0</v>
      </c>
      <c r="S163" s="13">
        <f t="shared" si="553"/>
        <v>0</v>
      </c>
      <c r="T163" s="13">
        <f t="shared" si="554"/>
        <v>0</v>
      </c>
      <c r="U163" s="14">
        <f t="shared" si="555"/>
        <v>0</v>
      </c>
      <c r="V163" s="12">
        <f t="shared" si="556"/>
        <v>0</v>
      </c>
      <c r="W163" s="13">
        <f t="shared" si="557"/>
        <v>0</v>
      </c>
      <c r="X163" s="13">
        <f t="shared" si="558"/>
        <v>0</v>
      </c>
      <c r="Y163" s="14">
        <f t="shared" si="559"/>
        <v>0</v>
      </c>
      <c r="Z163" s="12">
        <f t="shared" si="560"/>
        <v>0</v>
      </c>
      <c r="AA163" s="13">
        <f t="shared" si="561"/>
        <v>0</v>
      </c>
      <c r="AB163" s="13">
        <f t="shared" si="562"/>
        <v>0</v>
      </c>
      <c r="AC163" s="14">
        <f t="shared" si="563"/>
        <v>0</v>
      </c>
      <c r="AD163" s="12">
        <f t="shared" si="564"/>
        <v>0</v>
      </c>
      <c r="AE163" s="13">
        <f t="shared" si="565"/>
        <v>0</v>
      </c>
      <c r="AF163" s="13">
        <f t="shared" si="566"/>
        <v>0</v>
      </c>
      <c r="AG163" s="14">
        <f t="shared" si="567"/>
        <v>0</v>
      </c>
      <c r="AH163" s="12">
        <f t="shared" si="568"/>
        <v>2</v>
      </c>
      <c r="AI163" s="13">
        <f t="shared" si="569"/>
        <v>2</v>
      </c>
      <c r="AJ163" s="13">
        <f t="shared" si="570"/>
        <v>0</v>
      </c>
      <c r="AK163" s="14">
        <f t="shared" si="571"/>
        <v>0</v>
      </c>
      <c r="AL163" s="12">
        <f t="shared" si="572"/>
        <v>0</v>
      </c>
      <c r="AM163" s="13">
        <f t="shared" si="573"/>
        <v>0</v>
      </c>
      <c r="AN163" s="13">
        <f t="shared" si="574"/>
        <v>0</v>
      </c>
      <c r="AO163" s="14">
        <f t="shared" si="575"/>
        <v>0</v>
      </c>
      <c r="AP163" s="12">
        <f t="shared" si="576"/>
        <v>0</v>
      </c>
      <c r="AQ163" s="13">
        <f t="shared" si="577"/>
        <v>0</v>
      </c>
      <c r="AR163" s="13">
        <f t="shared" si="578"/>
        <v>0</v>
      </c>
      <c r="AS163" s="14">
        <f t="shared" si="579"/>
        <v>0</v>
      </c>
      <c r="AT163" s="12">
        <f t="shared" si="580"/>
        <v>0</v>
      </c>
      <c r="AU163" s="13">
        <f t="shared" si="581"/>
        <v>0</v>
      </c>
      <c r="AV163" s="13">
        <f t="shared" si="582"/>
        <v>0</v>
      </c>
      <c r="AW163" s="14">
        <f t="shared" si="583"/>
        <v>0</v>
      </c>
      <c r="AX163" s="12">
        <f t="shared" si="584"/>
        <v>0</v>
      </c>
      <c r="AY163" s="13">
        <f t="shared" si="585"/>
        <v>0</v>
      </c>
      <c r="AZ163" s="13">
        <f t="shared" si="586"/>
        <v>0</v>
      </c>
      <c r="BA163" s="14">
        <f t="shared" si="587"/>
        <v>0</v>
      </c>
      <c r="BB163" s="12">
        <f t="shared" si="588"/>
        <v>0</v>
      </c>
      <c r="BC163" s="13">
        <f t="shared" si="589"/>
        <v>0</v>
      </c>
      <c r="BD163" s="13">
        <f t="shared" si="590"/>
        <v>0</v>
      </c>
      <c r="BE163" s="14">
        <f t="shared" si="591"/>
        <v>0</v>
      </c>
      <c r="BG163" s="4">
        <v>301383</v>
      </c>
      <c r="BH163" s="4">
        <v>302383</v>
      </c>
      <c r="BI163" s="4">
        <v>303383</v>
      </c>
    </row>
    <row r="164" spans="1:61" ht="19.5" customHeight="1">
      <c r="A164" s="47"/>
      <c r="B164" s="47"/>
      <c r="C164" s="29"/>
      <c r="D164" s="30"/>
      <c r="E164" s="17" t="s">
        <v>68</v>
      </c>
      <c r="F164" s="18">
        <f t="shared" si="592"/>
        <v>2</v>
      </c>
      <c r="G164" s="19">
        <f t="shared" si="543"/>
        <v>2</v>
      </c>
      <c r="H164" s="19">
        <f t="shared" si="543"/>
        <v>0</v>
      </c>
      <c r="I164" s="20">
        <f t="shared" si="543"/>
        <v>0</v>
      </c>
      <c r="J164" s="18">
        <f t="shared" si="544"/>
        <v>0</v>
      </c>
      <c r="K164" s="19">
        <f t="shared" si="545"/>
        <v>0</v>
      </c>
      <c r="L164" s="19">
        <f t="shared" si="546"/>
        <v>0</v>
      </c>
      <c r="M164" s="20">
        <f t="shared" si="547"/>
        <v>0</v>
      </c>
      <c r="N164" s="18">
        <f t="shared" si="548"/>
        <v>1</v>
      </c>
      <c r="O164" s="19">
        <f t="shared" si="549"/>
        <v>1</v>
      </c>
      <c r="P164" s="19">
        <f t="shared" si="550"/>
        <v>0</v>
      </c>
      <c r="Q164" s="20">
        <f t="shared" si="551"/>
        <v>0</v>
      </c>
      <c r="R164" s="18">
        <f t="shared" si="552"/>
        <v>0</v>
      </c>
      <c r="S164" s="19">
        <f t="shared" si="553"/>
        <v>0</v>
      </c>
      <c r="T164" s="19">
        <f t="shared" si="554"/>
        <v>0</v>
      </c>
      <c r="U164" s="20">
        <f t="shared" si="555"/>
        <v>0</v>
      </c>
      <c r="V164" s="18">
        <f t="shared" si="556"/>
        <v>0</v>
      </c>
      <c r="W164" s="19">
        <f t="shared" si="557"/>
        <v>0</v>
      </c>
      <c r="X164" s="19">
        <f t="shared" si="558"/>
        <v>0</v>
      </c>
      <c r="Y164" s="20">
        <f t="shared" si="559"/>
        <v>0</v>
      </c>
      <c r="Z164" s="18">
        <f t="shared" si="560"/>
        <v>0</v>
      </c>
      <c r="AA164" s="19">
        <f t="shared" si="561"/>
        <v>0</v>
      </c>
      <c r="AB164" s="19">
        <f t="shared" si="562"/>
        <v>0</v>
      </c>
      <c r="AC164" s="20">
        <f t="shared" si="563"/>
        <v>0</v>
      </c>
      <c r="AD164" s="18">
        <f t="shared" si="564"/>
        <v>0</v>
      </c>
      <c r="AE164" s="19">
        <f t="shared" si="565"/>
        <v>0</v>
      </c>
      <c r="AF164" s="19">
        <f t="shared" si="566"/>
        <v>0</v>
      </c>
      <c r="AG164" s="20">
        <f t="shared" si="567"/>
        <v>0</v>
      </c>
      <c r="AH164" s="18">
        <f t="shared" si="568"/>
        <v>1</v>
      </c>
      <c r="AI164" s="19">
        <f t="shared" si="569"/>
        <v>1</v>
      </c>
      <c r="AJ164" s="19">
        <f t="shared" si="570"/>
        <v>0</v>
      </c>
      <c r="AK164" s="20">
        <f t="shared" si="571"/>
        <v>0</v>
      </c>
      <c r="AL164" s="18">
        <f t="shared" si="572"/>
        <v>0</v>
      </c>
      <c r="AM164" s="19">
        <f t="shared" si="573"/>
        <v>0</v>
      </c>
      <c r="AN164" s="19">
        <f t="shared" si="574"/>
        <v>0</v>
      </c>
      <c r="AO164" s="20">
        <f t="shared" si="575"/>
        <v>0</v>
      </c>
      <c r="AP164" s="18">
        <f t="shared" si="576"/>
        <v>0</v>
      </c>
      <c r="AQ164" s="19">
        <f t="shared" si="577"/>
        <v>0</v>
      </c>
      <c r="AR164" s="19">
        <f t="shared" si="578"/>
        <v>0</v>
      </c>
      <c r="AS164" s="20">
        <f t="shared" si="579"/>
        <v>0</v>
      </c>
      <c r="AT164" s="18">
        <f t="shared" si="580"/>
        <v>0</v>
      </c>
      <c r="AU164" s="19">
        <f t="shared" si="581"/>
        <v>0</v>
      </c>
      <c r="AV164" s="19">
        <f t="shared" si="582"/>
        <v>0</v>
      </c>
      <c r="AW164" s="20">
        <f t="shared" si="583"/>
        <v>0</v>
      </c>
      <c r="AX164" s="18">
        <f t="shared" si="584"/>
        <v>0</v>
      </c>
      <c r="AY164" s="19">
        <f t="shared" si="585"/>
        <v>0</v>
      </c>
      <c r="AZ164" s="19">
        <f t="shared" si="586"/>
        <v>0</v>
      </c>
      <c r="BA164" s="20">
        <f t="shared" si="587"/>
        <v>0</v>
      </c>
      <c r="BB164" s="18">
        <f t="shared" si="588"/>
        <v>0</v>
      </c>
      <c r="BC164" s="19">
        <f t="shared" si="589"/>
        <v>0</v>
      </c>
      <c r="BD164" s="19">
        <f t="shared" si="590"/>
        <v>0</v>
      </c>
      <c r="BE164" s="20">
        <f t="shared" si="591"/>
        <v>0</v>
      </c>
      <c r="BG164" s="4">
        <v>311383</v>
      </c>
      <c r="BH164" s="4">
        <v>312383</v>
      </c>
      <c r="BI164" s="4">
        <v>313383</v>
      </c>
    </row>
    <row r="165" spans="1:61" ht="19.5" customHeight="1">
      <c r="A165" s="47"/>
      <c r="B165" s="47"/>
      <c r="C165" s="31"/>
      <c r="D165" s="32"/>
      <c r="E165" s="23" t="s">
        <v>69</v>
      </c>
      <c r="F165" s="24">
        <f t="shared" si="592"/>
        <v>2</v>
      </c>
      <c r="G165" s="25">
        <f t="shared" si="543"/>
        <v>2</v>
      </c>
      <c r="H165" s="25">
        <f t="shared" si="543"/>
        <v>0</v>
      </c>
      <c r="I165" s="26">
        <f t="shared" si="543"/>
        <v>0</v>
      </c>
      <c r="J165" s="24">
        <f t="shared" si="544"/>
        <v>0</v>
      </c>
      <c r="K165" s="25">
        <f t="shared" si="545"/>
        <v>0</v>
      </c>
      <c r="L165" s="25">
        <f t="shared" si="546"/>
        <v>0</v>
      </c>
      <c r="M165" s="26">
        <f t="shared" si="547"/>
        <v>0</v>
      </c>
      <c r="N165" s="24">
        <f t="shared" si="548"/>
        <v>1</v>
      </c>
      <c r="O165" s="25">
        <f t="shared" si="549"/>
        <v>1</v>
      </c>
      <c r="P165" s="25">
        <f t="shared" si="550"/>
        <v>0</v>
      </c>
      <c r="Q165" s="26">
        <f t="shared" si="551"/>
        <v>0</v>
      </c>
      <c r="R165" s="24">
        <f t="shared" si="552"/>
        <v>0</v>
      </c>
      <c r="S165" s="25">
        <f t="shared" si="553"/>
        <v>0</v>
      </c>
      <c r="T165" s="25">
        <f t="shared" si="554"/>
        <v>0</v>
      </c>
      <c r="U165" s="26">
        <f t="shared" si="555"/>
        <v>0</v>
      </c>
      <c r="V165" s="24">
        <f t="shared" si="556"/>
        <v>0</v>
      </c>
      <c r="W165" s="25">
        <f t="shared" si="557"/>
        <v>0</v>
      </c>
      <c r="X165" s="25">
        <f t="shared" si="558"/>
        <v>0</v>
      </c>
      <c r="Y165" s="26">
        <f t="shared" si="559"/>
        <v>0</v>
      </c>
      <c r="Z165" s="24">
        <f t="shared" si="560"/>
        <v>0</v>
      </c>
      <c r="AA165" s="25">
        <f t="shared" si="561"/>
        <v>0</v>
      </c>
      <c r="AB165" s="25">
        <f t="shared" si="562"/>
        <v>0</v>
      </c>
      <c r="AC165" s="26">
        <f t="shared" si="563"/>
        <v>0</v>
      </c>
      <c r="AD165" s="24">
        <f t="shared" si="564"/>
        <v>0</v>
      </c>
      <c r="AE165" s="25">
        <f t="shared" si="565"/>
        <v>0</v>
      </c>
      <c r="AF165" s="25">
        <f t="shared" si="566"/>
        <v>0</v>
      </c>
      <c r="AG165" s="26">
        <f t="shared" si="567"/>
        <v>0</v>
      </c>
      <c r="AH165" s="24">
        <f t="shared" si="568"/>
        <v>1</v>
      </c>
      <c r="AI165" s="25">
        <f t="shared" si="569"/>
        <v>1</v>
      </c>
      <c r="AJ165" s="25">
        <f t="shared" si="570"/>
        <v>0</v>
      </c>
      <c r="AK165" s="26">
        <f t="shared" si="571"/>
        <v>0</v>
      </c>
      <c r="AL165" s="24">
        <f t="shared" si="572"/>
        <v>0</v>
      </c>
      <c r="AM165" s="25">
        <f t="shared" si="573"/>
        <v>0</v>
      </c>
      <c r="AN165" s="25">
        <f t="shared" si="574"/>
        <v>0</v>
      </c>
      <c r="AO165" s="26">
        <f t="shared" si="575"/>
        <v>0</v>
      </c>
      <c r="AP165" s="24">
        <f t="shared" si="576"/>
        <v>0</v>
      </c>
      <c r="AQ165" s="25">
        <f t="shared" si="577"/>
        <v>0</v>
      </c>
      <c r="AR165" s="25">
        <f t="shared" si="578"/>
        <v>0</v>
      </c>
      <c r="AS165" s="26">
        <f t="shared" si="579"/>
        <v>0</v>
      </c>
      <c r="AT165" s="24">
        <f t="shared" si="580"/>
        <v>0</v>
      </c>
      <c r="AU165" s="25">
        <f t="shared" si="581"/>
        <v>0</v>
      </c>
      <c r="AV165" s="25">
        <f t="shared" si="582"/>
        <v>0</v>
      </c>
      <c r="AW165" s="26">
        <f t="shared" si="583"/>
        <v>0</v>
      </c>
      <c r="AX165" s="24">
        <f t="shared" si="584"/>
        <v>0</v>
      </c>
      <c r="AY165" s="25">
        <f t="shared" si="585"/>
        <v>0</v>
      </c>
      <c r="AZ165" s="25">
        <f t="shared" si="586"/>
        <v>0</v>
      </c>
      <c r="BA165" s="26">
        <f t="shared" si="587"/>
        <v>0</v>
      </c>
      <c r="BB165" s="24">
        <f t="shared" si="588"/>
        <v>0</v>
      </c>
      <c r="BC165" s="25">
        <f t="shared" si="589"/>
        <v>0</v>
      </c>
      <c r="BD165" s="25">
        <f t="shared" si="590"/>
        <v>0</v>
      </c>
      <c r="BE165" s="26">
        <f t="shared" si="591"/>
        <v>0</v>
      </c>
      <c r="BG165" s="4">
        <v>321383</v>
      </c>
      <c r="BH165" s="4">
        <v>322383</v>
      </c>
      <c r="BI165" s="4">
        <v>323383</v>
      </c>
    </row>
    <row r="166" spans="1:61" ht="19.5" customHeight="1">
      <c r="A166" s="47">
        <v>72</v>
      </c>
      <c r="B166" s="47">
        <v>22401</v>
      </c>
      <c r="C166" s="27"/>
      <c r="D166" s="28" t="s">
        <v>19</v>
      </c>
      <c r="E166" s="11" t="s">
        <v>63</v>
      </c>
      <c r="F166" s="12">
        <f t="shared" si="529"/>
        <v>4</v>
      </c>
      <c r="G166" s="13">
        <f t="shared" si="543"/>
        <v>2</v>
      </c>
      <c r="H166" s="13">
        <f t="shared" si="543"/>
        <v>0</v>
      </c>
      <c r="I166" s="14">
        <f t="shared" si="543"/>
        <v>2</v>
      </c>
      <c r="J166" s="12">
        <f t="shared" si="544"/>
        <v>0</v>
      </c>
      <c r="K166" s="13">
        <f t="shared" si="545"/>
        <v>0</v>
      </c>
      <c r="L166" s="13">
        <f t="shared" si="546"/>
        <v>0</v>
      </c>
      <c r="M166" s="14">
        <f t="shared" si="547"/>
        <v>0</v>
      </c>
      <c r="N166" s="12">
        <f t="shared" si="548"/>
        <v>0</v>
      </c>
      <c r="O166" s="13">
        <f t="shared" si="549"/>
        <v>0</v>
      </c>
      <c r="P166" s="13">
        <f t="shared" si="550"/>
        <v>0</v>
      </c>
      <c r="Q166" s="14">
        <f t="shared" si="551"/>
        <v>0</v>
      </c>
      <c r="R166" s="12">
        <f t="shared" si="552"/>
        <v>2</v>
      </c>
      <c r="S166" s="13">
        <f t="shared" si="553"/>
        <v>1</v>
      </c>
      <c r="T166" s="13">
        <f t="shared" si="554"/>
        <v>0</v>
      </c>
      <c r="U166" s="14">
        <f t="shared" si="555"/>
        <v>1</v>
      </c>
      <c r="V166" s="12">
        <f t="shared" si="556"/>
        <v>0</v>
      </c>
      <c r="W166" s="13">
        <f t="shared" si="557"/>
        <v>0</v>
      </c>
      <c r="X166" s="13">
        <f t="shared" si="558"/>
        <v>0</v>
      </c>
      <c r="Y166" s="14">
        <f t="shared" si="559"/>
        <v>0</v>
      </c>
      <c r="Z166" s="12">
        <f t="shared" si="560"/>
        <v>0</v>
      </c>
      <c r="AA166" s="13">
        <f t="shared" si="561"/>
        <v>0</v>
      </c>
      <c r="AB166" s="13">
        <f t="shared" si="562"/>
        <v>0</v>
      </c>
      <c r="AC166" s="14">
        <f t="shared" si="563"/>
        <v>0</v>
      </c>
      <c r="AD166" s="12">
        <f t="shared" si="564"/>
        <v>0</v>
      </c>
      <c r="AE166" s="13">
        <f t="shared" si="565"/>
        <v>0</v>
      </c>
      <c r="AF166" s="13">
        <f t="shared" si="566"/>
        <v>0</v>
      </c>
      <c r="AG166" s="14">
        <f t="shared" si="567"/>
        <v>0</v>
      </c>
      <c r="AH166" s="12">
        <f t="shared" si="568"/>
        <v>0</v>
      </c>
      <c r="AI166" s="13">
        <f t="shared" si="569"/>
        <v>0</v>
      </c>
      <c r="AJ166" s="13">
        <f t="shared" si="570"/>
        <v>0</v>
      </c>
      <c r="AK166" s="14">
        <f t="shared" si="571"/>
        <v>0</v>
      </c>
      <c r="AL166" s="12">
        <f t="shared" si="572"/>
        <v>0</v>
      </c>
      <c r="AM166" s="13">
        <f t="shared" si="573"/>
        <v>0</v>
      </c>
      <c r="AN166" s="13">
        <f t="shared" si="574"/>
        <v>0</v>
      </c>
      <c r="AO166" s="14">
        <f t="shared" si="575"/>
        <v>0</v>
      </c>
      <c r="AP166" s="12">
        <f t="shared" si="576"/>
        <v>0</v>
      </c>
      <c r="AQ166" s="13">
        <f t="shared" si="577"/>
        <v>0</v>
      </c>
      <c r="AR166" s="13">
        <f t="shared" si="578"/>
        <v>0</v>
      </c>
      <c r="AS166" s="14">
        <f t="shared" si="579"/>
        <v>0</v>
      </c>
      <c r="AT166" s="12">
        <f t="shared" si="580"/>
        <v>2</v>
      </c>
      <c r="AU166" s="13">
        <f t="shared" si="581"/>
        <v>1</v>
      </c>
      <c r="AV166" s="13">
        <f t="shared" si="582"/>
        <v>0</v>
      </c>
      <c r="AW166" s="14">
        <f t="shared" si="583"/>
        <v>1</v>
      </c>
      <c r="AX166" s="12">
        <f t="shared" si="584"/>
        <v>0</v>
      </c>
      <c r="AY166" s="13">
        <f t="shared" si="585"/>
        <v>0</v>
      </c>
      <c r="AZ166" s="13">
        <f t="shared" si="586"/>
        <v>0</v>
      </c>
      <c r="BA166" s="14">
        <f t="shared" si="587"/>
        <v>0</v>
      </c>
      <c r="BB166" s="12">
        <f t="shared" si="588"/>
        <v>0</v>
      </c>
      <c r="BC166" s="13">
        <f t="shared" si="589"/>
        <v>0</v>
      </c>
      <c r="BD166" s="13">
        <f t="shared" si="590"/>
        <v>0</v>
      </c>
      <c r="BE166" s="14">
        <f t="shared" si="591"/>
        <v>0</v>
      </c>
      <c r="BG166" s="4">
        <v>301401</v>
      </c>
      <c r="BH166" s="4">
        <v>302401</v>
      </c>
      <c r="BI166" s="4">
        <v>303401</v>
      </c>
    </row>
    <row r="167" spans="1:61" ht="19.5" customHeight="1">
      <c r="A167" s="47"/>
      <c r="B167" s="47"/>
      <c r="C167" s="29"/>
      <c r="D167" s="30"/>
      <c r="E167" s="17" t="s">
        <v>68</v>
      </c>
      <c r="F167" s="18">
        <f t="shared" si="529"/>
        <v>0</v>
      </c>
      <c r="G167" s="19">
        <f t="shared" si="543"/>
        <v>0</v>
      </c>
      <c r="H167" s="19">
        <f t="shared" si="543"/>
        <v>0</v>
      </c>
      <c r="I167" s="20">
        <f t="shared" si="543"/>
        <v>0</v>
      </c>
      <c r="J167" s="18">
        <f t="shared" si="544"/>
        <v>0</v>
      </c>
      <c r="K167" s="19">
        <f t="shared" si="545"/>
        <v>0</v>
      </c>
      <c r="L167" s="19">
        <f t="shared" si="546"/>
        <v>0</v>
      </c>
      <c r="M167" s="20">
        <f t="shared" si="547"/>
        <v>0</v>
      </c>
      <c r="N167" s="18">
        <f t="shared" si="548"/>
        <v>0</v>
      </c>
      <c r="O167" s="19">
        <f t="shared" si="549"/>
        <v>0</v>
      </c>
      <c r="P167" s="19">
        <f t="shared" si="550"/>
        <v>0</v>
      </c>
      <c r="Q167" s="20">
        <f t="shared" si="551"/>
        <v>0</v>
      </c>
      <c r="R167" s="18">
        <f t="shared" si="552"/>
        <v>0</v>
      </c>
      <c r="S167" s="19">
        <f t="shared" si="553"/>
        <v>0</v>
      </c>
      <c r="T167" s="19">
        <f t="shared" si="554"/>
        <v>0</v>
      </c>
      <c r="U167" s="20">
        <f t="shared" si="555"/>
        <v>0</v>
      </c>
      <c r="V167" s="18">
        <f t="shared" si="556"/>
        <v>0</v>
      </c>
      <c r="W167" s="19">
        <f t="shared" si="557"/>
        <v>0</v>
      </c>
      <c r="X167" s="19">
        <f t="shared" si="558"/>
        <v>0</v>
      </c>
      <c r="Y167" s="20">
        <f t="shared" si="559"/>
        <v>0</v>
      </c>
      <c r="Z167" s="18">
        <f t="shared" si="560"/>
        <v>0</v>
      </c>
      <c r="AA167" s="19">
        <f t="shared" si="561"/>
        <v>0</v>
      </c>
      <c r="AB167" s="19">
        <f t="shared" si="562"/>
        <v>0</v>
      </c>
      <c r="AC167" s="20">
        <f t="shared" si="563"/>
        <v>0</v>
      </c>
      <c r="AD167" s="18">
        <f t="shared" si="564"/>
        <v>0</v>
      </c>
      <c r="AE167" s="19">
        <f t="shared" si="565"/>
        <v>0</v>
      </c>
      <c r="AF167" s="19">
        <f t="shared" si="566"/>
        <v>0</v>
      </c>
      <c r="AG167" s="20">
        <f t="shared" si="567"/>
        <v>0</v>
      </c>
      <c r="AH167" s="18">
        <f t="shared" si="568"/>
        <v>0</v>
      </c>
      <c r="AI167" s="19">
        <f t="shared" si="569"/>
        <v>0</v>
      </c>
      <c r="AJ167" s="19">
        <f t="shared" si="570"/>
        <v>0</v>
      </c>
      <c r="AK167" s="20">
        <f t="shared" si="571"/>
        <v>0</v>
      </c>
      <c r="AL167" s="18">
        <f t="shared" si="572"/>
        <v>0</v>
      </c>
      <c r="AM167" s="19">
        <f t="shared" si="573"/>
        <v>0</v>
      </c>
      <c r="AN167" s="19">
        <f t="shared" si="574"/>
        <v>0</v>
      </c>
      <c r="AO167" s="20">
        <f t="shared" si="575"/>
        <v>0</v>
      </c>
      <c r="AP167" s="18">
        <f t="shared" si="576"/>
        <v>0</v>
      </c>
      <c r="AQ167" s="19">
        <f t="shared" si="577"/>
        <v>0</v>
      </c>
      <c r="AR167" s="19">
        <f t="shared" si="578"/>
        <v>0</v>
      </c>
      <c r="AS167" s="20">
        <f t="shared" si="579"/>
        <v>0</v>
      </c>
      <c r="AT167" s="18">
        <f t="shared" si="580"/>
        <v>0</v>
      </c>
      <c r="AU167" s="19">
        <f t="shared" si="581"/>
        <v>0</v>
      </c>
      <c r="AV167" s="19">
        <f t="shared" si="582"/>
        <v>0</v>
      </c>
      <c r="AW167" s="20">
        <f t="shared" si="583"/>
        <v>0</v>
      </c>
      <c r="AX167" s="18">
        <f t="shared" si="584"/>
        <v>0</v>
      </c>
      <c r="AY167" s="19">
        <f t="shared" si="585"/>
        <v>0</v>
      </c>
      <c r="AZ167" s="19">
        <f t="shared" si="586"/>
        <v>0</v>
      </c>
      <c r="BA167" s="20">
        <f t="shared" si="587"/>
        <v>0</v>
      </c>
      <c r="BB167" s="18">
        <f t="shared" si="588"/>
        <v>0</v>
      </c>
      <c r="BC167" s="19">
        <f t="shared" si="589"/>
        <v>0</v>
      </c>
      <c r="BD167" s="19">
        <f t="shared" si="590"/>
        <v>0</v>
      </c>
      <c r="BE167" s="20">
        <f t="shared" si="591"/>
        <v>0</v>
      </c>
      <c r="BG167" s="4">
        <v>311401</v>
      </c>
      <c r="BH167" s="4">
        <v>312401</v>
      </c>
      <c r="BI167" s="4">
        <v>313401</v>
      </c>
    </row>
    <row r="168" spans="1:61" ht="19.5" customHeight="1">
      <c r="A168" s="47"/>
      <c r="B168" s="47"/>
      <c r="C168" s="31"/>
      <c r="D168" s="32"/>
      <c r="E168" s="23" t="s">
        <v>69</v>
      </c>
      <c r="F168" s="24">
        <f t="shared" si="529"/>
        <v>4</v>
      </c>
      <c r="G168" s="25">
        <f t="shared" si="543"/>
        <v>2</v>
      </c>
      <c r="H168" s="25">
        <f t="shared" si="543"/>
        <v>0</v>
      </c>
      <c r="I168" s="26">
        <f t="shared" si="543"/>
        <v>2</v>
      </c>
      <c r="J168" s="24">
        <f t="shared" si="544"/>
        <v>0</v>
      </c>
      <c r="K168" s="25">
        <f t="shared" si="545"/>
        <v>0</v>
      </c>
      <c r="L168" s="25">
        <f t="shared" si="546"/>
        <v>0</v>
      </c>
      <c r="M168" s="26">
        <f t="shared" si="547"/>
        <v>0</v>
      </c>
      <c r="N168" s="24">
        <f t="shared" si="548"/>
        <v>0</v>
      </c>
      <c r="O168" s="25">
        <f t="shared" si="549"/>
        <v>0</v>
      </c>
      <c r="P168" s="25">
        <f t="shared" si="550"/>
        <v>0</v>
      </c>
      <c r="Q168" s="26">
        <f t="shared" si="551"/>
        <v>0</v>
      </c>
      <c r="R168" s="24">
        <f t="shared" si="552"/>
        <v>2</v>
      </c>
      <c r="S168" s="25">
        <f t="shared" si="553"/>
        <v>1</v>
      </c>
      <c r="T168" s="25">
        <f t="shared" si="554"/>
        <v>0</v>
      </c>
      <c r="U168" s="26">
        <f t="shared" si="555"/>
        <v>1</v>
      </c>
      <c r="V168" s="24">
        <f t="shared" si="556"/>
        <v>0</v>
      </c>
      <c r="W168" s="25">
        <f t="shared" si="557"/>
        <v>0</v>
      </c>
      <c r="X168" s="25">
        <f t="shared" si="558"/>
        <v>0</v>
      </c>
      <c r="Y168" s="26">
        <f t="shared" si="559"/>
        <v>0</v>
      </c>
      <c r="Z168" s="24">
        <f t="shared" si="560"/>
        <v>0</v>
      </c>
      <c r="AA168" s="25">
        <f t="shared" si="561"/>
        <v>0</v>
      </c>
      <c r="AB168" s="25">
        <f t="shared" si="562"/>
        <v>0</v>
      </c>
      <c r="AC168" s="26">
        <f t="shared" si="563"/>
        <v>0</v>
      </c>
      <c r="AD168" s="24">
        <f t="shared" si="564"/>
        <v>0</v>
      </c>
      <c r="AE168" s="25">
        <f t="shared" si="565"/>
        <v>0</v>
      </c>
      <c r="AF168" s="25">
        <f t="shared" si="566"/>
        <v>0</v>
      </c>
      <c r="AG168" s="26">
        <f t="shared" si="567"/>
        <v>0</v>
      </c>
      <c r="AH168" s="24">
        <f t="shared" si="568"/>
        <v>0</v>
      </c>
      <c r="AI168" s="25">
        <f t="shared" si="569"/>
        <v>0</v>
      </c>
      <c r="AJ168" s="25">
        <f t="shared" si="570"/>
        <v>0</v>
      </c>
      <c r="AK168" s="26">
        <f t="shared" si="571"/>
        <v>0</v>
      </c>
      <c r="AL168" s="24">
        <f t="shared" si="572"/>
        <v>0</v>
      </c>
      <c r="AM168" s="25">
        <f t="shared" si="573"/>
        <v>0</v>
      </c>
      <c r="AN168" s="25">
        <f t="shared" si="574"/>
        <v>0</v>
      </c>
      <c r="AO168" s="26">
        <f t="shared" si="575"/>
        <v>0</v>
      </c>
      <c r="AP168" s="24">
        <f t="shared" si="576"/>
        <v>0</v>
      </c>
      <c r="AQ168" s="25">
        <f t="shared" si="577"/>
        <v>0</v>
      </c>
      <c r="AR168" s="25">
        <f t="shared" si="578"/>
        <v>0</v>
      </c>
      <c r="AS168" s="26">
        <f t="shared" si="579"/>
        <v>0</v>
      </c>
      <c r="AT168" s="24">
        <f t="shared" si="580"/>
        <v>2</v>
      </c>
      <c r="AU168" s="25">
        <f t="shared" si="581"/>
        <v>1</v>
      </c>
      <c r="AV168" s="25">
        <f t="shared" si="582"/>
        <v>0</v>
      </c>
      <c r="AW168" s="26">
        <f t="shared" si="583"/>
        <v>1</v>
      </c>
      <c r="AX168" s="24">
        <f t="shared" si="584"/>
        <v>0</v>
      </c>
      <c r="AY168" s="25">
        <f t="shared" si="585"/>
        <v>0</v>
      </c>
      <c r="AZ168" s="25">
        <f t="shared" si="586"/>
        <v>0</v>
      </c>
      <c r="BA168" s="26">
        <f t="shared" si="587"/>
        <v>0</v>
      </c>
      <c r="BB168" s="24">
        <f t="shared" si="588"/>
        <v>0</v>
      </c>
      <c r="BC168" s="25">
        <f t="shared" si="589"/>
        <v>0</v>
      </c>
      <c r="BD168" s="25">
        <f t="shared" si="590"/>
        <v>0</v>
      </c>
      <c r="BE168" s="26">
        <f t="shared" si="591"/>
        <v>0</v>
      </c>
      <c r="BG168" s="4">
        <v>321401</v>
      </c>
      <c r="BH168" s="4">
        <v>322401</v>
      </c>
      <c r="BI168" s="4">
        <v>323401</v>
      </c>
    </row>
    <row r="169" spans="1:61" ht="19.5" customHeight="1">
      <c r="A169" s="47">
        <v>72</v>
      </c>
      <c r="B169" s="47">
        <v>22402</v>
      </c>
      <c r="C169" s="27"/>
      <c r="D169" s="28" t="s">
        <v>20</v>
      </c>
      <c r="E169" s="11" t="s">
        <v>63</v>
      </c>
      <c r="F169" s="12">
        <f t="shared" si="529"/>
        <v>2</v>
      </c>
      <c r="G169" s="13">
        <f t="shared" si="543"/>
        <v>1</v>
      </c>
      <c r="H169" s="13">
        <f t="shared" si="543"/>
        <v>0</v>
      </c>
      <c r="I169" s="14">
        <f t="shared" si="543"/>
        <v>1</v>
      </c>
      <c r="J169" s="12">
        <f t="shared" si="544"/>
        <v>0</v>
      </c>
      <c r="K169" s="13">
        <f t="shared" si="545"/>
        <v>0</v>
      </c>
      <c r="L169" s="13">
        <f t="shared" si="546"/>
        <v>0</v>
      </c>
      <c r="M169" s="14">
        <f t="shared" si="547"/>
        <v>0</v>
      </c>
      <c r="N169" s="12">
        <f t="shared" si="548"/>
        <v>0</v>
      </c>
      <c r="O169" s="13">
        <f t="shared" si="549"/>
        <v>0</v>
      </c>
      <c r="P169" s="13">
        <f t="shared" si="550"/>
        <v>0</v>
      </c>
      <c r="Q169" s="14">
        <f t="shared" si="551"/>
        <v>0</v>
      </c>
      <c r="R169" s="12">
        <f t="shared" si="552"/>
        <v>1</v>
      </c>
      <c r="S169" s="13">
        <f t="shared" si="553"/>
        <v>0</v>
      </c>
      <c r="T169" s="13">
        <f t="shared" si="554"/>
        <v>0</v>
      </c>
      <c r="U169" s="14">
        <f t="shared" si="555"/>
        <v>1</v>
      </c>
      <c r="V169" s="12">
        <f t="shared" si="556"/>
        <v>0</v>
      </c>
      <c r="W169" s="13">
        <f t="shared" si="557"/>
        <v>0</v>
      </c>
      <c r="X169" s="13">
        <f t="shared" si="558"/>
        <v>0</v>
      </c>
      <c r="Y169" s="14">
        <f t="shared" si="559"/>
        <v>0</v>
      </c>
      <c r="Z169" s="12">
        <f t="shared" si="560"/>
        <v>0</v>
      </c>
      <c r="AA169" s="13">
        <f t="shared" si="561"/>
        <v>0</v>
      </c>
      <c r="AB169" s="13">
        <f t="shared" si="562"/>
        <v>0</v>
      </c>
      <c r="AC169" s="14">
        <f t="shared" si="563"/>
        <v>0</v>
      </c>
      <c r="AD169" s="12">
        <f t="shared" si="564"/>
        <v>1</v>
      </c>
      <c r="AE169" s="13">
        <f t="shared" si="565"/>
        <v>1</v>
      </c>
      <c r="AF169" s="13">
        <f t="shared" si="566"/>
        <v>0</v>
      </c>
      <c r="AG169" s="14">
        <f t="shared" si="567"/>
        <v>0</v>
      </c>
      <c r="AH169" s="12">
        <f t="shared" si="568"/>
        <v>0</v>
      </c>
      <c r="AI169" s="13">
        <f t="shared" si="569"/>
        <v>0</v>
      </c>
      <c r="AJ169" s="13">
        <f t="shared" si="570"/>
        <v>0</v>
      </c>
      <c r="AK169" s="14">
        <f t="shared" si="571"/>
        <v>0</v>
      </c>
      <c r="AL169" s="12">
        <f t="shared" si="572"/>
        <v>0</v>
      </c>
      <c r="AM169" s="13">
        <f t="shared" si="573"/>
        <v>0</v>
      </c>
      <c r="AN169" s="13">
        <f t="shared" si="574"/>
        <v>0</v>
      </c>
      <c r="AO169" s="14">
        <f t="shared" si="575"/>
        <v>0</v>
      </c>
      <c r="AP169" s="12">
        <f t="shared" si="576"/>
        <v>0</v>
      </c>
      <c r="AQ169" s="13">
        <f t="shared" si="577"/>
        <v>0</v>
      </c>
      <c r="AR169" s="13">
        <f t="shared" si="578"/>
        <v>0</v>
      </c>
      <c r="AS169" s="14">
        <f t="shared" si="579"/>
        <v>0</v>
      </c>
      <c r="AT169" s="12">
        <f t="shared" si="580"/>
        <v>0</v>
      </c>
      <c r="AU169" s="13">
        <f t="shared" si="581"/>
        <v>0</v>
      </c>
      <c r="AV169" s="13">
        <f t="shared" si="582"/>
        <v>0</v>
      </c>
      <c r="AW169" s="14">
        <f t="shared" si="583"/>
        <v>0</v>
      </c>
      <c r="AX169" s="12">
        <f t="shared" si="584"/>
        <v>0</v>
      </c>
      <c r="AY169" s="13">
        <f t="shared" si="585"/>
        <v>0</v>
      </c>
      <c r="AZ169" s="13">
        <f t="shared" si="586"/>
        <v>0</v>
      </c>
      <c r="BA169" s="14">
        <f t="shared" si="587"/>
        <v>0</v>
      </c>
      <c r="BB169" s="12">
        <f t="shared" si="588"/>
        <v>0</v>
      </c>
      <c r="BC169" s="13">
        <f t="shared" si="589"/>
        <v>0</v>
      </c>
      <c r="BD169" s="13">
        <f t="shared" si="590"/>
        <v>0</v>
      </c>
      <c r="BE169" s="14">
        <f t="shared" si="591"/>
        <v>0</v>
      </c>
      <c r="BG169" s="4">
        <v>301402</v>
      </c>
      <c r="BH169" s="4">
        <v>302402</v>
      </c>
      <c r="BI169" s="4">
        <v>303402</v>
      </c>
    </row>
    <row r="170" spans="1:61" ht="19.5" customHeight="1">
      <c r="A170" s="47"/>
      <c r="B170" s="47"/>
      <c r="C170" s="29"/>
      <c r="D170" s="30"/>
      <c r="E170" s="17" t="s">
        <v>68</v>
      </c>
      <c r="F170" s="18">
        <f t="shared" si="529"/>
        <v>1</v>
      </c>
      <c r="G170" s="19">
        <f t="shared" si="543"/>
        <v>1</v>
      </c>
      <c r="H170" s="19">
        <f t="shared" si="543"/>
        <v>0</v>
      </c>
      <c r="I170" s="20">
        <f t="shared" si="543"/>
        <v>0</v>
      </c>
      <c r="J170" s="18">
        <f t="shared" si="544"/>
        <v>0</v>
      </c>
      <c r="K170" s="19">
        <f t="shared" si="545"/>
        <v>0</v>
      </c>
      <c r="L170" s="19">
        <f t="shared" si="546"/>
        <v>0</v>
      </c>
      <c r="M170" s="20">
        <f t="shared" si="547"/>
        <v>0</v>
      </c>
      <c r="N170" s="18">
        <f t="shared" si="548"/>
        <v>0</v>
      </c>
      <c r="O170" s="19">
        <f t="shared" si="549"/>
        <v>0</v>
      </c>
      <c r="P170" s="19">
        <f t="shared" si="550"/>
        <v>0</v>
      </c>
      <c r="Q170" s="20">
        <f t="shared" si="551"/>
        <v>0</v>
      </c>
      <c r="R170" s="18">
        <f t="shared" si="552"/>
        <v>0</v>
      </c>
      <c r="S170" s="19">
        <f t="shared" si="553"/>
        <v>0</v>
      </c>
      <c r="T170" s="19">
        <f t="shared" si="554"/>
        <v>0</v>
      </c>
      <c r="U170" s="20">
        <f t="shared" si="555"/>
        <v>0</v>
      </c>
      <c r="V170" s="18">
        <f t="shared" si="556"/>
        <v>0</v>
      </c>
      <c r="W170" s="19">
        <f t="shared" si="557"/>
        <v>0</v>
      </c>
      <c r="X170" s="19">
        <f t="shared" si="558"/>
        <v>0</v>
      </c>
      <c r="Y170" s="20">
        <f t="shared" si="559"/>
        <v>0</v>
      </c>
      <c r="Z170" s="18">
        <f t="shared" si="560"/>
        <v>0</v>
      </c>
      <c r="AA170" s="19">
        <f t="shared" si="561"/>
        <v>0</v>
      </c>
      <c r="AB170" s="19">
        <f t="shared" si="562"/>
        <v>0</v>
      </c>
      <c r="AC170" s="20">
        <f t="shared" si="563"/>
        <v>0</v>
      </c>
      <c r="AD170" s="18">
        <f t="shared" si="564"/>
        <v>1</v>
      </c>
      <c r="AE170" s="19">
        <f t="shared" si="565"/>
        <v>1</v>
      </c>
      <c r="AF170" s="19">
        <f t="shared" si="566"/>
        <v>0</v>
      </c>
      <c r="AG170" s="20">
        <f t="shared" si="567"/>
        <v>0</v>
      </c>
      <c r="AH170" s="18">
        <f t="shared" si="568"/>
        <v>0</v>
      </c>
      <c r="AI170" s="19">
        <f t="shared" si="569"/>
        <v>0</v>
      </c>
      <c r="AJ170" s="19">
        <f t="shared" si="570"/>
        <v>0</v>
      </c>
      <c r="AK170" s="20">
        <f t="shared" si="571"/>
        <v>0</v>
      </c>
      <c r="AL170" s="18">
        <f t="shared" si="572"/>
        <v>0</v>
      </c>
      <c r="AM170" s="19">
        <f t="shared" si="573"/>
        <v>0</v>
      </c>
      <c r="AN170" s="19">
        <f t="shared" si="574"/>
        <v>0</v>
      </c>
      <c r="AO170" s="20">
        <f t="shared" si="575"/>
        <v>0</v>
      </c>
      <c r="AP170" s="18">
        <f t="shared" si="576"/>
        <v>0</v>
      </c>
      <c r="AQ170" s="19">
        <f t="shared" si="577"/>
        <v>0</v>
      </c>
      <c r="AR170" s="19">
        <f t="shared" si="578"/>
        <v>0</v>
      </c>
      <c r="AS170" s="20">
        <f t="shared" si="579"/>
        <v>0</v>
      </c>
      <c r="AT170" s="18">
        <f t="shared" si="580"/>
        <v>0</v>
      </c>
      <c r="AU170" s="19">
        <f t="shared" si="581"/>
        <v>0</v>
      </c>
      <c r="AV170" s="19">
        <f t="shared" si="582"/>
        <v>0</v>
      </c>
      <c r="AW170" s="20">
        <f t="shared" si="583"/>
        <v>0</v>
      </c>
      <c r="AX170" s="18">
        <f t="shared" si="584"/>
        <v>0</v>
      </c>
      <c r="AY170" s="19">
        <f t="shared" si="585"/>
        <v>0</v>
      </c>
      <c r="AZ170" s="19">
        <f t="shared" si="586"/>
        <v>0</v>
      </c>
      <c r="BA170" s="20">
        <f t="shared" si="587"/>
        <v>0</v>
      </c>
      <c r="BB170" s="18">
        <f t="shared" si="588"/>
        <v>0</v>
      </c>
      <c r="BC170" s="19">
        <f t="shared" si="589"/>
        <v>0</v>
      </c>
      <c r="BD170" s="19">
        <f t="shared" si="590"/>
        <v>0</v>
      </c>
      <c r="BE170" s="20">
        <f t="shared" si="591"/>
        <v>0</v>
      </c>
      <c r="BG170" s="4">
        <v>311402</v>
      </c>
      <c r="BH170" s="4">
        <v>312402</v>
      </c>
      <c r="BI170" s="4">
        <v>313402</v>
      </c>
    </row>
    <row r="171" spans="1:61" ht="19.5" customHeight="1">
      <c r="A171" s="47"/>
      <c r="B171" s="47"/>
      <c r="C171" s="31"/>
      <c r="D171" s="32"/>
      <c r="E171" s="23" t="s">
        <v>69</v>
      </c>
      <c r="F171" s="24">
        <f t="shared" si="529"/>
        <v>1</v>
      </c>
      <c r="G171" s="25">
        <f t="shared" si="543"/>
        <v>0</v>
      </c>
      <c r="H171" s="25">
        <f t="shared" si="543"/>
        <v>0</v>
      </c>
      <c r="I171" s="26">
        <f t="shared" si="543"/>
        <v>1</v>
      </c>
      <c r="J171" s="24">
        <f t="shared" si="544"/>
        <v>0</v>
      </c>
      <c r="K171" s="25">
        <f t="shared" si="545"/>
        <v>0</v>
      </c>
      <c r="L171" s="25">
        <f t="shared" si="546"/>
        <v>0</v>
      </c>
      <c r="M171" s="26">
        <f t="shared" si="547"/>
        <v>0</v>
      </c>
      <c r="N171" s="24">
        <f t="shared" si="548"/>
        <v>0</v>
      </c>
      <c r="O171" s="25">
        <f t="shared" si="549"/>
        <v>0</v>
      </c>
      <c r="P171" s="25">
        <f t="shared" si="550"/>
        <v>0</v>
      </c>
      <c r="Q171" s="26">
        <f t="shared" si="551"/>
        <v>0</v>
      </c>
      <c r="R171" s="24">
        <f t="shared" si="552"/>
        <v>1</v>
      </c>
      <c r="S171" s="25">
        <f t="shared" si="553"/>
        <v>0</v>
      </c>
      <c r="T171" s="25">
        <f t="shared" si="554"/>
        <v>0</v>
      </c>
      <c r="U171" s="26">
        <f t="shared" si="555"/>
        <v>1</v>
      </c>
      <c r="V171" s="24">
        <f t="shared" si="556"/>
        <v>0</v>
      </c>
      <c r="W171" s="25">
        <f t="shared" si="557"/>
        <v>0</v>
      </c>
      <c r="X171" s="25">
        <f t="shared" si="558"/>
        <v>0</v>
      </c>
      <c r="Y171" s="26">
        <f t="shared" si="559"/>
        <v>0</v>
      </c>
      <c r="Z171" s="24">
        <f t="shared" si="560"/>
        <v>0</v>
      </c>
      <c r="AA171" s="25">
        <f t="shared" si="561"/>
        <v>0</v>
      </c>
      <c r="AB171" s="25">
        <f t="shared" si="562"/>
        <v>0</v>
      </c>
      <c r="AC171" s="26">
        <f t="shared" si="563"/>
        <v>0</v>
      </c>
      <c r="AD171" s="24">
        <f t="shared" si="564"/>
        <v>0</v>
      </c>
      <c r="AE171" s="25">
        <f t="shared" si="565"/>
        <v>0</v>
      </c>
      <c r="AF171" s="25">
        <f t="shared" si="566"/>
        <v>0</v>
      </c>
      <c r="AG171" s="26">
        <f t="shared" si="567"/>
        <v>0</v>
      </c>
      <c r="AH171" s="24">
        <f t="shared" si="568"/>
        <v>0</v>
      </c>
      <c r="AI171" s="25">
        <f t="shared" si="569"/>
        <v>0</v>
      </c>
      <c r="AJ171" s="25">
        <f t="shared" si="570"/>
        <v>0</v>
      </c>
      <c r="AK171" s="26">
        <f t="shared" si="571"/>
        <v>0</v>
      </c>
      <c r="AL171" s="24">
        <f t="shared" si="572"/>
        <v>0</v>
      </c>
      <c r="AM171" s="25">
        <f t="shared" si="573"/>
        <v>0</v>
      </c>
      <c r="AN171" s="25">
        <f t="shared" si="574"/>
        <v>0</v>
      </c>
      <c r="AO171" s="26">
        <f t="shared" si="575"/>
        <v>0</v>
      </c>
      <c r="AP171" s="24">
        <f t="shared" si="576"/>
        <v>0</v>
      </c>
      <c r="AQ171" s="25">
        <f t="shared" si="577"/>
        <v>0</v>
      </c>
      <c r="AR171" s="25">
        <f t="shared" si="578"/>
        <v>0</v>
      </c>
      <c r="AS171" s="26">
        <f t="shared" si="579"/>
        <v>0</v>
      </c>
      <c r="AT171" s="24">
        <f t="shared" si="580"/>
        <v>0</v>
      </c>
      <c r="AU171" s="25">
        <f t="shared" si="581"/>
        <v>0</v>
      </c>
      <c r="AV171" s="25">
        <f t="shared" si="582"/>
        <v>0</v>
      </c>
      <c r="AW171" s="26">
        <f t="shared" si="583"/>
        <v>0</v>
      </c>
      <c r="AX171" s="24">
        <f t="shared" si="584"/>
        <v>0</v>
      </c>
      <c r="AY171" s="25">
        <f t="shared" si="585"/>
        <v>0</v>
      </c>
      <c r="AZ171" s="25">
        <f t="shared" si="586"/>
        <v>0</v>
      </c>
      <c r="BA171" s="26">
        <f t="shared" si="587"/>
        <v>0</v>
      </c>
      <c r="BB171" s="24">
        <f t="shared" si="588"/>
        <v>0</v>
      </c>
      <c r="BC171" s="25">
        <f t="shared" si="589"/>
        <v>0</v>
      </c>
      <c r="BD171" s="25">
        <f t="shared" si="590"/>
        <v>0</v>
      </c>
      <c r="BE171" s="26">
        <f t="shared" si="591"/>
        <v>0</v>
      </c>
      <c r="BG171" s="4">
        <v>321402</v>
      </c>
      <c r="BH171" s="4">
        <v>322402</v>
      </c>
      <c r="BI171" s="4">
        <v>323402</v>
      </c>
    </row>
    <row r="172" spans="1:61" ht="19.5" customHeight="1">
      <c r="A172" s="47">
        <v>72</v>
      </c>
      <c r="B172" s="47">
        <v>22421</v>
      </c>
      <c r="C172" s="27"/>
      <c r="D172" s="28" t="s">
        <v>26</v>
      </c>
      <c r="E172" s="11" t="s">
        <v>63</v>
      </c>
      <c r="F172" s="12">
        <f t="shared" si="529"/>
        <v>1</v>
      </c>
      <c r="G172" s="13">
        <f t="shared" si="543"/>
        <v>1</v>
      </c>
      <c r="H172" s="13">
        <f t="shared" si="543"/>
        <v>0</v>
      </c>
      <c r="I172" s="14">
        <f t="shared" si="543"/>
        <v>0</v>
      </c>
      <c r="J172" s="12">
        <f t="shared" si="544"/>
        <v>0</v>
      </c>
      <c r="K172" s="13">
        <f t="shared" si="545"/>
        <v>0</v>
      </c>
      <c r="L172" s="13">
        <f t="shared" si="546"/>
        <v>0</v>
      </c>
      <c r="M172" s="14">
        <f t="shared" si="547"/>
        <v>0</v>
      </c>
      <c r="N172" s="12">
        <f t="shared" si="548"/>
        <v>0</v>
      </c>
      <c r="O172" s="13">
        <f t="shared" si="549"/>
        <v>0</v>
      </c>
      <c r="P172" s="13">
        <f t="shared" si="550"/>
        <v>0</v>
      </c>
      <c r="Q172" s="14">
        <f t="shared" si="551"/>
        <v>0</v>
      </c>
      <c r="R172" s="12">
        <f t="shared" si="552"/>
        <v>0</v>
      </c>
      <c r="S172" s="13">
        <f t="shared" si="553"/>
        <v>0</v>
      </c>
      <c r="T172" s="13">
        <f t="shared" si="554"/>
        <v>0</v>
      </c>
      <c r="U172" s="14">
        <f t="shared" si="555"/>
        <v>0</v>
      </c>
      <c r="V172" s="12">
        <f t="shared" si="556"/>
        <v>0</v>
      </c>
      <c r="W172" s="13">
        <f t="shared" si="557"/>
        <v>0</v>
      </c>
      <c r="X172" s="13">
        <f t="shared" si="558"/>
        <v>0</v>
      </c>
      <c r="Y172" s="14">
        <f t="shared" si="559"/>
        <v>0</v>
      </c>
      <c r="Z172" s="12">
        <f t="shared" si="560"/>
        <v>0</v>
      </c>
      <c r="AA172" s="13">
        <f t="shared" si="561"/>
        <v>0</v>
      </c>
      <c r="AB172" s="13">
        <f t="shared" si="562"/>
        <v>0</v>
      </c>
      <c r="AC172" s="14">
        <f t="shared" si="563"/>
        <v>0</v>
      </c>
      <c r="AD172" s="12">
        <f t="shared" si="564"/>
        <v>0</v>
      </c>
      <c r="AE172" s="13">
        <f t="shared" si="565"/>
        <v>0</v>
      </c>
      <c r="AF172" s="13">
        <f t="shared" si="566"/>
        <v>0</v>
      </c>
      <c r="AG172" s="14">
        <f t="shared" si="567"/>
        <v>0</v>
      </c>
      <c r="AH172" s="12">
        <f t="shared" si="568"/>
        <v>0</v>
      </c>
      <c r="AI172" s="13">
        <f t="shared" si="569"/>
        <v>0</v>
      </c>
      <c r="AJ172" s="13">
        <f t="shared" si="570"/>
        <v>0</v>
      </c>
      <c r="AK172" s="14">
        <f t="shared" si="571"/>
        <v>0</v>
      </c>
      <c r="AL172" s="12">
        <f t="shared" si="572"/>
        <v>0</v>
      </c>
      <c r="AM172" s="13">
        <f t="shared" si="573"/>
        <v>0</v>
      </c>
      <c r="AN172" s="13">
        <f t="shared" si="574"/>
        <v>0</v>
      </c>
      <c r="AO172" s="14">
        <f t="shared" si="575"/>
        <v>0</v>
      </c>
      <c r="AP172" s="12">
        <f t="shared" si="576"/>
        <v>0</v>
      </c>
      <c r="AQ172" s="13">
        <f t="shared" si="577"/>
        <v>0</v>
      </c>
      <c r="AR172" s="13">
        <f t="shared" si="578"/>
        <v>0</v>
      </c>
      <c r="AS172" s="14">
        <f t="shared" si="579"/>
        <v>0</v>
      </c>
      <c r="AT172" s="12">
        <f t="shared" si="580"/>
        <v>0</v>
      </c>
      <c r="AU172" s="13">
        <f t="shared" si="581"/>
        <v>0</v>
      </c>
      <c r="AV172" s="13">
        <f t="shared" si="582"/>
        <v>0</v>
      </c>
      <c r="AW172" s="14">
        <f t="shared" si="583"/>
        <v>0</v>
      </c>
      <c r="AX172" s="12">
        <f t="shared" si="584"/>
        <v>1</v>
      </c>
      <c r="AY172" s="13">
        <f t="shared" si="585"/>
        <v>1</v>
      </c>
      <c r="AZ172" s="13">
        <f t="shared" si="586"/>
        <v>0</v>
      </c>
      <c r="BA172" s="14">
        <f t="shared" si="587"/>
        <v>0</v>
      </c>
      <c r="BB172" s="12">
        <f t="shared" si="588"/>
        <v>0</v>
      </c>
      <c r="BC172" s="13">
        <f t="shared" si="589"/>
        <v>0</v>
      </c>
      <c r="BD172" s="13">
        <f t="shared" si="590"/>
        <v>0</v>
      </c>
      <c r="BE172" s="14">
        <f t="shared" si="591"/>
        <v>0</v>
      </c>
      <c r="BG172" s="4">
        <v>301421</v>
      </c>
      <c r="BH172" s="4">
        <v>302421</v>
      </c>
      <c r="BI172" s="4">
        <v>303421</v>
      </c>
    </row>
    <row r="173" spans="1:61" ht="19.5" customHeight="1">
      <c r="A173" s="47"/>
      <c r="B173" s="47"/>
      <c r="C173" s="29"/>
      <c r="D173" s="30"/>
      <c r="E173" s="17" t="s">
        <v>68</v>
      </c>
      <c r="F173" s="18">
        <f t="shared" si="529"/>
        <v>0</v>
      </c>
      <c r="G173" s="19">
        <f t="shared" si="543"/>
        <v>0</v>
      </c>
      <c r="H173" s="19">
        <f t="shared" si="543"/>
        <v>0</v>
      </c>
      <c r="I173" s="20">
        <f t="shared" si="543"/>
        <v>0</v>
      </c>
      <c r="J173" s="18">
        <f t="shared" si="544"/>
        <v>0</v>
      </c>
      <c r="K173" s="19">
        <f t="shared" si="545"/>
        <v>0</v>
      </c>
      <c r="L173" s="19">
        <f t="shared" si="546"/>
        <v>0</v>
      </c>
      <c r="M173" s="20">
        <f t="shared" si="547"/>
        <v>0</v>
      </c>
      <c r="N173" s="18">
        <f t="shared" si="548"/>
        <v>0</v>
      </c>
      <c r="O173" s="19">
        <f t="shared" si="549"/>
        <v>0</v>
      </c>
      <c r="P173" s="19">
        <f t="shared" si="550"/>
        <v>0</v>
      </c>
      <c r="Q173" s="20">
        <f t="shared" si="551"/>
        <v>0</v>
      </c>
      <c r="R173" s="18">
        <f t="shared" si="552"/>
        <v>0</v>
      </c>
      <c r="S173" s="19">
        <f t="shared" si="553"/>
        <v>0</v>
      </c>
      <c r="T173" s="19">
        <f t="shared" si="554"/>
        <v>0</v>
      </c>
      <c r="U173" s="20">
        <f t="shared" si="555"/>
        <v>0</v>
      </c>
      <c r="V173" s="18">
        <f t="shared" si="556"/>
        <v>0</v>
      </c>
      <c r="W173" s="19">
        <f t="shared" si="557"/>
        <v>0</v>
      </c>
      <c r="X173" s="19">
        <f t="shared" si="558"/>
        <v>0</v>
      </c>
      <c r="Y173" s="20">
        <f t="shared" si="559"/>
        <v>0</v>
      </c>
      <c r="Z173" s="18">
        <f t="shared" si="560"/>
        <v>0</v>
      </c>
      <c r="AA173" s="19">
        <f t="shared" si="561"/>
        <v>0</v>
      </c>
      <c r="AB173" s="19">
        <f t="shared" si="562"/>
        <v>0</v>
      </c>
      <c r="AC173" s="20">
        <f t="shared" si="563"/>
        <v>0</v>
      </c>
      <c r="AD173" s="18">
        <f t="shared" si="564"/>
        <v>0</v>
      </c>
      <c r="AE173" s="19">
        <f t="shared" si="565"/>
        <v>0</v>
      </c>
      <c r="AF173" s="19">
        <f t="shared" si="566"/>
        <v>0</v>
      </c>
      <c r="AG173" s="20">
        <f t="shared" si="567"/>
        <v>0</v>
      </c>
      <c r="AH173" s="18">
        <f t="shared" si="568"/>
        <v>0</v>
      </c>
      <c r="AI173" s="19">
        <f t="shared" si="569"/>
        <v>0</v>
      </c>
      <c r="AJ173" s="19">
        <f t="shared" si="570"/>
        <v>0</v>
      </c>
      <c r="AK173" s="20">
        <f t="shared" si="571"/>
        <v>0</v>
      </c>
      <c r="AL173" s="18">
        <f t="shared" si="572"/>
        <v>0</v>
      </c>
      <c r="AM173" s="19">
        <f t="shared" si="573"/>
        <v>0</v>
      </c>
      <c r="AN173" s="19">
        <f t="shared" si="574"/>
        <v>0</v>
      </c>
      <c r="AO173" s="20">
        <f t="shared" si="575"/>
        <v>0</v>
      </c>
      <c r="AP173" s="18">
        <f t="shared" si="576"/>
        <v>0</v>
      </c>
      <c r="AQ173" s="19">
        <f t="shared" si="577"/>
        <v>0</v>
      </c>
      <c r="AR173" s="19">
        <f t="shared" si="578"/>
        <v>0</v>
      </c>
      <c r="AS173" s="20">
        <f t="shared" si="579"/>
        <v>0</v>
      </c>
      <c r="AT173" s="18">
        <f t="shared" si="580"/>
        <v>0</v>
      </c>
      <c r="AU173" s="19">
        <f t="shared" si="581"/>
        <v>0</v>
      </c>
      <c r="AV173" s="19">
        <f t="shared" si="582"/>
        <v>0</v>
      </c>
      <c r="AW173" s="20">
        <f t="shared" si="583"/>
        <v>0</v>
      </c>
      <c r="AX173" s="18">
        <f t="shared" si="584"/>
        <v>0</v>
      </c>
      <c r="AY173" s="19">
        <f t="shared" si="585"/>
        <v>0</v>
      </c>
      <c r="AZ173" s="19">
        <f t="shared" si="586"/>
        <v>0</v>
      </c>
      <c r="BA173" s="20">
        <f t="shared" si="587"/>
        <v>0</v>
      </c>
      <c r="BB173" s="18">
        <f t="shared" si="588"/>
        <v>0</v>
      </c>
      <c r="BC173" s="19">
        <f t="shared" si="589"/>
        <v>0</v>
      </c>
      <c r="BD173" s="19">
        <f t="shared" si="590"/>
        <v>0</v>
      </c>
      <c r="BE173" s="20">
        <f t="shared" si="591"/>
        <v>0</v>
      </c>
      <c r="BG173" s="4">
        <v>311421</v>
      </c>
      <c r="BH173" s="4">
        <v>312421</v>
      </c>
      <c r="BI173" s="4">
        <v>313421</v>
      </c>
    </row>
    <row r="174" spans="1:61" ht="19.5" customHeight="1">
      <c r="A174" s="47"/>
      <c r="B174" s="47"/>
      <c r="C174" s="31"/>
      <c r="D174" s="32"/>
      <c r="E174" s="23" t="s">
        <v>69</v>
      </c>
      <c r="F174" s="24">
        <f t="shared" si="529"/>
        <v>1</v>
      </c>
      <c r="G174" s="25">
        <f t="shared" si="543"/>
        <v>1</v>
      </c>
      <c r="H174" s="25">
        <f t="shared" si="543"/>
        <v>0</v>
      </c>
      <c r="I174" s="26">
        <f t="shared" si="543"/>
        <v>0</v>
      </c>
      <c r="J174" s="24">
        <f t="shared" si="544"/>
        <v>0</v>
      </c>
      <c r="K174" s="25">
        <f t="shared" si="545"/>
        <v>0</v>
      </c>
      <c r="L174" s="25">
        <f t="shared" si="546"/>
        <v>0</v>
      </c>
      <c r="M174" s="26">
        <f t="shared" si="547"/>
        <v>0</v>
      </c>
      <c r="N174" s="24">
        <f t="shared" si="548"/>
        <v>0</v>
      </c>
      <c r="O174" s="25">
        <f t="shared" si="549"/>
        <v>0</v>
      </c>
      <c r="P174" s="25">
        <f t="shared" si="550"/>
        <v>0</v>
      </c>
      <c r="Q174" s="26">
        <f t="shared" si="551"/>
        <v>0</v>
      </c>
      <c r="R174" s="24">
        <f t="shared" si="552"/>
        <v>0</v>
      </c>
      <c r="S174" s="25">
        <f t="shared" si="553"/>
        <v>0</v>
      </c>
      <c r="T174" s="25">
        <f t="shared" si="554"/>
        <v>0</v>
      </c>
      <c r="U174" s="26">
        <f t="shared" si="555"/>
        <v>0</v>
      </c>
      <c r="V174" s="24">
        <f t="shared" si="556"/>
        <v>0</v>
      </c>
      <c r="W174" s="25">
        <f t="shared" si="557"/>
        <v>0</v>
      </c>
      <c r="X174" s="25">
        <f t="shared" si="558"/>
        <v>0</v>
      </c>
      <c r="Y174" s="26">
        <f t="shared" si="559"/>
        <v>0</v>
      </c>
      <c r="Z174" s="24">
        <f t="shared" si="560"/>
        <v>0</v>
      </c>
      <c r="AA174" s="25">
        <f t="shared" si="561"/>
        <v>0</v>
      </c>
      <c r="AB174" s="25">
        <f t="shared" si="562"/>
        <v>0</v>
      </c>
      <c r="AC174" s="26">
        <f t="shared" si="563"/>
        <v>0</v>
      </c>
      <c r="AD174" s="24">
        <f t="shared" si="564"/>
        <v>0</v>
      </c>
      <c r="AE174" s="25">
        <f t="shared" si="565"/>
        <v>0</v>
      </c>
      <c r="AF174" s="25">
        <f t="shared" si="566"/>
        <v>0</v>
      </c>
      <c r="AG174" s="26">
        <f t="shared" si="567"/>
        <v>0</v>
      </c>
      <c r="AH174" s="24">
        <f t="shared" si="568"/>
        <v>0</v>
      </c>
      <c r="AI174" s="25">
        <f t="shared" si="569"/>
        <v>0</v>
      </c>
      <c r="AJ174" s="25">
        <f t="shared" si="570"/>
        <v>0</v>
      </c>
      <c r="AK174" s="26">
        <f t="shared" si="571"/>
        <v>0</v>
      </c>
      <c r="AL174" s="24">
        <f t="shared" si="572"/>
        <v>0</v>
      </c>
      <c r="AM174" s="25">
        <f t="shared" si="573"/>
        <v>0</v>
      </c>
      <c r="AN174" s="25">
        <f t="shared" si="574"/>
        <v>0</v>
      </c>
      <c r="AO174" s="26">
        <f t="shared" si="575"/>
        <v>0</v>
      </c>
      <c r="AP174" s="24">
        <f t="shared" si="576"/>
        <v>0</v>
      </c>
      <c r="AQ174" s="25">
        <f t="shared" si="577"/>
        <v>0</v>
      </c>
      <c r="AR174" s="25">
        <f t="shared" si="578"/>
        <v>0</v>
      </c>
      <c r="AS174" s="26">
        <f t="shared" si="579"/>
        <v>0</v>
      </c>
      <c r="AT174" s="24">
        <f t="shared" si="580"/>
        <v>0</v>
      </c>
      <c r="AU174" s="25">
        <f t="shared" si="581"/>
        <v>0</v>
      </c>
      <c r="AV174" s="25">
        <f t="shared" si="582"/>
        <v>0</v>
      </c>
      <c r="AW174" s="26">
        <f t="shared" si="583"/>
        <v>0</v>
      </c>
      <c r="AX174" s="24">
        <f t="shared" si="584"/>
        <v>1</v>
      </c>
      <c r="AY174" s="25">
        <f t="shared" si="585"/>
        <v>1</v>
      </c>
      <c r="AZ174" s="25">
        <f t="shared" si="586"/>
        <v>0</v>
      </c>
      <c r="BA174" s="26">
        <f t="shared" si="587"/>
        <v>0</v>
      </c>
      <c r="BB174" s="24">
        <f t="shared" si="588"/>
        <v>0</v>
      </c>
      <c r="BC174" s="25">
        <f t="shared" si="589"/>
        <v>0</v>
      </c>
      <c r="BD174" s="25">
        <f t="shared" si="590"/>
        <v>0</v>
      </c>
      <c r="BE174" s="26">
        <f t="shared" si="591"/>
        <v>0</v>
      </c>
      <c r="BG174" s="4">
        <v>321421</v>
      </c>
      <c r="BH174" s="4">
        <v>322421</v>
      </c>
      <c r="BI174" s="4">
        <v>323421</v>
      </c>
    </row>
    <row r="175" spans="1:61" ht="19.5" customHeight="1">
      <c r="A175" s="47">
        <v>72</v>
      </c>
      <c r="B175" s="47">
        <v>22422</v>
      </c>
      <c r="C175" s="27"/>
      <c r="D175" s="28" t="s">
        <v>27</v>
      </c>
      <c r="E175" s="11" t="s">
        <v>63</v>
      </c>
      <c r="F175" s="12">
        <f t="shared" si="529"/>
        <v>9</v>
      </c>
      <c r="G175" s="13">
        <f t="shared" si="543"/>
        <v>5</v>
      </c>
      <c r="H175" s="13">
        <f t="shared" si="543"/>
        <v>2</v>
      </c>
      <c r="I175" s="14">
        <f t="shared" si="543"/>
        <v>2</v>
      </c>
      <c r="J175" s="12">
        <f t="shared" si="544"/>
        <v>2</v>
      </c>
      <c r="K175" s="13">
        <f t="shared" si="545"/>
        <v>2</v>
      </c>
      <c r="L175" s="13">
        <f t="shared" si="546"/>
        <v>0</v>
      </c>
      <c r="M175" s="14">
        <f t="shared" si="547"/>
        <v>0</v>
      </c>
      <c r="N175" s="12">
        <f t="shared" si="548"/>
        <v>0</v>
      </c>
      <c r="O175" s="13">
        <f t="shared" si="549"/>
        <v>0</v>
      </c>
      <c r="P175" s="13">
        <f t="shared" si="550"/>
        <v>0</v>
      </c>
      <c r="Q175" s="14">
        <f t="shared" si="551"/>
        <v>0</v>
      </c>
      <c r="R175" s="12">
        <f t="shared" si="552"/>
        <v>1</v>
      </c>
      <c r="S175" s="13">
        <f t="shared" si="553"/>
        <v>0</v>
      </c>
      <c r="T175" s="13">
        <f t="shared" si="554"/>
        <v>0</v>
      </c>
      <c r="U175" s="14">
        <f t="shared" si="555"/>
        <v>1</v>
      </c>
      <c r="V175" s="12">
        <f t="shared" si="556"/>
        <v>1</v>
      </c>
      <c r="W175" s="13">
        <f t="shared" si="557"/>
        <v>0</v>
      </c>
      <c r="X175" s="13">
        <f t="shared" si="558"/>
        <v>1</v>
      </c>
      <c r="Y175" s="14">
        <f t="shared" si="559"/>
        <v>0</v>
      </c>
      <c r="Z175" s="12">
        <f t="shared" si="560"/>
        <v>0</v>
      </c>
      <c r="AA175" s="13">
        <f t="shared" si="561"/>
        <v>0</v>
      </c>
      <c r="AB175" s="13">
        <f t="shared" si="562"/>
        <v>0</v>
      </c>
      <c r="AC175" s="14">
        <f t="shared" si="563"/>
        <v>0</v>
      </c>
      <c r="AD175" s="12">
        <f t="shared" si="564"/>
        <v>1</v>
      </c>
      <c r="AE175" s="13">
        <f t="shared" si="565"/>
        <v>1</v>
      </c>
      <c r="AF175" s="13">
        <f t="shared" si="566"/>
        <v>0</v>
      </c>
      <c r="AG175" s="14">
        <f t="shared" si="567"/>
        <v>0</v>
      </c>
      <c r="AH175" s="12">
        <f t="shared" si="568"/>
        <v>2</v>
      </c>
      <c r="AI175" s="13">
        <f t="shared" si="569"/>
        <v>1</v>
      </c>
      <c r="AJ175" s="13">
        <f t="shared" si="570"/>
        <v>1</v>
      </c>
      <c r="AK175" s="14">
        <f t="shared" si="571"/>
        <v>0</v>
      </c>
      <c r="AL175" s="12">
        <f t="shared" si="572"/>
        <v>0</v>
      </c>
      <c r="AM175" s="13">
        <f t="shared" si="573"/>
        <v>0</v>
      </c>
      <c r="AN175" s="13">
        <f t="shared" si="574"/>
        <v>0</v>
      </c>
      <c r="AO175" s="14">
        <f t="shared" si="575"/>
        <v>0</v>
      </c>
      <c r="AP175" s="12">
        <f t="shared" si="576"/>
        <v>1</v>
      </c>
      <c r="AQ175" s="13">
        <f t="shared" si="577"/>
        <v>1</v>
      </c>
      <c r="AR175" s="13">
        <f t="shared" si="578"/>
        <v>0</v>
      </c>
      <c r="AS175" s="14">
        <f t="shared" si="579"/>
        <v>0</v>
      </c>
      <c r="AT175" s="12">
        <f t="shared" si="580"/>
        <v>1</v>
      </c>
      <c r="AU175" s="13">
        <f t="shared" si="581"/>
        <v>0</v>
      </c>
      <c r="AV175" s="13">
        <f t="shared" si="582"/>
        <v>0</v>
      </c>
      <c r="AW175" s="14">
        <f t="shared" si="583"/>
        <v>1</v>
      </c>
      <c r="AX175" s="12">
        <f t="shared" si="584"/>
        <v>0</v>
      </c>
      <c r="AY175" s="13">
        <f t="shared" si="585"/>
        <v>0</v>
      </c>
      <c r="AZ175" s="13">
        <f t="shared" si="586"/>
        <v>0</v>
      </c>
      <c r="BA175" s="14">
        <f t="shared" si="587"/>
        <v>0</v>
      </c>
      <c r="BB175" s="12">
        <f t="shared" si="588"/>
        <v>0</v>
      </c>
      <c r="BC175" s="13">
        <f t="shared" si="589"/>
        <v>0</v>
      </c>
      <c r="BD175" s="13">
        <f t="shared" si="590"/>
        <v>0</v>
      </c>
      <c r="BE175" s="14">
        <f t="shared" si="591"/>
        <v>0</v>
      </c>
      <c r="BG175" s="4">
        <v>301422</v>
      </c>
      <c r="BH175" s="4">
        <v>302422</v>
      </c>
      <c r="BI175" s="4">
        <v>303422</v>
      </c>
    </row>
    <row r="176" spans="1:61" ht="19.5" customHeight="1">
      <c r="A176" s="47"/>
      <c r="B176" s="47"/>
      <c r="C176" s="29"/>
      <c r="D176" s="30"/>
      <c r="E176" s="17" t="s">
        <v>68</v>
      </c>
      <c r="F176" s="18">
        <f t="shared" si="529"/>
        <v>3</v>
      </c>
      <c r="G176" s="19">
        <f t="shared" si="543"/>
        <v>3</v>
      </c>
      <c r="H176" s="19">
        <f t="shared" si="543"/>
        <v>0</v>
      </c>
      <c r="I176" s="20">
        <f t="shared" si="543"/>
        <v>0</v>
      </c>
      <c r="J176" s="18">
        <f t="shared" si="544"/>
        <v>1</v>
      </c>
      <c r="K176" s="19">
        <f t="shared" si="545"/>
        <v>1</v>
      </c>
      <c r="L176" s="19">
        <f t="shared" si="546"/>
        <v>0</v>
      </c>
      <c r="M176" s="20">
        <f t="shared" si="547"/>
        <v>0</v>
      </c>
      <c r="N176" s="18">
        <f t="shared" si="548"/>
        <v>0</v>
      </c>
      <c r="O176" s="19">
        <f t="shared" si="549"/>
        <v>0</v>
      </c>
      <c r="P176" s="19">
        <f t="shared" si="550"/>
        <v>0</v>
      </c>
      <c r="Q176" s="20">
        <f t="shared" si="551"/>
        <v>0</v>
      </c>
      <c r="R176" s="18">
        <f t="shared" si="552"/>
        <v>0</v>
      </c>
      <c r="S176" s="19">
        <f t="shared" si="553"/>
        <v>0</v>
      </c>
      <c r="T176" s="19">
        <f t="shared" si="554"/>
        <v>0</v>
      </c>
      <c r="U176" s="20">
        <f t="shared" si="555"/>
        <v>0</v>
      </c>
      <c r="V176" s="18">
        <f t="shared" si="556"/>
        <v>0</v>
      </c>
      <c r="W176" s="19">
        <f t="shared" si="557"/>
        <v>0</v>
      </c>
      <c r="X176" s="19">
        <f t="shared" si="558"/>
        <v>0</v>
      </c>
      <c r="Y176" s="20">
        <f t="shared" si="559"/>
        <v>0</v>
      </c>
      <c r="Z176" s="18">
        <f t="shared" si="560"/>
        <v>0</v>
      </c>
      <c r="AA176" s="19">
        <f t="shared" si="561"/>
        <v>0</v>
      </c>
      <c r="AB176" s="19">
        <f t="shared" si="562"/>
        <v>0</v>
      </c>
      <c r="AC176" s="20">
        <f t="shared" si="563"/>
        <v>0</v>
      </c>
      <c r="AD176" s="18">
        <f t="shared" si="564"/>
        <v>1</v>
      </c>
      <c r="AE176" s="19">
        <f t="shared" si="565"/>
        <v>1</v>
      </c>
      <c r="AF176" s="19">
        <f t="shared" si="566"/>
        <v>0</v>
      </c>
      <c r="AG176" s="20">
        <f t="shared" si="567"/>
        <v>0</v>
      </c>
      <c r="AH176" s="18">
        <f t="shared" si="568"/>
        <v>1</v>
      </c>
      <c r="AI176" s="19">
        <f t="shared" si="569"/>
        <v>1</v>
      </c>
      <c r="AJ176" s="19">
        <f t="shared" si="570"/>
        <v>0</v>
      </c>
      <c r="AK176" s="20">
        <f t="shared" si="571"/>
        <v>0</v>
      </c>
      <c r="AL176" s="18">
        <f t="shared" si="572"/>
        <v>0</v>
      </c>
      <c r="AM176" s="19">
        <f t="shared" si="573"/>
        <v>0</v>
      </c>
      <c r="AN176" s="19">
        <f t="shared" si="574"/>
        <v>0</v>
      </c>
      <c r="AO176" s="20">
        <f t="shared" si="575"/>
        <v>0</v>
      </c>
      <c r="AP176" s="18">
        <f t="shared" si="576"/>
        <v>0</v>
      </c>
      <c r="AQ176" s="19">
        <f t="shared" si="577"/>
        <v>0</v>
      </c>
      <c r="AR176" s="19">
        <f t="shared" si="578"/>
        <v>0</v>
      </c>
      <c r="AS176" s="20">
        <f t="shared" si="579"/>
        <v>0</v>
      </c>
      <c r="AT176" s="18">
        <f t="shared" si="580"/>
        <v>0</v>
      </c>
      <c r="AU176" s="19">
        <f t="shared" si="581"/>
        <v>0</v>
      </c>
      <c r="AV176" s="19">
        <f t="shared" si="582"/>
        <v>0</v>
      </c>
      <c r="AW176" s="20">
        <f t="shared" si="583"/>
        <v>0</v>
      </c>
      <c r="AX176" s="18">
        <f t="shared" si="584"/>
        <v>0</v>
      </c>
      <c r="AY176" s="19">
        <f t="shared" si="585"/>
        <v>0</v>
      </c>
      <c r="AZ176" s="19">
        <f t="shared" si="586"/>
        <v>0</v>
      </c>
      <c r="BA176" s="20">
        <f t="shared" si="587"/>
        <v>0</v>
      </c>
      <c r="BB176" s="18">
        <f t="shared" si="588"/>
        <v>0</v>
      </c>
      <c r="BC176" s="19">
        <f t="shared" si="589"/>
        <v>0</v>
      </c>
      <c r="BD176" s="19">
        <f t="shared" si="590"/>
        <v>0</v>
      </c>
      <c r="BE176" s="20">
        <f t="shared" si="591"/>
        <v>0</v>
      </c>
      <c r="BG176" s="4">
        <v>311422</v>
      </c>
      <c r="BH176" s="4">
        <v>312422</v>
      </c>
      <c r="BI176" s="4">
        <v>313422</v>
      </c>
    </row>
    <row r="177" spans="1:61" ht="19.5" customHeight="1">
      <c r="A177" s="47"/>
      <c r="B177" s="47"/>
      <c r="C177" s="31"/>
      <c r="D177" s="32"/>
      <c r="E177" s="23" t="s">
        <v>69</v>
      </c>
      <c r="F177" s="24">
        <f t="shared" si="529"/>
        <v>6</v>
      </c>
      <c r="G177" s="25">
        <f t="shared" si="543"/>
        <v>2</v>
      </c>
      <c r="H177" s="25">
        <f t="shared" si="543"/>
        <v>2</v>
      </c>
      <c r="I177" s="26">
        <f t="shared" si="543"/>
        <v>2</v>
      </c>
      <c r="J177" s="24">
        <f t="shared" si="544"/>
        <v>1</v>
      </c>
      <c r="K177" s="25">
        <f t="shared" si="545"/>
        <v>1</v>
      </c>
      <c r="L177" s="25">
        <f t="shared" si="546"/>
        <v>0</v>
      </c>
      <c r="M177" s="26">
        <f t="shared" si="547"/>
        <v>0</v>
      </c>
      <c r="N177" s="24">
        <f t="shared" si="548"/>
        <v>0</v>
      </c>
      <c r="O177" s="25">
        <f t="shared" si="549"/>
        <v>0</v>
      </c>
      <c r="P177" s="25">
        <f t="shared" si="550"/>
        <v>0</v>
      </c>
      <c r="Q177" s="26">
        <f t="shared" si="551"/>
        <v>0</v>
      </c>
      <c r="R177" s="24">
        <f t="shared" si="552"/>
        <v>1</v>
      </c>
      <c r="S177" s="25">
        <f t="shared" si="553"/>
        <v>0</v>
      </c>
      <c r="T177" s="25">
        <f t="shared" si="554"/>
        <v>0</v>
      </c>
      <c r="U177" s="26">
        <f t="shared" si="555"/>
        <v>1</v>
      </c>
      <c r="V177" s="24">
        <f t="shared" si="556"/>
        <v>1</v>
      </c>
      <c r="W177" s="25">
        <f t="shared" si="557"/>
        <v>0</v>
      </c>
      <c r="X177" s="25">
        <f t="shared" si="558"/>
        <v>1</v>
      </c>
      <c r="Y177" s="26">
        <f t="shared" si="559"/>
        <v>0</v>
      </c>
      <c r="Z177" s="24">
        <f t="shared" si="560"/>
        <v>0</v>
      </c>
      <c r="AA177" s="25">
        <f t="shared" si="561"/>
        <v>0</v>
      </c>
      <c r="AB177" s="25">
        <f t="shared" si="562"/>
        <v>0</v>
      </c>
      <c r="AC177" s="26">
        <f t="shared" si="563"/>
        <v>0</v>
      </c>
      <c r="AD177" s="24">
        <f t="shared" si="564"/>
        <v>0</v>
      </c>
      <c r="AE177" s="25">
        <f t="shared" si="565"/>
        <v>0</v>
      </c>
      <c r="AF177" s="25">
        <f t="shared" si="566"/>
        <v>0</v>
      </c>
      <c r="AG177" s="26">
        <f t="shared" si="567"/>
        <v>0</v>
      </c>
      <c r="AH177" s="24">
        <f t="shared" si="568"/>
        <v>1</v>
      </c>
      <c r="AI177" s="25">
        <f t="shared" si="569"/>
        <v>0</v>
      </c>
      <c r="AJ177" s="25">
        <f t="shared" si="570"/>
        <v>1</v>
      </c>
      <c r="AK177" s="26">
        <f t="shared" si="571"/>
        <v>0</v>
      </c>
      <c r="AL177" s="24">
        <f t="shared" si="572"/>
        <v>0</v>
      </c>
      <c r="AM177" s="25">
        <f t="shared" si="573"/>
        <v>0</v>
      </c>
      <c r="AN177" s="25">
        <f t="shared" si="574"/>
        <v>0</v>
      </c>
      <c r="AO177" s="26">
        <f t="shared" si="575"/>
        <v>0</v>
      </c>
      <c r="AP177" s="24">
        <f t="shared" si="576"/>
        <v>1</v>
      </c>
      <c r="AQ177" s="25">
        <f t="shared" si="577"/>
        <v>1</v>
      </c>
      <c r="AR177" s="25">
        <f t="shared" si="578"/>
        <v>0</v>
      </c>
      <c r="AS177" s="26">
        <f t="shared" si="579"/>
        <v>0</v>
      </c>
      <c r="AT177" s="24">
        <f t="shared" si="580"/>
        <v>1</v>
      </c>
      <c r="AU177" s="25">
        <f t="shared" si="581"/>
        <v>0</v>
      </c>
      <c r="AV177" s="25">
        <f t="shared" si="582"/>
        <v>0</v>
      </c>
      <c r="AW177" s="26">
        <f t="shared" si="583"/>
        <v>1</v>
      </c>
      <c r="AX177" s="24">
        <f t="shared" si="584"/>
        <v>0</v>
      </c>
      <c r="AY177" s="25">
        <f t="shared" si="585"/>
        <v>0</v>
      </c>
      <c r="AZ177" s="25">
        <f t="shared" si="586"/>
        <v>0</v>
      </c>
      <c r="BA177" s="26">
        <f t="shared" si="587"/>
        <v>0</v>
      </c>
      <c r="BB177" s="24">
        <f t="shared" si="588"/>
        <v>0</v>
      </c>
      <c r="BC177" s="25">
        <f t="shared" si="589"/>
        <v>0</v>
      </c>
      <c r="BD177" s="25">
        <f t="shared" si="590"/>
        <v>0</v>
      </c>
      <c r="BE177" s="26">
        <f t="shared" si="591"/>
        <v>0</v>
      </c>
      <c r="BG177" s="4">
        <v>321422</v>
      </c>
      <c r="BH177" s="4">
        <v>322422</v>
      </c>
      <c r="BI177" s="4">
        <v>323422</v>
      </c>
    </row>
    <row r="178" spans="1:61" ht="19.5" customHeight="1">
      <c r="A178" s="47">
        <v>72</v>
      </c>
      <c r="B178" s="47">
        <v>22423</v>
      </c>
      <c r="C178" s="27"/>
      <c r="D178" s="28" t="s">
        <v>28</v>
      </c>
      <c r="E178" s="11" t="s">
        <v>63</v>
      </c>
      <c r="F178" s="12">
        <f t="shared" si="529"/>
        <v>11</v>
      </c>
      <c r="G178" s="13">
        <f t="shared" si="543"/>
        <v>5</v>
      </c>
      <c r="H178" s="13">
        <f t="shared" si="543"/>
        <v>0</v>
      </c>
      <c r="I178" s="14">
        <f t="shared" si="543"/>
        <v>6</v>
      </c>
      <c r="J178" s="12">
        <f t="shared" si="544"/>
        <v>2</v>
      </c>
      <c r="K178" s="13">
        <f t="shared" si="545"/>
        <v>1</v>
      </c>
      <c r="L178" s="13">
        <f t="shared" si="546"/>
        <v>0</v>
      </c>
      <c r="M178" s="14">
        <f t="shared" si="547"/>
        <v>1</v>
      </c>
      <c r="N178" s="12">
        <f t="shared" si="548"/>
        <v>3</v>
      </c>
      <c r="O178" s="13">
        <f t="shared" si="549"/>
        <v>1</v>
      </c>
      <c r="P178" s="13">
        <f t="shared" si="550"/>
        <v>0</v>
      </c>
      <c r="Q178" s="14">
        <f t="shared" si="551"/>
        <v>2</v>
      </c>
      <c r="R178" s="12">
        <f t="shared" si="552"/>
        <v>2</v>
      </c>
      <c r="S178" s="13">
        <f t="shared" si="553"/>
        <v>0</v>
      </c>
      <c r="T178" s="13">
        <f t="shared" si="554"/>
        <v>0</v>
      </c>
      <c r="U178" s="14">
        <f t="shared" si="555"/>
        <v>2</v>
      </c>
      <c r="V178" s="12">
        <f t="shared" si="556"/>
        <v>1</v>
      </c>
      <c r="W178" s="13">
        <f t="shared" si="557"/>
        <v>0</v>
      </c>
      <c r="X178" s="13">
        <f t="shared" si="558"/>
        <v>0</v>
      </c>
      <c r="Y178" s="14">
        <f t="shared" si="559"/>
        <v>1</v>
      </c>
      <c r="Z178" s="12">
        <f t="shared" si="560"/>
        <v>1</v>
      </c>
      <c r="AA178" s="13">
        <f t="shared" si="561"/>
        <v>1</v>
      </c>
      <c r="AB178" s="13">
        <f t="shared" si="562"/>
        <v>0</v>
      </c>
      <c r="AC178" s="14">
        <f t="shared" si="563"/>
        <v>0</v>
      </c>
      <c r="AD178" s="12">
        <f t="shared" si="564"/>
        <v>0</v>
      </c>
      <c r="AE178" s="13">
        <f t="shared" si="565"/>
        <v>0</v>
      </c>
      <c r="AF178" s="13">
        <f t="shared" si="566"/>
        <v>0</v>
      </c>
      <c r="AG178" s="14">
        <f t="shared" si="567"/>
        <v>0</v>
      </c>
      <c r="AH178" s="12">
        <f t="shared" si="568"/>
        <v>0</v>
      </c>
      <c r="AI178" s="13">
        <f t="shared" si="569"/>
        <v>0</v>
      </c>
      <c r="AJ178" s="13">
        <f t="shared" si="570"/>
        <v>0</v>
      </c>
      <c r="AK178" s="14">
        <f t="shared" si="571"/>
        <v>0</v>
      </c>
      <c r="AL178" s="12">
        <f t="shared" si="572"/>
        <v>0</v>
      </c>
      <c r="AM178" s="13">
        <f t="shared" si="573"/>
        <v>0</v>
      </c>
      <c r="AN178" s="13">
        <f t="shared" si="574"/>
        <v>0</v>
      </c>
      <c r="AO178" s="14">
        <f t="shared" si="575"/>
        <v>0</v>
      </c>
      <c r="AP178" s="12">
        <f t="shared" si="576"/>
        <v>1</v>
      </c>
      <c r="AQ178" s="13">
        <f t="shared" si="577"/>
        <v>1</v>
      </c>
      <c r="AR178" s="13">
        <f t="shared" si="578"/>
        <v>0</v>
      </c>
      <c r="AS178" s="14">
        <f t="shared" si="579"/>
        <v>0</v>
      </c>
      <c r="AT178" s="12">
        <f t="shared" si="580"/>
        <v>0</v>
      </c>
      <c r="AU178" s="13">
        <f t="shared" si="581"/>
        <v>0</v>
      </c>
      <c r="AV178" s="13">
        <f t="shared" si="582"/>
        <v>0</v>
      </c>
      <c r="AW178" s="14">
        <f t="shared" si="583"/>
        <v>0</v>
      </c>
      <c r="AX178" s="12">
        <f t="shared" si="584"/>
        <v>1</v>
      </c>
      <c r="AY178" s="13">
        <f t="shared" si="585"/>
        <v>1</v>
      </c>
      <c r="AZ178" s="13">
        <f t="shared" si="586"/>
        <v>0</v>
      </c>
      <c r="BA178" s="14">
        <f t="shared" si="587"/>
        <v>0</v>
      </c>
      <c r="BB178" s="12">
        <f t="shared" si="588"/>
        <v>0</v>
      </c>
      <c r="BC178" s="13">
        <f t="shared" si="589"/>
        <v>0</v>
      </c>
      <c r="BD178" s="13">
        <f t="shared" si="590"/>
        <v>0</v>
      </c>
      <c r="BE178" s="14">
        <f t="shared" si="591"/>
        <v>0</v>
      </c>
      <c r="BG178" s="4">
        <v>301423</v>
      </c>
      <c r="BH178" s="4">
        <v>302423</v>
      </c>
      <c r="BI178" s="4">
        <v>303423</v>
      </c>
    </row>
    <row r="179" spans="1:61" ht="19.5" customHeight="1">
      <c r="A179" s="47"/>
      <c r="B179" s="47"/>
      <c r="C179" s="29"/>
      <c r="D179" s="30"/>
      <c r="E179" s="17" t="s">
        <v>68</v>
      </c>
      <c r="F179" s="18">
        <f t="shared" si="529"/>
        <v>3</v>
      </c>
      <c r="G179" s="19">
        <f t="shared" si="543"/>
        <v>3</v>
      </c>
      <c r="H179" s="19">
        <f t="shared" si="543"/>
        <v>0</v>
      </c>
      <c r="I179" s="20">
        <f t="shared" si="543"/>
        <v>0</v>
      </c>
      <c r="J179" s="18">
        <f t="shared" si="544"/>
        <v>1</v>
      </c>
      <c r="K179" s="19">
        <f t="shared" si="545"/>
        <v>1</v>
      </c>
      <c r="L179" s="19">
        <f t="shared" si="546"/>
        <v>0</v>
      </c>
      <c r="M179" s="20">
        <f t="shared" si="547"/>
        <v>0</v>
      </c>
      <c r="N179" s="18">
        <f t="shared" si="548"/>
        <v>1</v>
      </c>
      <c r="O179" s="19">
        <f t="shared" si="549"/>
        <v>1</v>
      </c>
      <c r="P179" s="19">
        <f t="shared" si="550"/>
        <v>0</v>
      </c>
      <c r="Q179" s="20">
        <f t="shared" si="551"/>
        <v>0</v>
      </c>
      <c r="R179" s="18">
        <f t="shared" si="552"/>
        <v>0</v>
      </c>
      <c r="S179" s="19">
        <f t="shared" si="553"/>
        <v>0</v>
      </c>
      <c r="T179" s="19">
        <f t="shared" si="554"/>
        <v>0</v>
      </c>
      <c r="U179" s="20">
        <f t="shared" si="555"/>
        <v>0</v>
      </c>
      <c r="V179" s="18">
        <f t="shared" si="556"/>
        <v>0</v>
      </c>
      <c r="W179" s="19">
        <f t="shared" si="557"/>
        <v>0</v>
      </c>
      <c r="X179" s="19">
        <f t="shared" si="558"/>
        <v>0</v>
      </c>
      <c r="Y179" s="20">
        <f t="shared" si="559"/>
        <v>0</v>
      </c>
      <c r="Z179" s="18">
        <f t="shared" si="560"/>
        <v>0</v>
      </c>
      <c r="AA179" s="19">
        <f t="shared" si="561"/>
        <v>0</v>
      </c>
      <c r="AB179" s="19">
        <f t="shared" si="562"/>
        <v>0</v>
      </c>
      <c r="AC179" s="20">
        <f t="shared" si="563"/>
        <v>0</v>
      </c>
      <c r="AD179" s="18">
        <f t="shared" si="564"/>
        <v>0</v>
      </c>
      <c r="AE179" s="19">
        <f t="shared" si="565"/>
        <v>0</v>
      </c>
      <c r="AF179" s="19">
        <f t="shared" si="566"/>
        <v>0</v>
      </c>
      <c r="AG179" s="20">
        <f t="shared" si="567"/>
        <v>0</v>
      </c>
      <c r="AH179" s="18">
        <f t="shared" si="568"/>
        <v>0</v>
      </c>
      <c r="AI179" s="19">
        <f t="shared" si="569"/>
        <v>0</v>
      </c>
      <c r="AJ179" s="19">
        <f t="shared" si="570"/>
        <v>0</v>
      </c>
      <c r="AK179" s="20">
        <f t="shared" si="571"/>
        <v>0</v>
      </c>
      <c r="AL179" s="18">
        <f t="shared" si="572"/>
        <v>0</v>
      </c>
      <c r="AM179" s="19">
        <f t="shared" si="573"/>
        <v>0</v>
      </c>
      <c r="AN179" s="19">
        <f t="shared" si="574"/>
        <v>0</v>
      </c>
      <c r="AO179" s="20">
        <f t="shared" si="575"/>
        <v>0</v>
      </c>
      <c r="AP179" s="18">
        <f t="shared" si="576"/>
        <v>0</v>
      </c>
      <c r="AQ179" s="19">
        <f t="shared" si="577"/>
        <v>0</v>
      </c>
      <c r="AR179" s="19">
        <f t="shared" si="578"/>
        <v>0</v>
      </c>
      <c r="AS179" s="20">
        <f t="shared" si="579"/>
        <v>0</v>
      </c>
      <c r="AT179" s="18">
        <f t="shared" si="580"/>
        <v>0</v>
      </c>
      <c r="AU179" s="19">
        <f t="shared" si="581"/>
        <v>0</v>
      </c>
      <c r="AV179" s="19">
        <f t="shared" si="582"/>
        <v>0</v>
      </c>
      <c r="AW179" s="20">
        <f t="shared" si="583"/>
        <v>0</v>
      </c>
      <c r="AX179" s="18">
        <f t="shared" si="584"/>
        <v>1</v>
      </c>
      <c r="AY179" s="19">
        <f t="shared" si="585"/>
        <v>1</v>
      </c>
      <c r="AZ179" s="19">
        <f t="shared" si="586"/>
        <v>0</v>
      </c>
      <c r="BA179" s="20">
        <f t="shared" si="587"/>
        <v>0</v>
      </c>
      <c r="BB179" s="18">
        <f t="shared" si="588"/>
        <v>0</v>
      </c>
      <c r="BC179" s="19">
        <f t="shared" si="589"/>
        <v>0</v>
      </c>
      <c r="BD179" s="19">
        <f t="shared" si="590"/>
        <v>0</v>
      </c>
      <c r="BE179" s="20">
        <f t="shared" si="591"/>
        <v>0</v>
      </c>
      <c r="BG179" s="4">
        <v>311423</v>
      </c>
      <c r="BH179" s="4">
        <v>312423</v>
      </c>
      <c r="BI179" s="4">
        <v>313423</v>
      </c>
    </row>
    <row r="180" spans="1:61" ht="19.5" customHeight="1">
      <c r="A180" s="47"/>
      <c r="B180" s="47"/>
      <c r="C180" s="31"/>
      <c r="D180" s="32"/>
      <c r="E180" s="23" t="s">
        <v>69</v>
      </c>
      <c r="F180" s="24">
        <f t="shared" si="529"/>
        <v>8</v>
      </c>
      <c r="G180" s="25">
        <f t="shared" si="543"/>
        <v>2</v>
      </c>
      <c r="H180" s="25">
        <f t="shared" si="543"/>
        <v>0</v>
      </c>
      <c r="I180" s="26">
        <f t="shared" si="543"/>
        <v>6</v>
      </c>
      <c r="J180" s="24">
        <f t="shared" si="544"/>
        <v>1</v>
      </c>
      <c r="K180" s="25">
        <f t="shared" si="545"/>
        <v>0</v>
      </c>
      <c r="L180" s="25">
        <f t="shared" si="546"/>
        <v>0</v>
      </c>
      <c r="M180" s="26">
        <f t="shared" si="547"/>
        <v>1</v>
      </c>
      <c r="N180" s="24">
        <f t="shared" si="548"/>
        <v>2</v>
      </c>
      <c r="O180" s="25">
        <f t="shared" si="549"/>
        <v>0</v>
      </c>
      <c r="P180" s="25">
        <f t="shared" si="550"/>
        <v>0</v>
      </c>
      <c r="Q180" s="26">
        <f t="shared" si="551"/>
        <v>2</v>
      </c>
      <c r="R180" s="24">
        <f t="shared" si="552"/>
        <v>2</v>
      </c>
      <c r="S180" s="25">
        <f t="shared" si="553"/>
        <v>0</v>
      </c>
      <c r="T180" s="25">
        <f t="shared" si="554"/>
        <v>0</v>
      </c>
      <c r="U180" s="26">
        <f t="shared" si="555"/>
        <v>2</v>
      </c>
      <c r="V180" s="24">
        <f t="shared" si="556"/>
        <v>1</v>
      </c>
      <c r="W180" s="25">
        <f t="shared" si="557"/>
        <v>0</v>
      </c>
      <c r="X180" s="25">
        <f t="shared" si="558"/>
        <v>0</v>
      </c>
      <c r="Y180" s="26">
        <f t="shared" si="559"/>
        <v>1</v>
      </c>
      <c r="Z180" s="24">
        <f t="shared" si="560"/>
        <v>1</v>
      </c>
      <c r="AA180" s="25">
        <f t="shared" si="561"/>
        <v>1</v>
      </c>
      <c r="AB180" s="25">
        <f t="shared" si="562"/>
        <v>0</v>
      </c>
      <c r="AC180" s="26">
        <f t="shared" si="563"/>
        <v>0</v>
      </c>
      <c r="AD180" s="24">
        <f t="shared" si="564"/>
        <v>0</v>
      </c>
      <c r="AE180" s="25">
        <f t="shared" si="565"/>
        <v>0</v>
      </c>
      <c r="AF180" s="25">
        <f t="shared" si="566"/>
        <v>0</v>
      </c>
      <c r="AG180" s="26">
        <f t="shared" si="567"/>
        <v>0</v>
      </c>
      <c r="AH180" s="24">
        <f t="shared" si="568"/>
        <v>0</v>
      </c>
      <c r="AI180" s="25">
        <f t="shared" si="569"/>
        <v>0</v>
      </c>
      <c r="AJ180" s="25">
        <f t="shared" si="570"/>
        <v>0</v>
      </c>
      <c r="AK180" s="26">
        <f t="shared" si="571"/>
        <v>0</v>
      </c>
      <c r="AL180" s="24">
        <f t="shared" si="572"/>
        <v>0</v>
      </c>
      <c r="AM180" s="25">
        <f t="shared" si="573"/>
        <v>0</v>
      </c>
      <c r="AN180" s="25">
        <f t="shared" si="574"/>
        <v>0</v>
      </c>
      <c r="AO180" s="26">
        <f t="shared" si="575"/>
        <v>0</v>
      </c>
      <c r="AP180" s="24">
        <f t="shared" si="576"/>
        <v>1</v>
      </c>
      <c r="AQ180" s="25">
        <f t="shared" si="577"/>
        <v>1</v>
      </c>
      <c r="AR180" s="25">
        <f t="shared" si="578"/>
        <v>0</v>
      </c>
      <c r="AS180" s="26">
        <f t="shared" si="579"/>
        <v>0</v>
      </c>
      <c r="AT180" s="24">
        <f t="shared" si="580"/>
        <v>0</v>
      </c>
      <c r="AU180" s="25">
        <f t="shared" si="581"/>
        <v>0</v>
      </c>
      <c r="AV180" s="25">
        <f t="shared" si="582"/>
        <v>0</v>
      </c>
      <c r="AW180" s="26">
        <f t="shared" si="583"/>
        <v>0</v>
      </c>
      <c r="AX180" s="24">
        <f t="shared" si="584"/>
        <v>0</v>
      </c>
      <c r="AY180" s="25">
        <f t="shared" si="585"/>
        <v>0</v>
      </c>
      <c r="AZ180" s="25">
        <f t="shared" si="586"/>
        <v>0</v>
      </c>
      <c r="BA180" s="26">
        <f t="shared" si="587"/>
        <v>0</v>
      </c>
      <c r="BB180" s="24">
        <f t="shared" si="588"/>
        <v>0</v>
      </c>
      <c r="BC180" s="25">
        <f t="shared" si="589"/>
        <v>0</v>
      </c>
      <c r="BD180" s="25">
        <f t="shared" si="590"/>
        <v>0</v>
      </c>
      <c r="BE180" s="26">
        <f t="shared" si="591"/>
        <v>0</v>
      </c>
      <c r="BG180" s="4">
        <v>321423</v>
      </c>
      <c r="BH180" s="4">
        <v>322423</v>
      </c>
      <c r="BI180" s="4">
        <v>323423</v>
      </c>
    </row>
    <row r="181" spans="1:61" ht="19.5" customHeight="1">
      <c r="A181" s="47">
        <v>72</v>
      </c>
      <c r="B181" s="47">
        <v>22424</v>
      </c>
      <c r="C181" s="27"/>
      <c r="D181" s="28" t="s">
        <v>29</v>
      </c>
      <c r="E181" s="11" t="s">
        <v>63</v>
      </c>
      <c r="F181" s="12">
        <f t="shared" si="529"/>
        <v>6</v>
      </c>
      <c r="G181" s="13">
        <f t="shared" si="543"/>
        <v>2</v>
      </c>
      <c r="H181" s="13">
        <f t="shared" si="543"/>
        <v>3</v>
      </c>
      <c r="I181" s="14">
        <f t="shared" si="543"/>
        <v>1</v>
      </c>
      <c r="J181" s="12">
        <f t="shared" si="544"/>
        <v>0</v>
      </c>
      <c r="K181" s="13">
        <f t="shared" si="545"/>
        <v>0</v>
      </c>
      <c r="L181" s="13">
        <f t="shared" si="546"/>
        <v>0</v>
      </c>
      <c r="M181" s="14">
        <f t="shared" si="547"/>
        <v>0</v>
      </c>
      <c r="N181" s="12">
        <f t="shared" si="548"/>
        <v>0</v>
      </c>
      <c r="O181" s="13">
        <f t="shared" si="549"/>
        <v>0</v>
      </c>
      <c r="P181" s="13">
        <f t="shared" si="550"/>
        <v>0</v>
      </c>
      <c r="Q181" s="14">
        <f t="shared" si="551"/>
        <v>0</v>
      </c>
      <c r="R181" s="12">
        <f t="shared" si="552"/>
        <v>0</v>
      </c>
      <c r="S181" s="13">
        <f t="shared" si="553"/>
        <v>0</v>
      </c>
      <c r="T181" s="13">
        <f t="shared" si="554"/>
        <v>0</v>
      </c>
      <c r="U181" s="14">
        <f t="shared" si="555"/>
        <v>0</v>
      </c>
      <c r="V181" s="12">
        <f t="shared" si="556"/>
        <v>1</v>
      </c>
      <c r="W181" s="13">
        <f t="shared" si="557"/>
        <v>0</v>
      </c>
      <c r="X181" s="13">
        <f t="shared" si="558"/>
        <v>0</v>
      </c>
      <c r="Y181" s="14">
        <f t="shared" si="559"/>
        <v>1</v>
      </c>
      <c r="Z181" s="12">
        <f t="shared" si="560"/>
        <v>1</v>
      </c>
      <c r="AA181" s="13">
        <f t="shared" si="561"/>
        <v>0</v>
      </c>
      <c r="AB181" s="13">
        <f t="shared" si="562"/>
        <v>1</v>
      </c>
      <c r="AC181" s="14">
        <f t="shared" si="563"/>
        <v>0</v>
      </c>
      <c r="AD181" s="12">
        <f t="shared" si="564"/>
        <v>0</v>
      </c>
      <c r="AE181" s="13">
        <f t="shared" si="565"/>
        <v>0</v>
      </c>
      <c r="AF181" s="13">
        <f t="shared" si="566"/>
        <v>0</v>
      </c>
      <c r="AG181" s="14">
        <f t="shared" si="567"/>
        <v>0</v>
      </c>
      <c r="AH181" s="12">
        <f t="shared" si="568"/>
        <v>1</v>
      </c>
      <c r="AI181" s="13">
        <f t="shared" si="569"/>
        <v>1</v>
      </c>
      <c r="AJ181" s="13">
        <f t="shared" si="570"/>
        <v>0</v>
      </c>
      <c r="AK181" s="14">
        <f t="shared" si="571"/>
        <v>0</v>
      </c>
      <c r="AL181" s="12">
        <f t="shared" si="572"/>
        <v>0</v>
      </c>
      <c r="AM181" s="13">
        <f t="shared" si="573"/>
        <v>0</v>
      </c>
      <c r="AN181" s="13">
        <f t="shared" si="574"/>
        <v>0</v>
      </c>
      <c r="AO181" s="14">
        <f t="shared" si="575"/>
        <v>0</v>
      </c>
      <c r="AP181" s="12">
        <f t="shared" si="576"/>
        <v>1</v>
      </c>
      <c r="AQ181" s="13">
        <f t="shared" si="577"/>
        <v>0</v>
      </c>
      <c r="AR181" s="13">
        <f t="shared" si="578"/>
        <v>1</v>
      </c>
      <c r="AS181" s="14">
        <f t="shared" si="579"/>
        <v>0</v>
      </c>
      <c r="AT181" s="12">
        <f t="shared" si="580"/>
        <v>2</v>
      </c>
      <c r="AU181" s="13">
        <f t="shared" si="581"/>
        <v>1</v>
      </c>
      <c r="AV181" s="13">
        <f t="shared" si="582"/>
        <v>1</v>
      </c>
      <c r="AW181" s="14">
        <f t="shared" si="583"/>
        <v>0</v>
      </c>
      <c r="AX181" s="12">
        <f t="shared" si="584"/>
        <v>0</v>
      </c>
      <c r="AY181" s="13">
        <f t="shared" si="585"/>
        <v>0</v>
      </c>
      <c r="AZ181" s="13">
        <f t="shared" si="586"/>
        <v>0</v>
      </c>
      <c r="BA181" s="14">
        <f t="shared" si="587"/>
        <v>0</v>
      </c>
      <c r="BB181" s="12">
        <f t="shared" si="588"/>
        <v>0</v>
      </c>
      <c r="BC181" s="13">
        <f t="shared" si="589"/>
        <v>0</v>
      </c>
      <c r="BD181" s="13">
        <f t="shared" si="590"/>
        <v>0</v>
      </c>
      <c r="BE181" s="14">
        <f t="shared" si="591"/>
        <v>0</v>
      </c>
      <c r="BG181" s="4">
        <v>301424</v>
      </c>
      <c r="BH181" s="4">
        <v>302424</v>
      </c>
      <c r="BI181" s="4">
        <v>303424</v>
      </c>
    </row>
    <row r="182" spans="1:61" ht="19.5" customHeight="1">
      <c r="A182" s="47"/>
      <c r="B182" s="47"/>
      <c r="C182" s="29"/>
      <c r="D182" s="30"/>
      <c r="E182" s="17" t="s">
        <v>68</v>
      </c>
      <c r="F182" s="18">
        <f t="shared" si="529"/>
        <v>0</v>
      </c>
      <c r="G182" s="19">
        <f t="shared" si="543"/>
        <v>0</v>
      </c>
      <c r="H182" s="19">
        <f t="shared" si="543"/>
        <v>0</v>
      </c>
      <c r="I182" s="20">
        <f t="shared" si="543"/>
        <v>0</v>
      </c>
      <c r="J182" s="18">
        <f t="shared" si="544"/>
        <v>0</v>
      </c>
      <c r="K182" s="19">
        <f t="shared" si="545"/>
        <v>0</v>
      </c>
      <c r="L182" s="19">
        <f t="shared" si="546"/>
        <v>0</v>
      </c>
      <c r="M182" s="20">
        <f t="shared" si="547"/>
        <v>0</v>
      </c>
      <c r="N182" s="18">
        <f t="shared" si="548"/>
        <v>0</v>
      </c>
      <c r="O182" s="19">
        <f t="shared" si="549"/>
        <v>0</v>
      </c>
      <c r="P182" s="19">
        <f t="shared" si="550"/>
        <v>0</v>
      </c>
      <c r="Q182" s="20">
        <f t="shared" si="551"/>
        <v>0</v>
      </c>
      <c r="R182" s="18">
        <f t="shared" si="552"/>
        <v>0</v>
      </c>
      <c r="S182" s="19">
        <f t="shared" si="553"/>
        <v>0</v>
      </c>
      <c r="T182" s="19">
        <f t="shared" si="554"/>
        <v>0</v>
      </c>
      <c r="U182" s="20">
        <f t="shared" si="555"/>
        <v>0</v>
      </c>
      <c r="V182" s="18">
        <f t="shared" si="556"/>
        <v>0</v>
      </c>
      <c r="W182" s="19">
        <f t="shared" si="557"/>
        <v>0</v>
      </c>
      <c r="X182" s="19">
        <f t="shared" si="558"/>
        <v>0</v>
      </c>
      <c r="Y182" s="20">
        <f t="shared" si="559"/>
        <v>0</v>
      </c>
      <c r="Z182" s="18">
        <f t="shared" si="560"/>
        <v>0</v>
      </c>
      <c r="AA182" s="19">
        <f t="shared" si="561"/>
        <v>0</v>
      </c>
      <c r="AB182" s="19">
        <f t="shared" si="562"/>
        <v>0</v>
      </c>
      <c r="AC182" s="20">
        <f t="shared" si="563"/>
        <v>0</v>
      </c>
      <c r="AD182" s="18">
        <f t="shared" si="564"/>
        <v>0</v>
      </c>
      <c r="AE182" s="19">
        <f t="shared" si="565"/>
        <v>0</v>
      </c>
      <c r="AF182" s="19">
        <f t="shared" si="566"/>
        <v>0</v>
      </c>
      <c r="AG182" s="20">
        <f t="shared" si="567"/>
        <v>0</v>
      </c>
      <c r="AH182" s="18">
        <f t="shared" si="568"/>
        <v>0</v>
      </c>
      <c r="AI182" s="19">
        <f t="shared" si="569"/>
        <v>0</v>
      </c>
      <c r="AJ182" s="19">
        <f t="shared" si="570"/>
        <v>0</v>
      </c>
      <c r="AK182" s="20">
        <f t="shared" si="571"/>
        <v>0</v>
      </c>
      <c r="AL182" s="18">
        <f t="shared" si="572"/>
        <v>0</v>
      </c>
      <c r="AM182" s="19">
        <f t="shared" si="573"/>
        <v>0</v>
      </c>
      <c r="AN182" s="19">
        <f t="shared" si="574"/>
        <v>0</v>
      </c>
      <c r="AO182" s="20">
        <f t="shared" si="575"/>
        <v>0</v>
      </c>
      <c r="AP182" s="18">
        <f t="shared" si="576"/>
        <v>0</v>
      </c>
      <c r="AQ182" s="19">
        <f t="shared" si="577"/>
        <v>0</v>
      </c>
      <c r="AR182" s="19">
        <f t="shared" si="578"/>
        <v>0</v>
      </c>
      <c r="AS182" s="20">
        <f t="shared" si="579"/>
        <v>0</v>
      </c>
      <c r="AT182" s="18">
        <f t="shared" si="580"/>
        <v>0</v>
      </c>
      <c r="AU182" s="19">
        <f t="shared" si="581"/>
        <v>0</v>
      </c>
      <c r="AV182" s="19">
        <f t="shared" si="582"/>
        <v>0</v>
      </c>
      <c r="AW182" s="20">
        <f t="shared" si="583"/>
        <v>0</v>
      </c>
      <c r="AX182" s="18">
        <f t="shared" si="584"/>
        <v>0</v>
      </c>
      <c r="AY182" s="19">
        <f t="shared" si="585"/>
        <v>0</v>
      </c>
      <c r="AZ182" s="19">
        <f t="shared" si="586"/>
        <v>0</v>
      </c>
      <c r="BA182" s="20">
        <f t="shared" si="587"/>
        <v>0</v>
      </c>
      <c r="BB182" s="18">
        <f t="shared" si="588"/>
        <v>0</v>
      </c>
      <c r="BC182" s="19">
        <f t="shared" si="589"/>
        <v>0</v>
      </c>
      <c r="BD182" s="19">
        <f t="shared" si="590"/>
        <v>0</v>
      </c>
      <c r="BE182" s="20">
        <f t="shared" si="591"/>
        <v>0</v>
      </c>
      <c r="BG182" s="4">
        <v>311424</v>
      </c>
      <c r="BH182" s="4">
        <v>312424</v>
      </c>
      <c r="BI182" s="4">
        <v>313424</v>
      </c>
    </row>
    <row r="183" spans="1:61" ht="19.5" customHeight="1">
      <c r="A183" s="47"/>
      <c r="B183" s="47"/>
      <c r="C183" s="31"/>
      <c r="D183" s="32"/>
      <c r="E183" s="23" t="s">
        <v>69</v>
      </c>
      <c r="F183" s="24">
        <f t="shared" si="529"/>
        <v>6</v>
      </c>
      <c r="G183" s="25">
        <f t="shared" si="543"/>
        <v>2</v>
      </c>
      <c r="H183" s="25">
        <f t="shared" si="543"/>
        <v>3</v>
      </c>
      <c r="I183" s="26">
        <f t="shared" si="543"/>
        <v>1</v>
      </c>
      <c r="J183" s="24">
        <f t="shared" si="544"/>
        <v>0</v>
      </c>
      <c r="K183" s="25">
        <f t="shared" si="545"/>
        <v>0</v>
      </c>
      <c r="L183" s="25">
        <f t="shared" si="546"/>
        <v>0</v>
      </c>
      <c r="M183" s="26">
        <f t="shared" si="547"/>
        <v>0</v>
      </c>
      <c r="N183" s="24">
        <f t="shared" si="548"/>
        <v>0</v>
      </c>
      <c r="O183" s="25">
        <f t="shared" si="549"/>
        <v>0</v>
      </c>
      <c r="P183" s="25">
        <f t="shared" si="550"/>
        <v>0</v>
      </c>
      <c r="Q183" s="26">
        <f t="shared" si="551"/>
        <v>0</v>
      </c>
      <c r="R183" s="24">
        <f t="shared" si="552"/>
        <v>0</v>
      </c>
      <c r="S183" s="25">
        <f t="shared" si="553"/>
        <v>0</v>
      </c>
      <c r="T183" s="25">
        <f t="shared" si="554"/>
        <v>0</v>
      </c>
      <c r="U183" s="26">
        <f t="shared" si="555"/>
        <v>0</v>
      </c>
      <c r="V183" s="24">
        <f t="shared" si="556"/>
        <v>1</v>
      </c>
      <c r="W183" s="25">
        <f t="shared" si="557"/>
        <v>0</v>
      </c>
      <c r="X183" s="25">
        <f t="shared" si="558"/>
        <v>0</v>
      </c>
      <c r="Y183" s="26">
        <f t="shared" si="559"/>
        <v>1</v>
      </c>
      <c r="Z183" s="24">
        <f t="shared" si="560"/>
        <v>1</v>
      </c>
      <c r="AA183" s="25">
        <f t="shared" si="561"/>
        <v>0</v>
      </c>
      <c r="AB183" s="25">
        <f t="shared" si="562"/>
        <v>1</v>
      </c>
      <c r="AC183" s="26">
        <f t="shared" si="563"/>
        <v>0</v>
      </c>
      <c r="AD183" s="24">
        <f t="shared" si="564"/>
        <v>0</v>
      </c>
      <c r="AE183" s="25">
        <f t="shared" si="565"/>
        <v>0</v>
      </c>
      <c r="AF183" s="25">
        <f t="shared" si="566"/>
        <v>0</v>
      </c>
      <c r="AG183" s="26">
        <f t="shared" si="567"/>
        <v>0</v>
      </c>
      <c r="AH183" s="24">
        <f t="shared" si="568"/>
        <v>1</v>
      </c>
      <c r="AI183" s="25">
        <f t="shared" si="569"/>
        <v>1</v>
      </c>
      <c r="AJ183" s="25">
        <f t="shared" si="570"/>
        <v>0</v>
      </c>
      <c r="AK183" s="26">
        <f t="shared" si="571"/>
        <v>0</v>
      </c>
      <c r="AL183" s="24">
        <f t="shared" si="572"/>
        <v>0</v>
      </c>
      <c r="AM183" s="25">
        <f t="shared" si="573"/>
        <v>0</v>
      </c>
      <c r="AN183" s="25">
        <f t="shared" si="574"/>
        <v>0</v>
      </c>
      <c r="AO183" s="26">
        <f t="shared" si="575"/>
        <v>0</v>
      </c>
      <c r="AP183" s="24">
        <f t="shared" si="576"/>
        <v>1</v>
      </c>
      <c r="AQ183" s="25">
        <f t="shared" si="577"/>
        <v>0</v>
      </c>
      <c r="AR183" s="25">
        <f t="shared" si="578"/>
        <v>1</v>
      </c>
      <c r="AS183" s="26">
        <f t="shared" si="579"/>
        <v>0</v>
      </c>
      <c r="AT183" s="24">
        <f t="shared" si="580"/>
        <v>2</v>
      </c>
      <c r="AU183" s="25">
        <f t="shared" si="581"/>
        <v>1</v>
      </c>
      <c r="AV183" s="25">
        <f t="shared" si="582"/>
        <v>1</v>
      </c>
      <c r="AW183" s="26">
        <f t="shared" si="583"/>
        <v>0</v>
      </c>
      <c r="AX183" s="24">
        <f t="shared" si="584"/>
        <v>0</v>
      </c>
      <c r="AY183" s="25">
        <f t="shared" si="585"/>
        <v>0</v>
      </c>
      <c r="AZ183" s="25">
        <f t="shared" si="586"/>
        <v>0</v>
      </c>
      <c r="BA183" s="26">
        <f t="shared" si="587"/>
        <v>0</v>
      </c>
      <c r="BB183" s="24">
        <f t="shared" si="588"/>
        <v>0</v>
      </c>
      <c r="BC183" s="25">
        <f t="shared" si="589"/>
        <v>0</v>
      </c>
      <c r="BD183" s="25">
        <f t="shared" si="590"/>
        <v>0</v>
      </c>
      <c r="BE183" s="26">
        <f t="shared" si="591"/>
        <v>0</v>
      </c>
      <c r="BG183" s="4">
        <v>321424</v>
      </c>
      <c r="BH183" s="4">
        <v>322424</v>
      </c>
      <c r="BI183" s="4">
        <v>323424</v>
      </c>
    </row>
    <row r="184" spans="1:61" ht="19.5" customHeight="1">
      <c r="A184" s="47">
        <v>72</v>
      </c>
      <c r="B184" s="47">
        <v>22425</v>
      </c>
      <c r="C184" s="27"/>
      <c r="D184" s="28" t="s">
        <v>22</v>
      </c>
      <c r="E184" s="11" t="s">
        <v>63</v>
      </c>
      <c r="F184" s="12">
        <f t="shared" si="529"/>
        <v>5</v>
      </c>
      <c r="G184" s="13">
        <f t="shared" si="543"/>
        <v>1</v>
      </c>
      <c r="H184" s="13">
        <f t="shared" si="543"/>
        <v>0</v>
      </c>
      <c r="I184" s="14">
        <f t="shared" si="543"/>
        <v>4</v>
      </c>
      <c r="J184" s="12">
        <f t="shared" si="544"/>
        <v>0</v>
      </c>
      <c r="K184" s="13">
        <f t="shared" si="545"/>
        <v>0</v>
      </c>
      <c r="L184" s="13">
        <f t="shared" si="546"/>
        <v>0</v>
      </c>
      <c r="M184" s="14">
        <f t="shared" si="547"/>
        <v>0</v>
      </c>
      <c r="N184" s="12">
        <f t="shared" si="548"/>
        <v>2</v>
      </c>
      <c r="O184" s="13">
        <f t="shared" si="549"/>
        <v>0</v>
      </c>
      <c r="P184" s="13">
        <f t="shared" si="550"/>
        <v>0</v>
      </c>
      <c r="Q184" s="14">
        <f t="shared" si="551"/>
        <v>2</v>
      </c>
      <c r="R184" s="12">
        <f t="shared" si="552"/>
        <v>1</v>
      </c>
      <c r="S184" s="13">
        <f t="shared" si="553"/>
        <v>1</v>
      </c>
      <c r="T184" s="13">
        <f t="shared" si="554"/>
        <v>0</v>
      </c>
      <c r="U184" s="14">
        <f t="shared" si="555"/>
        <v>0</v>
      </c>
      <c r="V184" s="12">
        <f t="shared" si="556"/>
        <v>2</v>
      </c>
      <c r="W184" s="13">
        <f t="shared" si="557"/>
        <v>0</v>
      </c>
      <c r="X184" s="13">
        <f t="shared" si="558"/>
        <v>0</v>
      </c>
      <c r="Y184" s="14">
        <f t="shared" si="559"/>
        <v>2</v>
      </c>
      <c r="Z184" s="12">
        <f t="shared" si="560"/>
        <v>0</v>
      </c>
      <c r="AA184" s="13">
        <f t="shared" si="561"/>
        <v>0</v>
      </c>
      <c r="AB184" s="13">
        <f t="shared" si="562"/>
        <v>0</v>
      </c>
      <c r="AC184" s="14">
        <f t="shared" si="563"/>
        <v>0</v>
      </c>
      <c r="AD184" s="12">
        <f t="shared" si="564"/>
        <v>0</v>
      </c>
      <c r="AE184" s="13">
        <f t="shared" si="565"/>
        <v>0</v>
      </c>
      <c r="AF184" s="13">
        <f t="shared" si="566"/>
        <v>0</v>
      </c>
      <c r="AG184" s="14">
        <f t="shared" si="567"/>
        <v>0</v>
      </c>
      <c r="AH184" s="12">
        <f t="shared" si="568"/>
        <v>0</v>
      </c>
      <c r="AI184" s="13">
        <f t="shared" si="569"/>
        <v>0</v>
      </c>
      <c r="AJ184" s="13">
        <f t="shared" si="570"/>
        <v>0</v>
      </c>
      <c r="AK184" s="14">
        <f t="shared" si="571"/>
        <v>0</v>
      </c>
      <c r="AL184" s="12">
        <f t="shared" si="572"/>
        <v>0</v>
      </c>
      <c r="AM184" s="13">
        <f t="shared" si="573"/>
        <v>0</v>
      </c>
      <c r="AN184" s="13">
        <f t="shared" si="574"/>
        <v>0</v>
      </c>
      <c r="AO184" s="14">
        <f t="shared" si="575"/>
        <v>0</v>
      </c>
      <c r="AP184" s="12">
        <f t="shared" si="576"/>
        <v>0</v>
      </c>
      <c r="AQ184" s="13">
        <f t="shared" si="577"/>
        <v>0</v>
      </c>
      <c r="AR184" s="13">
        <f t="shared" si="578"/>
        <v>0</v>
      </c>
      <c r="AS184" s="14">
        <f t="shared" si="579"/>
        <v>0</v>
      </c>
      <c r="AT184" s="12">
        <f t="shared" si="580"/>
        <v>0</v>
      </c>
      <c r="AU184" s="13">
        <f t="shared" si="581"/>
        <v>0</v>
      </c>
      <c r="AV184" s="13">
        <f t="shared" si="582"/>
        <v>0</v>
      </c>
      <c r="AW184" s="14">
        <f t="shared" si="583"/>
        <v>0</v>
      </c>
      <c r="AX184" s="12">
        <f t="shared" si="584"/>
        <v>0</v>
      </c>
      <c r="AY184" s="13">
        <f t="shared" si="585"/>
        <v>0</v>
      </c>
      <c r="AZ184" s="13">
        <f t="shared" si="586"/>
        <v>0</v>
      </c>
      <c r="BA184" s="14">
        <f t="shared" si="587"/>
        <v>0</v>
      </c>
      <c r="BB184" s="12">
        <f t="shared" si="588"/>
        <v>0</v>
      </c>
      <c r="BC184" s="13">
        <f t="shared" si="589"/>
        <v>0</v>
      </c>
      <c r="BD184" s="13">
        <f t="shared" si="590"/>
        <v>0</v>
      </c>
      <c r="BE184" s="14">
        <f t="shared" si="591"/>
        <v>0</v>
      </c>
      <c r="BG184" s="4">
        <v>301425</v>
      </c>
      <c r="BH184" s="4">
        <v>302425</v>
      </c>
      <c r="BI184" s="4">
        <v>303425</v>
      </c>
    </row>
    <row r="185" spans="1:61" ht="19.5" customHeight="1">
      <c r="A185" s="47"/>
      <c r="B185" s="47"/>
      <c r="C185" s="29"/>
      <c r="D185" s="30"/>
      <c r="E185" s="17" t="s">
        <v>68</v>
      </c>
      <c r="F185" s="18">
        <f t="shared" si="529"/>
        <v>1</v>
      </c>
      <c r="G185" s="19">
        <f t="shared" si="543"/>
        <v>0</v>
      </c>
      <c r="H185" s="19">
        <f t="shared" si="543"/>
        <v>0</v>
      </c>
      <c r="I185" s="20">
        <f t="shared" si="543"/>
        <v>1</v>
      </c>
      <c r="J185" s="18">
        <f t="shared" si="544"/>
        <v>0</v>
      </c>
      <c r="K185" s="19">
        <f t="shared" si="545"/>
        <v>0</v>
      </c>
      <c r="L185" s="19">
        <f t="shared" si="546"/>
        <v>0</v>
      </c>
      <c r="M185" s="20">
        <f t="shared" si="547"/>
        <v>0</v>
      </c>
      <c r="N185" s="18">
        <f t="shared" si="548"/>
        <v>0</v>
      </c>
      <c r="O185" s="19">
        <f t="shared" si="549"/>
        <v>0</v>
      </c>
      <c r="P185" s="19">
        <f t="shared" si="550"/>
        <v>0</v>
      </c>
      <c r="Q185" s="20">
        <f t="shared" si="551"/>
        <v>0</v>
      </c>
      <c r="R185" s="18">
        <f t="shared" si="552"/>
        <v>0</v>
      </c>
      <c r="S185" s="19">
        <f t="shared" si="553"/>
        <v>0</v>
      </c>
      <c r="T185" s="19">
        <f t="shared" si="554"/>
        <v>0</v>
      </c>
      <c r="U185" s="20">
        <f t="shared" si="555"/>
        <v>0</v>
      </c>
      <c r="V185" s="18">
        <f t="shared" si="556"/>
        <v>1</v>
      </c>
      <c r="W185" s="19">
        <f t="shared" si="557"/>
        <v>0</v>
      </c>
      <c r="X185" s="19">
        <f t="shared" si="558"/>
        <v>0</v>
      </c>
      <c r="Y185" s="20">
        <f t="shared" si="559"/>
        <v>1</v>
      </c>
      <c r="Z185" s="18">
        <f t="shared" si="560"/>
        <v>0</v>
      </c>
      <c r="AA185" s="19">
        <f t="shared" si="561"/>
        <v>0</v>
      </c>
      <c r="AB185" s="19">
        <f t="shared" si="562"/>
        <v>0</v>
      </c>
      <c r="AC185" s="20">
        <f t="shared" si="563"/>
        <v>0</v>
      </c>
      <c r="AD185" s="18">
        <f t="shared" si="564"/>
        <v>0</v>
      </c>
      <c r="AE185" s="19">
        <f t="shared" si="565"/>
        <v>0</v>
      </c>
      <c r="AF185" s="19">
        <f t="shared" si="566"/>
        <v>0</v>
      </c>
      <c r="AG185" s="20">
        <f t="shared" si="567"/>
        <v>0</v>
      </c>
      <c r="AH185" s="18">
        <f t="shared" si="568"/>
        <v>0</v>
      </c>
      <c r="AI185" s="19">
        <f t="shared" si="569"/>
        <v>0</v>
      </c>
      <c r="AJ185" s="19">
        <f t="shared" si="570"/>
        <v>0</v>
      </c>
      <c r="AK185" s="20">
        <f t="shared" si="571"/>
        <v>0</v>
      </c>
      <c r="AL185" s="18">
        <f t="shared" si="572"/>
        <v>0</v>
      </c>
      <c r="AM185" s="19">
        <f t="shared" si="573"/>
        <v>0</v>
      </c>
      <c r="AN185" s="19">
        <f t="shared" si="574"/>
        <v>0</v>
      </c>
      <c r="AO185" s="20">
        <f t="shared" si="575"/>
        <v>0</v>
      </c>
      <c r="AP185" s="18">
        <f t="shared" si="576"/>
        <v>0</v>
      </c>
      <c r="AQ185" s="19">
        <f t="shared" si="577"/>
        <v>0</v>
      </c>
      <c r="AR185" s="19">
        <f t="shared" si="578"/>
        <v>0</v>
      </c>
      <c r="AS185" s="20">
        <f t="shared" si="579"/>
        <v>0</v>
      </c>
      <c r="AT185" s="18">
        <f t="shared" si="580"/>
        <v>0</v>
      </c>
      <c r="AU185" s="19">
        <f t="shared" si="581"/>
        <v>0</v>
      </c>
      <c r="AV185" s="19">
        <f t="shared" si="582"/>
        <v>0</v>
      </c>
      <c r="AW185" s="20">
        <f t="shared" si="583"/>
        <v>0</v>
      </c>
      <c r="AX185" s="18">
        <f t="shared" si="584"/>
        <v>0</v>
      </c>
      <c r="AY185" s="19">
        <f t="shared" si="585"/>
        <v>0</v>
      </c>
      <c r="AZ185" s="19">
        <f t="shared" si="586"/>
        <v>0</v>
      </c>
      <c r="BA185" s="20">
        <f t="shared" si="587"/>
        <v>0</v>
      </c>
      <c r="BB185" s="18">
        <f t="shared" si="588"/>
        <v>0</v>
      </c>
      <c r="BC185" s="19">
        <f t="shared" si="589"/>
        <v>0</v>
      </c>
      <c r="BD185" s="19">
        <f t="shared" si="590"/>
        <v>0</v>
      </c>
      <c r="BE185" s="20">
        <f t="shared" si="591"/>
        <v>0</v>
      </c>
      <c r="BG185" s="4">
        <v>311425</v>
      </c>
      <c r="BH185" s="4">
        <v>312425</v>
      </c>
      <c r="BI185" s="4">
        <v>313425</v>
      </c>
    </row>
    <row r="186" spans="1:61" ht="19.5" customHeight="1">
      <c r="A186" s="47"/>
      <c r="B186" s="47"/>
      <c r="C186" s="31"/>
      <c r="D186" s="32"/>
      <c r="E186" s="23" t="s">
        <v>69</v>
      </c>
      <c r="F186" s="24">
        <f t="shared" si="529"/>
        <v>4</v>
      </c>
      <c r="G186" s="25">
        <f t="shared" si="543"/>
        <v>1</v>
      </c>
      <c r="H186" s="25">
        <f t="shared" si="543"/>
        <v>0</v>
      </c>
      <c r="I186" s="26">
        <f t="shared" si="543"/>
        <v>3</v>
      </c>
      <c r="J186" s="24">
        <f t="shared" si="544"/>
        <v>0</v>
      </c>
      <c r="K186" s="25">
        <f t="shared" si="545"/>
        <v>0</v>
      </c>
      <c r="L186" s="25">
        <f t="shared" si="546"/>
        <v>0</v>
      </c>
      <c r="M186" s="26">
        <f t="shared" si="547"/>
        <v>0</v>
      </c>
      <c r="N186" s="24">
        <f t="shared" si="548"/>
        <v>2</v>
      </c>
      <c r="O186" s="25">
        <f t="shared" si="549"/>
        <v>0</v>
      </c>
      <c r="P186" s="25">
        <f t="shared" si="550"/>
        <v>0</v>
      </c>
      <c r="Q186" s="26">
        <f t="shared" si="551"/>
        <v>2</v>
      </c>
      <c r="R186" s="24">
        <f t="shared" si="552"/>
        <v>1</v>
      </c>
      <c r="S186" s="25">
        <f t="shared" si="553"/>
        <v>1</v>
      </c>
      <c r="T186" s="25">
        <f t="shared" si="554"/>
        <v>0</v>
      </c>
      <c r="U186" s="26">
        <f t="shared" si="555"/>
        <v>0</v>
      </c>
      <c r="V186" s="24">
        <f t="shared" si="556"/>
        <v>1</v>
      </c>
      <c r="W186" s="25">
        <f t="shared" si="557"/>
        <v>0</v>
      </c>
      <c r="X186" s="25">
        <f t="shared" si="558"/>
        <v>0</v>
      </c>
      <c r="Y186" s="26">
        <f t="shared" si="559"/>
        <v>1</v>
      </c>
      <c r="Z186" s="24">
        <f t="shared" si="560"/>
        <v>0</v>
      </c>
      <c r="AA186" s="25">
        <f t="shared" si="561"/>
        <v>0</v>
      </c>
      <c r="AB186" s="25">
        <f t="shared" si="562"/>
        <v>0</v>
      </c>
      <c r="AC186" s="26">
        <f t="shared" si="563"/>
        <v>0</v>
      </c>
      <c r="AD186" s="24">
        <f t="shared" si="564"/>
        <v>0</v>
      </c>
      <c r="AE186" s="25">
        <f t="shared" si="565"/>
        <v>0</v>
      </c>
      <c r="AF186" s="25">
        <f t="shared" si="566"/>
        <v>0</v>
      </c>
      <c r="AG186" s="26">
        <f t="shared" si="567"/>
        <v>0</v>
      </c>
      <c r="AH186" s="24">
        <f t="shared" si="568"/>
        <v>0</v>
      </c>
      <c r="AI186" s="25">
        <f t="shared" si="569"/>
        <v>0</v>
      </c>
      <c r="AJ186" s="25">
        <f t="shared" si="570"/>
        <v>0</v>
      </c>
      <c r="AK186" s="26">
        <f t="shared" si="571"/>
        <v>0</v>
      </c>
      <c r="AL186" s="24">
        <f t="shared" si="572"/>
        <v>0</v>
      </c>
      <c r="AM186" s="25">
        <f t="shared" si="573"/>
        <v>0</v>
      </c>
      <c r="AN186" s="25">
        <f t="shared" si="574"/>
        <v>0</v>
      </c>
      <c r="AO186" s="26">
        <f t="shared" si="575"/>
        <v>0</v>
      </c>
      <c r="AP186" s="24">
        <f t="shared" si="576"/>
        <v>0</v>
      </c>
      <c r="AQ186" s="25">
        <f t="shared" si="577"/>
        <v>0</v>
      </c>
      <c r="AR186" s="25">
        <f t="shared" si="578"/>
        <v>0</v>
      </c>
      <c r="AS186" s="26">
        <f t="shared" si="579"/>
        <v>0</v>
      </c>
      <c r="AT186" s="24">
        <f t="shared" si="580"/>
        <v>0</v>
      </c>
      <c r="AU186" s="25">
        <f t="shared" si="581"/>
        <v>0</v>
      </c>
      <c r="AV186" s="25">
        <f t="shared" si="582"/>
        <v>0</v>
      </c>
      <c r="AW186" s="26">
        <f t="shared" si="583"/>
        <v>0</v>
      </c>
      <c r="AX186" s="24">
        <f t="shared" si="584"/>
        <v>0</v>
      </c>
      <c r="AY186" s="25">
        <f t="shared" si="585"/>
        <v>0</v>
      </c>
      <c r="AZ186" s="25">
        <f t="shared" si="586"/>
        <v>0</v>
      </c>
      <c r="BA186" s="26">
        <f t="shared" si="587"/>
        <v>0</v>
      </c>
      <c r="BB186" s="24">
        <f t="shared" si="588"/>
        <v>0</v>
      </c>
      <c r="BC186" s="25">
        <f t="shared" si="589"/>
        <v>0</v>
      </c>
      <c r="BD186" s="25">
        <f t="shared" si="590"/>
        <v>0</v>
      </c>
      <c r="BE186" s="26">
        <f t="shared" si="591"/>
        <v>0</v>
      </c>
      <c r="BG186" s="4">
        <v>321425</v>
      </c>
      <c r="BH186" s="4">
        <v>322425</v>
      </c>
      <c r="BI186" s="4">
        <v>323425</v>
      </c>
    </row>
    <row r="187" spans="1:61" ht="19.5" customHeight="1">
      <c r="A187" s="47">
        <v>72</v>
      </c>
      <c r="B187" s="47">
        <v>22426</v>
      </c>
      <c r="C187" s="27"/>
      <c r="D187" s="28" t="s">
        <v>23</v>
      </c>
      <c r="E187" s="11" t="s">
        <v>63</v>
      </c>
      <c r="F187" s="12">
        <f t="shared" si="529"/>
        <v>1</v>
      </c>
      <c r="G187" s="13">
        <f t="shared" si="543"/>
        <v>1</v>
      </c>
      <c r="H187" s="13">
        <f t="shared" si="543"/>
        <v>0</v>
      </c>
      <c r="I187" s="14">
        <f t="shared" si="543"/>
        <v>0</v>
      </c>
      <c r="J187" s="12">
        <f t="shared" si="544"/>
        <v>0</v>
      </c>
      <c r="K187" s="13">
        <f t="shared" si="545"/>
        <v>0</v>
      </c>
      <c r="L187" s="13">
        <f t="shared" si="546"/>
        <v>0</v>
      </c>
      <c r="M187" s="14">
        <f t="shared" si="547"/>
        <v>0</v>
      </c>
      <c r="N187" s="12">
        <f t="shared" si="548"/>
        <v>0</v>
      </c>
      <c r="O187" s="13">
        <f t="shared" si="549"/>
        <v>0</v>
      </c>
      <c r="P187" s="13">
        <f t="shared" si="550"/>
        <v>0</v>
      </c>
      <c r="Q187" s="14">
        <f t="shared" si="551"/>
        <v>0</v>
      </c>
      <c r="R187" s="12">
        <f t="shared" si="552"/>
        <v>0</v>
      </c>
      <c r="S187" s="13">
        <f t="shared" si="553"/>
        <v>0</v>
      </c>
      <c r="T187" s="13">
        <f t="shared" si="554"/>
        <v>0</v>
      </c>
      <c r="U187" s="14">
        <f t="shared" si="555"/>
        <v>0</v>
      </c>
      <c r="V187" s="12">
        <f t="shared" si="556"/>
        <v>0</v>
      </c>
      <c r="W187" s="13">
        <f t="shared" si="557"/>
        <v>0</v>
      </c>
      <c r="X187" s="13">
        <f t="shared" si="558"/>
        <v>0</v>
      </c>
      <c r="Y187" s="14">
        <f t="shared" si="559"/>
        <v>0</v>
      </c>
      <c r="Z187" s="12">
        <f t="shared" si="560"/>
        <v>1</v>
      </c>
      <c r="AA187" s="13">
        <f t="shared" si="561"/>
        <v>1</v>
      </c>
      <c r="AB187" s="13">
        <f t="shared" si="562"/>
        <v>0</v>
      </c>
      <c r="AC187" s="14">
        <f t="shared" si="563"/>
        <v>0</v>
      </c>
      <c r="AD187" s="12">
        <f t="shared" si="564"/>
        <v>0</v>
      </c>
      <c r="AE187" s="13">
        <f t="shared" si="565"/>
        <v>0</v>
      </c>
      <c r="AF187" s="13">
        <f t="shared" si="566"/>
        <v>0</v>
      </c>
      <c r="AG187" s="14">
        <f t="shared" si="567"/>
        <v>0</v>
      </c>
      <c r="AH187" s="12">
        <f t="shared" si="568"/>
        <v>0</v>
      </c>
      <c r="AI187" s="13">
        <f t="shared" si="569"/>
        <v>0</v>
      </c>
      <c r="AJ187" s="13">
        <f t="shared" si="570"/>
        <v>0</v>
      </c>
      <c r="AK187" s="14">
        <f t="shared" si="571"/>
        <v>0</v>
      </c>
      <c r="AL187" s="12">
        <f t="shared" si="572"/>
        <v>0</v>
      </c>
      <c r="AM187" s="13">
        <f t="shared" si="573"/>
        <v>0</v>
      </c>
      <c r="AN187" s="13">
        <f t="shared" si="574"/>
        <v>0</v>
      </c>
      <c r="AO187" s="14">
        <f t="shared" si="575"/>
        <v>0</v>
      </c>
      <c r="AP187" s="12">
        <f t="shared" si="576"/>
        <v>0</v>
      </c>
      <c r="AQ187" s="13">
        <f t="shared" si="577"/>
        <v>0</v>
      </c>
      <c r="AR187" s="13">
        <f t="shared" si="578"/>
        <v>0</v>
      </c>
      <c r="AS187" s="14">
        <f t="shared" si="579"/>
        <v>0</v>
      </c>
      <c r="AT187" s="12">
        <f t="shared" si="580"/>
        <v>0</v>
      </c>
      <c r="AU187" s="13">
        <f t="shared" si="581"/>
        <v>0</v>
      </c>
      <c r="AV187" s="13">
        <f t="shared" si="582"/>
        <v>0</v>
      </c>
      <c r="AW187" s="14">
        <f t="shared" si="583"/>
        <v>0</v>
      </c>
      <c r="AX187" s="12">
        <f t="shared" si="584"/>
        <v>0</v>
      </c>
      <c r="AY187" s="13">
        <f t="shared" si="585"/>
        <v>0</v>
      </c>
      <c r="AZ187" s="13">
        <f t="shared" si="586"/>
        <v>0</v>
      </c>
      <c r="BA187" s="14">
        <f t="shared" si="587"/>
        <v>0</v>
      </c>
      <c r="BB187" s="12">
        <f t="shared" si="588"/>
        <v>0</v>
      </c>
      <c r="BC187" s="13">
        <f t="shared" si="589"/>
        <v>0</v>
      </c>
      <c r="BD187" s="13">
        <f t="shared" si="590"/>
        <v>0</v>
      </c>
      <c r="BE187" s="14">
        <f t="shared" si="591"/>
        <v>0</v>
      </c>
      <c r="BG187" s="4">
        <v>301426</v>
      </c>
      <c r="BH187" s="4">
        <v>302426</v>
      </c>
      <c r="BI187" s="4">
        <v>303426</v>
      </c>
    </row>
    <row r="188" spans="1:61" ht="19.5" customHeight="1">
      <c r="A188" s="47"/>
      <c r="B188" s="47"/>
      <c r="C188" s="29"/>
      <c r="D188" s="30"/>
      <c r="E188" s="17" t="s">
        <v>68</v>
      </c>
      <c r="F188" s="18">
        <f t="shared" si="529"/>
        <v>0</v>
      </c>
      <c r="G188" s="19">
        <f t="shared" si="543"/>
        <v>0</v>
      </c>
      <c r="H188" s="19">
        <f t="shared" si="543"/>
        <v>0</v>
      </c>
      <c r="I188" s="20">
        <f t="shared" si="543"/>
        <v>0</v>
      </c>
      <c r="J188" s="18">
        <f t="shared" si="544"/>
        <v>0</v>
      </c>
      <c r="K188" s="19">
        <f t="shared" si="545"/>
        <v>0</v>
      </c>
      <c r="L188" s="19">
        <f t="shared" si="546"/>
        <v>0</v>
      </c>
      <c r="M188" s="20">
        <f t="shared" si="547"/>
        <v>0</v>
      </c>
      <c r="N188" s="18">
        <f t="shared" si="548"/>
        <v>0</v>
      </c>
      <c r="O188" s="19">
        <f t="shared" si="549"/>
        <v>0</v>
      </c>
      <c r="P188" s="19">
        <f t="shared" si="550"/>
        <v>0</v>
      </c>
      <c r="Q188" s="20">
        <f t="shared" si="551"/>
        <v>0</v>
      </c>
      <c r="R188" s="18">
        <f t="shared" si="552"/>
        <v>0</v>
      </c>
      <c r="S188" s="19">
        <f t="shared" si="553"/>
        <v>0</v>
      </c>
      <c r="T188" s="19">
        <f t="shared" si="554"/>
        <v>0</v>
      </c>
      <c r="U188" s="20">
        <f t="shared" si="555"/>
        <v>0</v>
      </c>
      <c r="V188" s="18">
        <f t="shared" si="556"/>
        <v>0</v>
      </c>
      <c r="W188" s="19">
        <f t="shared" si="557"/>
        <v>0</v>
      </c>
      <c r="X188" s="19">
        <f t="shared" si="558"/>
        <v>0</v>
      </c>
      <c r="Y188" s="20">
        <f t="shared" si="559"/>
        <v>0</v>
      </c>
      <c r="Z188" s="18">
        <f t="shared" si="560"/>
        <v>0</v>
      </c>
      <c r="AA188" s="19">
        <f t="shared" si="561"/>
        <v>0</v>
      </c>
      <c r="AB188" s="19">
        <f t="shared" si="562"/>
        <v>0</v>
      </c>
      <c r="AC188" s="20">
        <f t="shared" si="563"/>
        <v>0</v>
      </c>
      <c r="AD188" s="18">
        <f t="shared" si="564"/>
        <v>0</v>
      </c>
      <c r="AE188" s="19">
        <f t="shared" si="565"/>
        <v>0</v>
      </c>
      <c r="AF188" s="19">
        <f t="shared" si="566"/>
        <v>0</v>
      </c>
      <c r="AG188" s="20">
        <f t="shared" si="567"/>
        <v>0</v>
      </c>
      <c r="AH188" s="18">
        <f t="shared" si="568"/>
        <v>0</v>
      </c>
      <c r="AI188" s="19">
        <f t="shared" si="569"/>
        <v>0</v>
      </c>
      <c r="AJ188" s="19">
        <f t="shared" si="570"/>
        <v>0</v>
      </c>
      <c r="AK188" s="20">
        <f t="shared" si="571"/>
        <v>0</v>
      </c>
      <c r="AL188" s="18">
        <f t="shared" si="572"/>
        <v>0</v>
      </c>
      <c r="AM188" s="19">
        <f t="shared" si="573"/>
        <v>0</v>
      </c>
      <c r="AN188" s="19">
        <f t="shared" si="574"/>
        <v>0</v>
      </c>
      <c r="AO188" s="20">
        <f t="shared" si="575"/>
        <v>0</v>
      </c>
      <c r="AP188" s="18">
        <f t="shared" si="576"/>
        <v>0</v>
      </c>
      <c r="AQ188" s="19">
        <f t="shared" si="577"/>
        <v>0</v>
      </c>
      <c r="AR188" s="19">
        <f t="shared" si="578"/>
        <v>0</v>
      </c>
      <c r="AS188" s="20">
        <f t="shared" si="579"/>
        <v>0</v>
      </c>
      <c r="AT188" s="18">
        <f t="shared" si="580"/>
        <v>0</v>
      </c>
      <c r="AU188" s="19">
        <f t="shared" si="581"/>
        <v>0</v>
      </c>
      <c r="AV188" s="19">
        <f t="shared" si="582"/>
        <v>0</v>
      </c>
      <c r="AW188" s="20">
        <f t="shared" si="583"/>
        <v>0</v>
      </c>
      <c r="AX188" s="18">
        <f t="shared" si="584"/>
        <v>0</v>
      </c>
      <c r="AY188" s="19">
        <f t="shared" si="585"/>
        <v>0</v>
      </c>
      <c r="AZ188" s="19">
        <f t="shared" si="586"/>
        <v>0</v>
      </c>
      <c r="BA188" s="20">
        <f t="shared" si="587"/>
        <v>0</v>
      </c>
      <c r="BB188" s="18">
        <f t="shared" si="588"/>
        <v>0</v>
      </c>
      <c r="BC188" s="19">
        <f t="shared" si="589"/>
        <v>0</v>
      </c>
      <c r="BD188" s="19">
        <f t="shared" si="590"/>
        <v>0</v>
      </c>
      <c r="BE188" s="20">
        <f t="shared" si="591"/>
        <v>0</v>
      </c>
      <c r="BG188" s="4">
        <v>311426</v>
      </c>
      <c r="BH188" s="4">
        <v>312426</v>
      </c>
      <c r="BI188" s="4">
        <v>313426</v>
      </c>
    </row>
    <row r="189" spans="1:61" ht="19.5" customHeight="1">
      <c r="A189" s="47"/>
      <c r="B189" s="47"/>
      <c r="C189" s="31"/>
      <c r="D189" s="32"/>
      <c r="E189" s="23" t="s">
        <v>69</v>
      </c>
      <c r="F189" s="24">
        <f t="shared" si="529"/>
        <v>1</v>
      </c>
      <c r="G189" s="25">
        <f t="shared" si="543"/>
        <v>1</v>
      </c>
      <c r="H189" s="25">
        <f t="shared" si="543"/>
        <v>0</v>
      </c>
      <c r="I189" s="26">
        <f t="shared" si="543"/>
        <v>0</v>
      </c>
      <c r="J189" s="24">
        <f t="shared" si="544"/>
        <v>0</v>
      </c>
      <c r="K189" s="25">
        <f t="shared" si="545"/>
        <v>0</v>
      </c>
      <c r="L189" s="25">
        <f t="shared" si="546"/>
        <v>0</v>
      </c>
      <c r="M189" s="26">
        <f t="shared" si="547"/>
        <v>0</v>
      </c>
      <c r="N189" s="24">
        <f t="shared" si="548"/>
        <v>0</v>
      </c>
      <c r="O189" s="25">
        <f t="shared" si="549"/>
        <v>0</v>
      </c>
      <c r="P189" s="25">
        <f t="shared" si="550"/>
        <v>0</v>
      </c>
      <c r="Q189" s="26">
        <f t="shared" si="551"/>
        <v>0</v>
      </c>
      <c r="R189" s="24">
        <f t="shared" si="552"/>
        <v>0</v>
      </c>
      <c r="S189" s="25">
        <f t="shared" si="553"/>
        <v>0</v>
      </c>
      <c r="T189" s="25">
        <f t="shared" si="554"/>
        <v>0</v>
      </c>
      <c r="U189" s="26">
        <f t="shared" si="555"/>
        <v>0</v>
      </c>
      <c r="V189" s="24">
        <f t="shared" si="556"/>
        <v>0</v>
      </c>
      <c r="W189" s="25">
        <f t="shared" si="557"/>
        <v>0</v>
      </c>
      <c r="X189" s="25">
        <f t="shared" si="558"/>
        <v>0</v>
      </c>
      <c r="Y189" s="26">
        <f t="shared" si="559"/>
        <v>0</v>
      </c>
      <c r="Z189" s="24">
        <f t="shared" si="560"/>
        <v>1</v>
      </c>
      <c r="AA189" s="25">
        <f t="shared" si="561"/>
        <v>1</v>
      </c>
      <c r="AB189" s="25">
        <f t="shared" si="562"/>
        <v>0</v>
      </c>
      <c r="AC189" s="26">
        <f t="shared" si="563"/>
        <v>0</v>
      </c>
      <c r="AD189" s="24">
        <f t="shared" si="564"/>
        <v>0</v>
      </c>
      <c r="AE189" s="25">
        <f t="shared" si="565"/>
        <v>0</v>
      </c>
      <c r="AF189" s="25">
        <f t="shared" si="566"/>
        <v>0</v>
      </c>
      <c r="AG189" s="26">
        <f t="shared" si="567"/>
        <v>0</v>
      </c>
      <c r="AH189" s="24">
        <f t="shared" si="568"/>
        <v>0</v>
      </c>
      <c r="AI189" s="25">
        <f t="shared" si="569"/>
        <v>0</v>
      </c>
      <c r="AJ189" s="25">
        <f t="shared" si="570"/>
        <v>0</v>
      </c>
      <c r="AK189" s="26">
        <f t="shared" si="571"/>
        <v>0</v>
      </c>
      <c r="AL189" s="24">
        <f t="shared" si="572"/>
        <v>0</v>
      </c>
      <c r="AM189" s="25">
        <f t="shared" si="573"/>
        <v>0</v>
      </c>
      <c r="AN189" s="25">
        <f t="shared" si="574"/>
        <v>0</v>
      </c>
      <c r="AO189" s="26">
        <f t="shared" si="575"/>
        <v>0</v>
      </c>
      <c r="AP189" s="24">
        <f t="shared" si="576"/>
        <v>0</v>
      </c>
      <c r="AQ189" s="25">
        <f t="shared" si="577"/>
        <v>0</v>
      </c>
      <c r="AR189" s="25">
        <f t="shared" si="578"/>
        <v>0</v>
      </c>
      <c r="AS189" s="26">
        <f t="shared" si="579"/>
        <v>0</v>
      </c>
      <c r="AT189" s="24">
        <f t="shared" si="580"/>
        <v>0</v>
      </c>
      <c r="AU189" s="25">
        <f t="shared" si="581"/>
        <v>0</v>
      </c>
      <c r="AV189" s="25">
        <f t="shared" si="582"/>
        <v>0</v>
      </c>
      <c r="AW189" s="26">
        <f t="shared" si="583"/>
        <v>0</v>
      </c>
      <c r="AX189" s="24">
        <f t="shared" si="584"/>
        <v>0</v>
      </c>
      <c r="AY189" s="25">
        <f t="shared" si="585"/>
        <v>0</v>
      </c>
      <c r="AZ189" s="25">
        <f t="shared" si="586"/>
        <v>0</v>
      </c>
      <c r="BA189" s="26">
        <f t="shared" si="587"/>
        <v>0</v>
      </c>
      <c r="BB189" s="24">
        <f t="shared" si="588"/>
        <v>0</v>
      </c>
      <c r="BC189" s="25">
        <f t="shared" si="589"/>
        <v>0</v>
      </c>
      <c r="BD189" s="25">
        <f t="shared" si="590"/>
        <v>0</v>
      </c>
      <c r="BE189" s="26">
        <f t="shared" si="591"/>
        <v>0</v>
      </c>
      <c r="BG189" s="4">
        <v>321426</v>
      </c>
      <c r="BH189" s="4">
        <v>322426</v>
      </c>
      <c r="BI189" s="4">
        <v>323426</v>
      </c>
    </row>
    <row r="190" spans="1:61" ht="19.5" customHeight="1">
      <c r="A190" s="47">
        <v>72</v>
      </c>
      <c r="B190" s="47">
        <v>22427</v>
      </c>
      <c r="C190" s="27"/>
      <c r="D190" s="28" t="s">
        <v>24</v>
      </c>
      <c r="E190" s="11" t="s">
        <v>63</v>
      </c>
      <c r="F190" s="12">
        <f t="shared" si="529"/>
        <v>0</v>
      </c>
      <c r="G190" s="13">
        <f t="shared" si="543"/>
        <v>0</v>
      </c>
      <c r="H190" s="13">
        <f t="shared" si="543"/>
        <v>0</v>
      </c>
      <c r="I190" s="14">
        <f t="shared" si="543"/>
        <v>0</v>
      </c>
      <c r="J190" s="12">
        <f t="shared" si="544"/>
        <v>0</v>
      </c>
      <c r="K190" s="13">
        <f t="shared" si="545"/>
        <v>0</v>
      </c>
      <c r="L190" s="13">
        <f t="shared" si="546"/>
        <v>0</v>
      </c>
      <c r="M190" s="14">
        <f t="shared" si="547"/>
        <v>0</v>
      </c>
      <c r="N190" s="12">
        <f t="shared" si="548"/>
        <v>0</v>
      </c>
      <c r="O190" s="13">
        <f t="shared" si="549"/>
        <v>0</v>
      </c>
      <c r="P190" s="13">
        <f t="shared" si="550"/>
        <v>0</v>
      </c>
      <c r="Q190" s="14">
        <f t="shared" si="551"/>
        <v>0</v>
      </c>
      <c r="R190" s="12">
        <f t="shared" si="552"/>
        <v>0</v>
      </c>
      <c r="S190" s="13">
        <f t="shared" si="553"/>
        <v>0</v>
      </c>
      <c r="T190" s="13">
        <f t="shared" si="554"/>
        <v>0</v>
      </c>
      <c r="U190" s="14">
        <f t="shared" si="555"/>
        <v>0</v>
      </c>
      <c r="V190" s="12">
        <f t="shared" si="556"/>
        <v>0</v>
      </c>
      <c r="W190" s="13">
        <f t="shared" si="557"/>
        <v>0</v>
      </c>
      <c r="X190" s="13">
        <f t="shared" si="558"/>
        <v>0</v>
      </c>
      <c r="Y190" s="14">
        <f t="shared" si="559"/>
        <v>0</v>
      </c>
      <c r="Z190" s="12">
        <f t="shared" si="560"/>
        <v>0</v>
      </c>
      <c r="AA190" s="13">
        <f t="shared" si="561"/>
        <v>0</v>
      </c>
      <c r="AB190" s="13">
        <f t="shared" si="562"/>
        <v>0</v>
      </c>
      <c r="AC190" s="14">
        <f t="shared" si="563"/>
        <v>0</v>
      </c>
      <c r="AD190" s="12">
        <f t="shared" si="564"/>
        <v>0</v>
      </c>
      <c r="AE190" s="13">
        <f t="shared" si="565"/>
        <v>0</v>
      </c>
      <c r="AF190" s="13">
        <f t="shared" si="566"/>
        <v>0</v>
      </c>
      <c r="AG190" s="14">
        <f t="shared" si="567"/>
        <v>0</v>
      </c>
      <c r="AH190" s="12">
        <f t="shared" si="568"/>
        <v>0</v>
      </c>
      <c r="AI190" s="13">
        <f t="shared" si="569"/>
        <v>0</v>
      </c>
      <c r="AJ190" s="13">
        <f t="shared" si="570"/>
        <v>0</v>
      </c>
      <c r="AK190" s="14">
        <f t="shared" si="571"/>
        <v>0</v>
      </c>
      <c r="AL190" s="12">
        <f t="shared" si="572"/>
        <v>0</v>
      </c>
      <c r="AM190" s="13">
        <f t="shared" si="573"/>
        <v>0</v>
      </c>
      <c r="AN190" s="13">
        <f t="shared" si="574"/>
        <v>0</v>
      </c>
      <c r="AO190" s="14">
        <f t="shared" si="575"/>
        <v>0</v>
      </c>
      <c r="AP190" s="12">
        <f t="shared" si="576"/>
        <v>0</v>
      </c>
      <c r="AQ190" s="13">
        <f t="shared" si="577"/>
        <v>0</v>
      </c>
      <c r="AR190" s="13">
        <f t="shared" si="578"/>
        <v>0</v>
      </c>
      <c r="AS190" s="14">
        <f t="shared" si="579"/>
        <v>0</v>
      </c>
      <c r="AT190" s="12">
        <f t="shared" si="580"/>
        <v>0</v>
      </c>
      <c r="AU190" s="13">
        <f t="shared" si="581"/>
        <v>0</v>
      </c>
      <c r="AV190" s="13">
        <f t="shared" si="582"/>
        <v>0</v>
      </c>
      <c r="AW190" s="14">
        <f t="shared" si="583"/>
        <v>0</v>
      </c>
      <c r="AX190" s="12">
        <f t="shared" si="584"/>
        <v>0</v>
      </c>
      <c r="AY190" s="13">
        <f t="shared" si="585"/>
        <v>0</v>
      </c>
      <c r="AZ190" s="13">
        <f t="shared" si="586"/>
        <v>0</v>
      </c>
      <c r="BA190" s="14">
        <f t="shared" si="587"/>
        <v>0</v>
      </c>
      <c r="BB190" s="12">
        <f t="shared" si="588"/>
        <v>0</v>
      </c>
      <c r="BC190" s="13">
        <f t="shared" si="589"/>
        <v>0</v>
      </c>
      <c r="BD190" s="13">
        <f t="shared" si="590"/>
        <v>0</v>
      </c>
      <c r="BE190" s="14">
        <f t="shared" si="591"/>
        <v>0</v>
      </c>
      <c r="BG190" s="4">
        <v>301427</v>
      </c>
      <c r="BH190" s="4">
        <v>302427</v>
      </c>
      <c r="BI190" s="4">
        <v>303427</v>
      </c>
    </row>
    <row r="191" spans="1:61" ht="19.5" customHeight="1">
      <c r="A191" s="47"/>
      <c r="B191" s="47"/>
      <c r="C191" s="29"/>
      <c r="D191" s="30"/>
      <c r="E191" s="17" t="s">
        <v>68</v>
      </c>
      <c r="F191" s="18">
        <f t="shared" si="529"/>
        <v>0</v>
      </c>
      <c r="G191" s="19">
        <f t="shared" si="543"/>
        <v>0</v>
      </c>
      <c r="H191" s="19">
        <f t="shared" si="543"/>
        <v>0</v>
      </c>
      <c r="I191" s="20">
        <f t="shared" si="543"/>
        <v>0</v>
      </c>
      <c r="J191" s="18">
        <f t="shared" si="544"/>
        <v>0</v>
      </c>
      <c r="K191" s="19">
        <f t="shared" si="545"/>
        <v>0</v>
      </c>
      <c r="L191" s="19">
        <f t="shared" si="546"/>
        <v>0</v>
      </c>
      <c r="M191" s="20">
        <f t="shared" si="547"/>
        <v>0</v>
      </c>
      <c r="N191" s="18">
        <f t="shared" si="548"/>
        <v>0</v>
      </c>
      <c r="O191" s="19">
        <f t="shared" si="549"/>
        <v>0</v>
      </c>
      <c r="P191" s="19">
        <f t="shared" si="550"/>
        <v>0</v>
      </c>
      <c r="Q191" s="20">
        <f t="shared" si="551"/>
        <v>0</v>
      </c>
      <c r="R191" s="18">
        <f t="shared" si="552"/>
        <v>0</v>
      </c>
      <c r="S191" s="19">
        <f t="shared" si="553"/>
        <v>0</v>
      </c>
      <c r="T191" s="19">
        <f t="shared" si="554"/>
        <v>0</v>
      </c>
      <c r="U191" s="20">
        <f t="shared" si="555"/>
        <v>0</v>
      </c>
      <c r="V191" s="18">
        <f t="shared" si="556"/>
        <v>0</v>
      </c>
      <c r="W191" s="19">
        <f t="shared" si="557"/>
        <v>0</v>
      </c>
      <c r="X191" s="19">
        <f t="shared" si="558"/>
        <v>0</v>
      </c>
      <c r="Y191" s="20">
        <f t="shared" si="559"/>
        <v>0</v>
      </c>
      <c r="Z191" s="18">
        <f t="shared" si="560"/>
        <v>0</v>
      </c>
      <c r="AA191" s="19">
        <f t="shared" si="561"/>
        <v>0</v>
      </c>
      <c r="AB191" s="19">
        <f t="shared" si="562"/>
        <v>0</v>
      </c>
      <c r="AC191" s="20">
        <f t="shared" si="563"/>
        <v>0</v>
      </c>
      <c r="AD191" s="18">
        <f t="shared" si="564"/>
        <v>0</v>
      </c>
      <c r="AE191" s="19">
        <f t="shared" si="565"/>
        <v>0</v>
      </c>
      <c r="AF191" s="19">
        <f t="shared" si="566"/>
        <v>0</v>
      </c>
      <c r="AG191" s="20">
        <f t="shared" si="567"/>
        <v>0</v>
      </c>
      <c r="AH191" s="18">
        <f t="shared" si="568"/>
        <v>0</v>
      </c>
      <c r="AI191" s="19">
        <f t="shared" si="569"/>
        <v>0</v>
      </c>
      <c r="AJ191" s="19">
        <f t="shared" si="570"/>
        <v>0</v>
      </c>
      <c r="AK191" s="20">
        <f t="shared" si="571"/>
        <v>0</v>
      </c>
      <c r="AL191" s="18">
        <f t="shared" si="572"/>
        <v>0</v>
      </c>
      <c r="AM191" s="19">
        <f t="shared" si="573"/>
        <v>0</v>
      </c>
      <c r="AN191" s="19">
        <f t="shared" si="574"/>
        <v>0</v>
      </c>
      <c r="AO191" s="20">
        <f t="shared" si="575"/>
        <v>0</v>
      </c>
      <c r="AP191" s="18">
        <f t="shared" si="576"/>
        <v>0</v>
      </c>
      <c r="AQ191" s="19">
        <f t="shared" si="577"/>
        <v>0</v>
      </c>
      <c r="AR191" s="19">
        <f t="shared" si="578"/>
        <v>0</v>
      </c>
      <c r="AS191" s="20">
        <f t="shared" si="579"/>
        <v>0</v>
      </c>
      <c r="AT191" s="18">
        <f t="shared" si="580"/>
        <v>0</v>
      </c>
      <c r="AU191" s="19">
        <f t="shared" si="581"/>
        <v>0</v>
      </c>
      <c r="AV191" s="19">
        <f t="shared" si="582"/>
        <v>0</v>
      </c>
      <c r="AW191" s="20">
        <f t="shared" si="583"/>
        <v>0</v>
      </c>
      <c r="AX191" s="18">
        <f t="shared" si="584"/>
        <v>0</v>
      </c>
      <c r="AY191" s="19">
        <f t="shared" si="585"/>
        <v>0</v>
      </c>
      <c r="AZ191" s="19">
        <f t="shared" si="586"/>
        <v>0</v>
      </c>
      <c r="BA191" s="20">
        <f t="shared" si="587"/>
        <v>0</v>
      </c>
      <c r="BB191" s="18">
        <f t="shared" si="588"/>
        <v>0</v>
      </c>
      <c r="BC191" s="19">
        <f t="shared" si="589"/>
        <v>0</v>
      </c>
      <c r="BD191" s="19">
        <f t="shared" si="590"/>
        <v>0</v>
      </c>
      <c r="BE191" s="20">
        <f t="shared" si="591"/>
        <v>0</v>
      </c>
      <c r="BG191" s="4">
        <v>311427</v>
      </c>
      <c r="BH191" s="4">
        <v>312427</v>
      </c>
      <c r="BI191" s="4">
        <v>313427</v>
      </c>
    </row>
    <row r="192" spans="1:61" ht="19.5" customHeight="1">
      <c r="A192" s="47"/>
      <c r="B192" s="47"/>
      <c r="C192" s="31"/>
      <c r="D192" s="32"/>
      <c r="E192" s="23" t="s">
        <v>69</v>
      </c>
      <c r="F192" s="24">
        <f t="shared" si="529"/>
        <v>0</v>
      </c>
      <c r="G192" s="25">
        <f t="shared" si="543"/>
        <v>0</v>
      </c>
      <c r="H192" s="25">
        <f t="shared" si="543"/>
        <v>0</v>
      </c>
      <c r="I192" s="26">
        <f t="shared" si="543"/>
        <v>0</v>
      </c>
      <c r="J192" s="24">
        <f t="shared" si="544"/>
        <v>0</v>
      </c>
      <c r="K192" s="25">
        <f t="shared" si="545"/>
        <v>0</v>
      </c>
      <c r="L192" s="25">
        <f t="shared" si="546"/>
        <v>0</v>
      </c>
      <c r="M192" s="26">
        <f t="shared" si="547"/>
        <v>0</v>
      </c>
      <c r="N192" s="24">
        <f t="shared" si="548"/>
        <v>0</v>
      </c>
      <c r="O192" s="25">
        <f t="shared" si="549"/>
        <v>0</v>
      </c>
      <c r="P192" s="25">
        <f t="shared" si="550"/>
        <v>0</v>
      </c>
      <c r="Q192" s="26">
        <f t="shared" si="551"/>
        <v>0</v>
      </c>
      <c r="R192" s="24">
        <f t="shared" si="552"/>
        <v>0</v>
      </c>
      <c r="S192" s="25">
        <f t="shared" si="553"/>
        <v>0</v>
      </c>
      <c r="T192" s="25">
        <f t="shared" si="554"/>
        <v>0</v>
      </c>
      <c r="U192" s="26">
        <f t="shared" si="555"/>
        <v>0</v>
      </c>
      <c r="V192" s="24">
        <f t="shared" si="556"/>
        <v>0</v>
      </c>
      <c r="W192" s="25">
        <f t="shared" si="557"/>
        <v>0</v>
      </c>
      <c r="X192" s="25">
        <f t="shared" si="558"/>
        <v>0</v>
      </c>
      <c r="Y192" s="26">
        <f t="shared" si="559"/>
        <v>0</v>
      </c>
      <c r="Z192" s="24">
        <f t="shared" si="560"/>
        <v>0</v>
      </c>
      <c r="AA192" s="25">
        <f t="shared" si="561"/>
        <v>0</v>
      </c>
      <c r="AB192" s="25">
        <f t="shared" si="562"/>
        <v>0</v>
      </c>
      <c r="AC192" s="26">
        <f t="shared" si="563"/>
        <v>0</v>
      </c>
      <c r="AD192" s="24">
        <f t="shared" si="564"/>
        <v>0</v>
      </c>
      <c r="AE192" s="25">
        <f t="shared" si="565"/>
        <v>0</v>
      </c>
      <c r="AF192" s="25">
        <f t="shared" si="566"/>
        <v>0</v>
      </c>
      <c r="AG192" s="26">
        <f t="shared" si="567"/>
        <v>0</v>
      </c>
      <c r="AH192" s="24">
        <f t="shared" si="568"/>
        <v>0</v>
      </c>
      <c r="AI192" s="25">
        <f t="shared" si="569"/>
        <v>0</v>
      </c>
      <c r="AJ192" s="25">
        <f t="shared" si="570"/>
        <v>0</v>
      </c>
      <c r="AK192" s="26">
        <f t="shared" si="571"/>
        <v>0</v>
      </c>
      <c r="AL192" s="24">
        <f t="shared" si="572"/>
        <v>0</v>
      </c>
      <c r="AM192" s="25">
        <f t="shared" si="573"/>
        <v>0</v>
      </c>
      <c r="AN192" s="25">
        <f t="shared" si="574"/>
        <v>0</v>
      </c>
      <c r="AO192" s="26">
        <f t="shared" si="575"/>
        <v>0</v>
      </c>
      <c r="AP192" s="24">
        <f t="shared" si="576"/>
        <v>0</v>
      </c>
      <c r="AQ192" s="25">
        <f t="shared" si="577"/>
        <v>0</v>
      </c>
      <c r="AR192" s="25">
        <f t="shared" si="578"/>
        <v>0</v>
      </c>
      <c r="AS192" s="26">
        <f t="shared" si="579"/>
        <v>0</v>
      </c>
      <c r="AT192" s="24">
        <f t="shared" si="580"/>
        <v>0</v>
      </c>
      <c r="AU192" s="25">
        <f t="shared" si="581"/>
        <v>0</v>
      </c>
      <c r="AV192" s="25">
        <f t="shared" si="582"/>
        <v>0</v>
      </c>
      <c r="AW192" s="26">
        <f t="shared" si="583"/>
        <v>0</v>
      </c>
      <c r="AX192" s="24">
        <f t="shared" si="584"/>
        <v>0</v>
      </c>
      <c r="AY192" s="25">
        <f t="shared" si="585"/>
        <v>0</v>
      </c>
      <c r="AZ192" s="25">
        <f t="shared" si="586"/>
        <v>0</v>
      </c>
      <c r="BA192" s="26">
        <f t="shared" si="587"/>
        <v>0</v>
      </c>
      <c r="BB192" s="24">
        <f t="shared" si="588"/>
        <v>0</v>
      </c>
      <c r="BC192" s="25">
        <f t="shared" si="589"/>
        <v>0</v>
      </c>
      <c r="BD192" s="25">
        <f t="shared" si="590"/>
        <v>0</v>
      </c>
      <c r="BE192" s="26">
        <f t="shared" si="591"/>
        <v>0</v>
      </c>
      <c r="BG192" s="4">
        <v>321427</v>
      </c>
      <c r="BH192" s="4">
        <v>322427</v>
      </c>
      <c r="BI192" s="4">
        <v>323427</v>
      </c>
    </row>
    <row r="193" spans="1:61" ht="19.5" customHeight="1">
      <c r="A193" s="47">
        <v>72</v>
      </c>
      <c r="B193" s="47">
        <v>22428</v>
      </c>
      <c r="C193" s="27"/>
      <c r="D193" s="28" t="s">
        <v>25</v>
      </c>
      <c r="E193" s="11" t="s">
        <v>63</v>
      </c>
      <c r="F193" s="12">
        <f t="shared" si="529"/>
        <v>0</v>
      </c>
      <c r="G193" s="13">
        <f t="shared" si="543"/>
        <v>0</v>
      </c>
      <c r="H193" s="13">
        <f t="shared" si="543"/>
        <v>0</v>
      </c>
      <c r="I193" s="14">
        <f t="shared" si="543"/>
        <v>0</v>
      </c>
      <c r="J193" s="12">
        <f t="shared" si="544"/>
        <v>0</v>
      </c>
      <c r="K193" s="13">
        <f t="shared" si="545"/>
        <v>0</v>
      </c>
      <c r="L193" s="13">
        <f t="shared" si="546"/>
        <v>0</v>
      </c>
      <c r="M193" s="14">
        <f t="shared" si="547"/>
        <v>0</v>
      </c>
      <c r="N193" s="12">
        <f t="shared" si="548"/>
        <v>0</v>
      </c>
      <c r="O193" s="13">
        <f t="shared" si="549"/>
        <v>0</v>
      </c>
      <c r="P193" s="13">
        <f t="shared" si="550"/>
        <v>0</v>
      </c>
      <c r="Q193" s="14">
        <f t="shared" si="551"/>
        <v>0</v>
      </c>
      <c r="R193" s="12">
        <f t="shared" si="552"/>
        <v>0</v>
      </c>
      <c r="S193" s="13">
        <f t="shared" si="553"/>
        <v>0</v>
      </c>
      <c r="T193" s="13">
        <f t="shared" si="554"/>
        <v>0</v>
      </c>
      <c r="U193" s="14">
        <f t="shared" si="555"/>
        <v>0</v>
      </c>
      <c r="V193" s="12">
        <f t="shared" si="556"/>
        <v>0</v>
      </c>
      <c r="W193" s="13">
        <f t="shared" si="557"/>
        <v>0</v>
      </c>
      <c r="X193" s="13">
        <f t="shared" si="558"/>
        <v>0</v>
      </c>
      <c r="Y193" s="14">
        <f t="shared" si="559"/>
        <v>0</v>
      </c>
      <c r="Z193" s="12">
        <f t="shared" si="560"/>
        <v>0</v>
      </c>
      <c r="AA193" s="13">
        <f t="shared" si="561"/>
        <v>0</v>
      </c>
      <c r="AB193" s="13">
        <f t="shared" si="562"/>
        <v>0</v>
      </c>
      <c r="AC193" s="14">
        <f t="shared" si="563"/>
        <v>0</v>
      </c>
      <c r="AD193" s="12">
        <f t="shared" si="564"/>
        <v>0</v>
      </c>
      <c r="AE193" s="13">
        <f t="shared" si="565"/>
        <v>0</v>
      </c>
      <c r="AF193" s="13">
        <f t="shared" si="566"/>
        <v>0</v>
      </c>
      <c r="AG193" s="14">
        <f t="shared" si="567"/>
        <v>0</v>
      </c>
      <c r="AH193" s="12">
        <f t="shared" si="568"/>
        <v>0</v>
      </c>
      <c r="AI193" s="13">
        <f t="shared" si="569"/>
        <v>0</v>
      </c>
      <c r="AJ193" s="13">
        <f t="shared" si="570"/>
        <v>0</v>
      </c>
      <c r="AK193" s="14">
        <f t="shared" si="571"/>
        <v>0</v>
      </c>
      <c r="AL193" s="12">
        <f t="shared" si="572"/>
        <v>0</v>
      </c>
      <c r="AM193" s="13">
        <f t="shared" si="573"/>
        <v>0</v>
      </c>
      <c r="AN193" s="13">
        <f t="shared" si="574"/>
        <v>0</v>
      </c>
      <c r="AO193" s="14">
        <f t="shared" si="575"/>
        <v>0</v>
      </c>
      <c r="AP193" s="12">
        <f t="shared" si="576"/>
        <v>0</v>
      </c>
      <c r="AQ193" s="13">
        <f t="shared" si="577"/>
        <v>0</v>
      </c>
      <c r="AR193" s="13">
        <f t="shared" si="578"/>
        <v>0</v>
      </c>
      <c r="AS193" s="14">
        <f t="shared" si="579"/>
        <v>0</v>
      </c>
      <c r="AT193" s="12">
        <f t="shared" si="580"/>
        <v>0</v>
      </c>
      <c r="AU193" s="13">
        <f t="shared" si="581"/>
        <v>0</v>
      </c>
      <c r="AV193" s="13">
        <f t="shared" si="582"/>
        <v>0</v>
      </c>
      <c r="AW193" s="14">
        <f t="shared" si="583"/>
        <v>0</v>
      </c>
      <c r="AX193" s="12">
        <f t="shared" si="584"/>
        <v>0</v>
      </c>
      <c r="AY193" s="13">
        <f t="shared" si="585"/>
        <v>0</v>
      </c>
      <c r="AZ193" s="13">
        <f t="shared" si="586"/>
        <v>0</v>
      </c>
      <c r="BA193" s="14">
        <f t="shared" si="587"/>
        <v>0</v>
      </c>
      <c r="BB193" s="12">
        <f t="shared" si="588"/>
        <v>0</v>
      </c>
      <c r="BC193" s="13">
        <f t="shared" si="589"/>
        <v>0</v>
      </c>
      <c r="BD193" s="13">
        <f t="shared" si="590"/>
        <v>0</v>
      </c>
      <c r="BE193" s="14">
        <f t="shared" si="591"/>
        <v>0</v>
      </c>
      <c r="BG193" s="4">
        <v>301428</v>
      </c>
      <c r="BH193" s="4">
        <v>302428</v>
      </c>
      <c r="BI193" s="4">
        <v>303428</v>
      </c>
    </row>
    <row r="194" spans="1:61" ht="19.5" customHeight="1">
      <c r="A194" s="47"/>
      <c r="B194" s="47"/>
      <c r="C194" s="29"/>
      <c r="D194" s="30"/>
      <c r="E194" s="17" t="s">
        <v>68</v>
      </c>
      <c r="F194" s="18">
        <f t="shared" si="529"/>
        <v>0</v>
      </c>
      <c r="G194" s="19">
        <f t="shared" si="543"/>
        <v>0</v>
      </c>
      <c r="H194" s="19">
        <f t="shared" si="543"/>
        <v>0</v>
      </c>
      <c r="I194" s="20">
        <f t="shared" si="543"/>
        <v>0</v>
      </c>
      <c r="J194" s="18">
        <f t="shared" si="544"/>
        <v>0</v>
      </c>
      <c r="K194" s="19">
        <f t="shared" si="545"/>
        <v>0</v>
      </c>
      <c r="L194" s="19">
        <f t="shared" si="546"/>
        <v>0</v>
      </c>
      <c r="M194" s="20">
        <f t="shared" si="547"/>
        <v>0</v>
      </c>
      <c r="N194" s="18">
        <f t="shared" si="548"/>
        <v>0</v>
      </c>
      <c r="O194" s="19">
        <f t="shared" si="549"/>
        <v>0</v>
      </c>
      <c r="P194" s="19">
        <f t="shared" si="550"/>
        <v>0</v>
      </c>
      <c r="Q194" s="20">
        <f t="shared" si="551"/>
        <v>0</v>
      </c>
      <c r="R194" s="18">
        <f t="shared" si="552"/>
        <v>0</v>
      </c>
      <c r="S194" s="19">
        <f t="shared" si="553"/>
        <v>0</v>
      </c>
      <c r="T194" s="19">
        <f t="shared" si="554"/>
        <v>0</v>
      </c>
      <c r="U194" s="20">
        <f t="shared" si="555"/>
        <v>0</v>
      </c>
      <c r="V194" s="18">
        <f t="shared" si="556"/>
        <v>0</v>
      </c>
      <c r="W194" s="19">
        <f t="shared" si="557"/>
        <v>0</v>
      </c>
      <c r="X194" s="19">
        <f t="shared" si="558"/>
        <v>0</v>
      </c>
      <c r="Y194" s="20">
        <f t="shared" si="559"/>
        <v>0</v>
      </c>
      <c r="Z194" s="18">
        <f t="shared" si="560"/>
        <v>0</v>
      </c>
      <c r="AA194" s="19">
        <f t="shared" si="561"/>
        <v>0</v>
      </c>
      <c r="AB194" s="19">
        <f t="shared" si="562"/>
        <v>0</v>
      </c>
      <c r="AC194" s="20">
        <f t="shared" si="563"/>
        <v>0</v>
      </c>
      <c r="AD194" s="18">
        <f t="shared" si="564"/>
        <v>0</v>
      </c>
      <c r="AE194" s="19">
        <f t="shared" si="565"/>
        <v>0</v>
      </c>
      <c r="AF194" s="19">
        <f t="shared" si="566"/>
        <v>0</v>
      </c>
      <c r="AG194" s="20">
        <f t="shared" si="567"/>
        <v>0</v>
      </c>
      <c r="AH194" s="18">
        <f t="shared" si="568"/>
        <v>0</v>
      </c>
      <c r="AI194" s="19">
        <f t="shared" si="569"/>
        <v>0</v>
      </c>
      <c r="AJ194" s="19">
        <f t="shared" si="570"/>
        <v>0</v>
      </c>
      <c r="AK194" s="20">
        <f t="shared" si="571"/>
        <v>0</v>
      </c>
      <c r="AL194" s="18">
        <f t="shared" si="572"/>
        <v>0</v>
      </c>
      <c r="AM194" s="19">
        <f t="shared" si="573"/>
        <v>0</v>
      </c>
      <c r="AN194" s="19">
        <f t="shared" si="574"/>
        <v>0</v>
      </c>
      <c r="AO194" s="20">
        <f t="shared" si="575"/>
        <v>0</v>
      </c>
      <c r="AP194" s="18">
        <f t="shared" si="576"/>
        <v>0</v>
      </c>
      <c r="AQ194" s="19">
        <f t="shared" si="577"/>
        <v>0</v>
      </c>
      <c r="AR194" s="19">
        <f t="shared" si="578"/>
        <v>0</v>
      </c>
      <c r="AS194" s="20">
        <f t="shared" si="579"/>
        <v>0</v>
      </c>
      <c r="AT194" s="18">
        <f t="shared" si="580"/>
        <v>0</v>
      </c>
      <c r="AU194" s="19">
        <f t="shared" si="581"/>
        <v>0</v>
      </c>
      <c r="AV194" s="19">
        <f t="shared" si="582"/>
        <v>0</v>
      </c>
      <c r="AW194" s="20">
        <f t="shared" si="583"/>
        <v>0</v>
      </c>
      <c r="AX194" s="18">
        <f t="shared" si="584"/>
        <v>0</v>
      </c>
      <c r="AY194" s="19">
        <f t="shared" si="585"/>
        <v>0</v>
      </c>
      <c r="AZ194" s="19">
        <f t="shared" si="586"/>
        <v>0</v>
      </c>
      <c r="BA194" s="20">
        <f t="shared" si="587"/>
        <v>0</v>
      </c>
      <c r="BB194" s="18">
        <f t="shared" si="588"/>
        <v>0</v>
      </c>
      <c r="BC194" s="19">
        <f t="shared" si="589"/>
        <v>0</v>
      </c>
      <c r="BD194" s="19">
        <f t="shared" si="590"/>
        <v>0</v>
      </c>
      <c r="BE194" s="20">
        <f t="shared" si="591"/>
        <v>0</v>
      </c>
      <c r="BG194" s="4">
        <v>311428</v>
      </c>
      <c r="BH194" s="4">
        <v>312428</v>
      </c>
      <c r="BI194" s="4">
        <v>313428</v>
      </c>
    </row>
    <row r="195" spans="1:61" ht="19.5" customHeight="1">
      <c r="A195" s="47"/>
      <c r="B195" s="47"/>
      <c r="C195" s="31"/>
      <c r="D195" s="32"/>
      <c r="E195" s="23" t="s">
        <v>69</v>
      </c>
      <c r="F195" s="24">
        <f t="shared" si="529"/>
        <v>0</v>
      </c>
      <c r="G195" s="25">
        <f t="shared" si="543"/>
        <v>0</v>
      </c>
      <c r="H195" s="25">
        <f t="shared" si="543"/>
        <v>0</v>
      </c>
      <c r="I195" s="26">
        <f t="shared" si="543"/>
        <v>0</v>
      </c>
      <c r="J195" s="24">
        <f t="shared" si="544"/>
        <v>0</v>
      </c>
      <c r="K195" s="25">
        <f t="shared" si="545"/>
        <v>0</v>
      </c>
      <c r="L195" s="25">
        <f t="shared" si="546"/>
        <v>0</v>
      </c>
      <c r="M195" s="26">
        <f t="shared" si="547"/>
        <v>0</v>
      </c>
      <c r="N195" s="24">
        <f t="shared" si="548"/>
        <v>0</v>
      </c>
      <c r="O195" s="25">
        <f t="shared" si="549"/>
        <v>0</v>
      </c>
      <c r="P195" s="25">
        <f t="shared" si="550"/>
        <v>0</v>
      </c>
      <c r="Q195" s="26">
        <f t="shared" si="551"/>
        <v>0</v>
      </c>
      <c r="R195" s="24">
        <f t="shared" si="552"/>
        <v>0</v>
      </c>
      <c r="S195" s="25">
        <f t="shared" si="553"/>
        <v>0</v>
      </c>
      <c r="T195" s="25">
        <f t="shared" si="554"/>
        <v>0</v>
      </c>
      <c r="U195" s="26">
        <f t="shared" si="555"/>
        <v>0</v>
      </c>
      <c r="V195" s="24">
        <f t="shared" si="556"/>
        <v>0</v>
      </c>
      <c r="W195" s="25">
        <f t="shared" si="557"/>
        <v>0</v>
      </c>
      <c r="X195" s="25">
        <f t="shared" si="558"/>
        <v>0</v>
      </c>
      <c r="Y195" s="26">
        <f t="shared" si="559"/>
        <v>0</v>
      </c>
      <c r="Z195" s="24">
        <f t="shared" si="560"/>
        <v>0</v>
      </c>
      <c r="AA195" s="25">
        <f t="shared" si="561"/>
        <v>0</v>
      </c>
      <c r="AB195" s="25">
        <f t="shared" si="562"/>
        <v>0</v>
      </c>
      <c r="AC195" s="26">
        <f t="shared" si="563"/>
        <v>0</v>
      </c>
      <c r="AD195" s="24">
        <f t="shared" si="564"/>
        <v>0</v>
      </c>
      <c r="AE195" s="25">
        <f t="shared" si="565"/>
        <v>0</v>
      </c>
      <c r="AF195" s="25">
        <f t="shared" si="566"/>
        <v>0</v>
      </c>
      <c r="AG195" s="26">
        <f t="shared" si="567"/>
        <v>0</v>
      </c>
      <c r="AH195" s="24">
        <f t="shared" si="568"/>
        <v>0</v>
      </c>
      <c r="AI195" s="25">
        <f t="shared" si="569"/>
        <v>0</v>
      </c>
      <c r="AJ195" s="25">
        <f t="shared" si="570"/>
        <v>0</v>
      </c>
      <c r="AK195" s="26">
        <f t="shared" si="571"/>
        <v>0</v>
      </c>
      <c r="AL195" s="24">
        <f t="shared" si="572"/>
        <v>0</v>
      </c>
      <c r="AM195" s="25">
        <f t="shared" si="573"/>
        <v>0</v>
      </c>
      <c r="AN195" s="25">
        <f t="shared" si="574"/>
        <v>0</v>
      </c>
      <c r="AO195" s="26">
        <f t="shared" si="575"/>
        <v>0</v>
      </c>
      <c r="AP195" s="24">
        <f t="shared" si="576"/>
        <v>0</v>
      </c>
      <c r="AQ195" s="25">
        <f t="shared" si="577"/>
        <v>0</v>
      </c>
      <c r="AR195" s="25">
        <f t="shared" si="578"/>
        <v>0</v>
      </c>
      <c r="AS195" s="26">
        <f t="shared" si="579"/>
        <v>0</v>
      </c>
      <c r="AT195" s="24">
        <f t="shared" si="580"/>
        <v>0</v>
      </c>
      <c r="AU195" s="25">
        <f t="shared" si="581"/>
        <v>0</v>
      </c>
      <c r="AV195" s="25">
        <f t="shared" si="582"/>
        <v>0</v>
      </c>
      <c r="AW195" s="26">
        <f t="shared" si="583"/>
        <v>0</v>
      </c>
      <c r="AX195" s="24">
        <f t="shared" si="584"/>
        <v>0</v>
      </c>
      <c r="AY195" s="25">
        <f t="shared" si="585"/>
        <v>0</v>
      </c>
      <c r="AZ195" s="25">
        <f t="shared" si="586"/>
        <v>0</v>
      </c>
      <c r="BA195" s="26">
        <f t="shared" si="587"/>
        <v>0</v>
      </c>
      <c r="BB195" s="24">
        <f t="shared" si="588"/>
        <v>0</v>
      </c>
      <c r="BC195" s="25">
        <f t="shared" si="589"/>
        <v>0</v>
      </c>
      <c r="BD195" s="25">
        <f t="shared" si="590"/>
        <v>0</v>
      </c>
      <c r="BE195" s="26">
        <f t="shared" si="591"/>
        <v>0</v>
      </c>
      <c r="BG195" s="4">
        <v>321428</v>
      </c>
      <c r="BH195" s="4">
        <v>322428</v>
      </c>
      <c r="BI195" s="4">
        <v>323428</v>
      </c>
    </row>
    <row r="196" spans="1:57" ht="19.5" customHeight="1">
      <c r="A196" s="10"/>
      <c r="B196" s="9"/>
      <c r="C196" s="52" t="s">
        <v>106</v>
      </c>
      <c r="D196" s="53"/>
      <c r="E196" s="11" t="s">
        <v>63</v>
      </c>
      <c r="F196" s="12">
        <f aca="true" t="shared" si="593" ref="F196:BE196">SUM(F197:F198)</f>
        <v>96</v>
      </c>
      <c r="G196" s="13">
        <f t="shared" si="593"/>
        <v>48</v>
      </c>
      <c r="H196" s="13">
        <f t="shared" si="593"/>
        <v>19</v>
      </c>
      <c r="I196" s="14">
        <f t="shared" si="593"/>
        <v>29</v>
      </c>
      <c r="J196" s="12">
        <f t="shared" si="593"/>
        <v>3</v>
      </c>
      <c r="K196" s="13">
        <f t="shared" si="593"/>
        <v>1</v>
      </c>
      <c r="L196" s="13">
        <f t="shared" si="593"/>
        <v>1</v>
      </c>
      <c r="M196" s="14">
        <f t="shared" si="593"/>
        <v>1</v>
      </c>
      <c r="N196" s="12">
        <f t="shared" si="593"/>
        <v>6</v>
      </c>
      <c r="O196" s="13">
        <f t="shared" si="593"/>
        <v>3</v>
      </c>
      <c r="P196" s="13">
        <f t="shared" si="593"/>
        <v>2</v>
      </c>
      <c r="Q196" s="14">
        <f t="shared" si="593"/>
        <v>1</v>
      </c>
      <c r="R196" s="12">
        <f t="shared" si="593"/>
        <v>11</v>
      </c>
      <c r="S196" s="13">
        <f t="shared" si="593"/>
        <v>7</v>
      </c>
      <c r="T196" s="13">
        <f t="shared" si="593"/>
        <v>2</v>
      </c>
      <c r="U196" s="14">
        <f t="shared" si="593"/>
        <v>2</v>
      </c>
      <c r="V196" s="12">
        <f t="shared" si="593"/>
        <v>6</v>
      </c>
      <c r="W196" s="13">
        <f t="shared" si="593"/>
        <v>3</v>
      </c>
      <c r="X196" s="13">
        <f t="shared" si="593"/>
        <v>1</v>
      </c>
      <c r="Y196" s="14">
        <f t="shared" si="593"/>
        <v>2</v>
      </c>
      <c r="Z196" s="12">
        <f t="shared" si="593"/>
        <v>5</v>
      </c>
      <c r="AA196" s="13">
        <f t="shared" si="593"/>
        <v>3</v>
      </c>
      <c r="AB196" s="13">
        <f t="shared" si="593"/>
        <v>2</v>
      </c>
      <c r="AC196" s="14">
        <f t="shared" si="593"/>
        <v>0</v>
      </c>
      <c r="AD196" s="12">
        <f t="shared" si="593"/>
        <v>15</v>
      </c>
      <c r="AE196" s="13">
        <f t="shared" si="593"/>
        <v>4</v>
      </c>
      <c r="AF196" s="13">
        <f t="shared" si="593"/>
        <v>3</v>
      </c>
      <c r="AG196" s="14">
        <f t="shared" si="593"/>
        <v>8</v>
      </c>
      <c r="AH196" s="12">
        <f t="shared" si="593"/>
        <v>10</v>
      </c>
      <c r="AI196" s="13">
        <f t="shared" si="593"/>
        <v>6</v>
      </c>
      <c r="AJ196" s="13">
        <f t="shared" si="593"/>
        <v>2</v>
      </c>
      <c r="AK196" s="14">
        <f t="shared" si="593"/>
        <v>2</v>
      </c>
      <c r="AL196" s="12">
        <f t="shared" si="593"/>
        <v>11</v>
      </c>
      <c r="AM196" s="13">
        <f t="shared" si="593"/>
        <v>6</v>
      </c>
      <c r="AN196" s="13">
        <f t="shared" si="593"/>
        <v>2</v>
      </c>
      <c r="AO196" s="14">
        <f t="shared" si="593"/>
        <v>3</v>
      </c>
      <c r="AP196" s="12">
        <f t="shared" si="593"/>
        <v>10</v>
      </c>
      <c r="AQ196" s="13">
        <f t="shared" si="593"/>
        <v>3</v>
      </c>
      <c r="AR196" s="13">
        <f t="shared" si="593"/>
        <v>1</v>
      </c>
      <c r="AS196" s="14">
        <f t="shared" si="593"/>
        <v>6</v>
      </c>
      <c r="AT196" s="12">
        <f t="shared" si="593"/>
        <v>6</v>
      </c>
      <c r="AU196" s="13">
        <f t="shared" si="593"/>
        <v>3</v>
      </c>
      <c r="AV196" s="13">
        <f t="shared" si="593"/>
        <v>2</v>
      </c>
      <c r="AW196" s="14">
        <f t="shared" si="593"/>
        <v>1</v>
      </c>
      <c r="AX196" s="12">
        <f t="shared" si="593"/>
        <v>7</v>
      </c>
      <c r="AY196" s="13">
        <f t="shared" si="593"/>
        <v>5</v>
      </c>
      <c r="AZ196" s="13">
        <f t="shared" si="593"/>
        <v>1</v>
      </c>
      <c r="BA196" s="14">
        <f t="shared" si="593"/>
        <v>1</v>
      </c>
      <c r="BB196" s="12">
        <f t="shared" si="593"/>
        <v>6</v>
      </c>
      <c r="BC196" s="13">
        <f t="shared" si="593"/>
        <v>4</v>
      </c>
      <c r="BD196" s="13">
        <f t="shared" si="593"/>
        <v>0</v>
      </c>
      <c r="BE196" s="14">
        <f t="shared" si="593"/>
        <v>2</v>
      </c>
    </row>
    <row r="197" spans="1:57" ht="19.5" customHeight="1">
      <c r="A197" s="10"/>
      <c r="B197" s="9"/>
      <c r="C197" s="15"/>
      <c r="D197" s="16"/>
      <c r="E197" s="17" t="s">
        <v>68</v>
      </c>
      <c r="F197" s="18">
        <f aca="true" t="shared" si="594" ref="F197:F237">SUM(G197:I197)</f>
        <v>50</v>
      </c>
      <c r="G197" s="19">
        <f aca="true" t="shared" si="595" ref="G197:I198">SUM(G200,G203,G206,G209,G212,G215,G218,G221,G224,G227,G230,G233,G236)</f>
        <v>18</v>
      </c>
      <c r="H197" s="19">
        <f t="shared" si="595"/>
        <v>17</v>
      </c>
      <c r="I197" s="20">
        <f t="shared" si="595"/>
        <v>15</v>
      </c>
      <c r="J197" s="18">
        <f aca="true" t="shared" si="596" ref="J197:J237">SUM(K197:M197)</f>
        <v>1</v>
      </c>
      <c r="K197" s="19">
        <f aca="true" t="shared" si="597" ref="K197:M198">SUM(K200,K203,K206,K209,K212,K215,K218,K221,K224,K227,K230,K233,K236)</f>
        <v>0</v>
      </c>
      <c r="L197" s="19">
        <f t="shared" si="597"/>
        <v>1</v>
      </c>
      <c r="M197" s="20">
        <f t="shared" si="597"/>
        <v>0</v>
      </c>
      <c r="N197" s="18">
        <f aca="true" t="shared" si="598" ref="N197:N237">SUM(O197:Q197)</f>
        <v>4</v>
      </c>
      <c r="O197" s="19">
        <f aca="true" t="shared" si="599" ref="O197:Q198">SUM(O200,O203,O206,O209,O212,O215,O218,O221,O224,O227,O230,O233,O236)</f>
        <v>1</v>
      </c>
      <c r="P197" s="19">
        <f t="shared" si="599"/>
        <v>2</v>
      </c>
      <c r="Q197" s="20">
        <f t="shared" si="599"/>
        <v>1</v>
      </c>
      <c r="R197" s="18">
        <f aca="true" t="shared" si="600" ref="R197:R237">SUM(S197:U197)</f>
        <v>4</v>
      </c>
      <c r="S197" s="19">
        <f aca="true" t="shared" si="601" ref="S197:U198">SUM(S200,S203,S206,S209,S212,S215,S218,S221,S224,S227,S230,S233,S236)</f>
        <v>1</v>
      </c>
      <c r="T197" s="19">
        <f t="shared" si="601"/>
        <v>2</v>
      </c>
      <c r="U197" s="20">
        <f t="shared" si="601"/>
        <v>1</v>
      </c>
      <c r="V197" s="18">
        <f aca="true" t="shared" si="602" ref="V197:V237">SUM(W197:Y197)</f>
        <v>3</v>
      </c>
      <c r="W197" s="19">
        <f aca="true" t="shared" si="603" ref="W197:Y198">SUM(W200,W203,W206,W209,W212,W215,W218,W221,W224,W227,W230,W233,W236)</f>
        <v>0</v>
      </c>
      <c r="X197" s="19">
        <f t="shared" si="603"/>
        <v>1</v>
      </c>
      <c r="Y197" s="20">
        <f t="shared" si="603"/>
        <v>2</v>
      </c>
      <c r="Z197" s="18">
        <f aca="true" t="shared" si="604" ref="Z197:Z237">SUM(AA197:AC197)</f>
        <v>2</v>
      </c>
      <c r="AA197" s="19">
        <f aca="true" t="shared" si="605" ref="AA197:AC198">SUM(AA200,AA203,AA206,AA209,AA212,AA215,AA218,AA221,AA224,AA227,AA230,AA233,AA236)</f>
        <v>1</v>
      </c>
      <c r="AB197" s="19">
        <f t="shared" si="605"/>
        <v>1</v>
      </c>
      <c r="AC197" s="20">
        <f t="shared" si="605"/>
        <v>0</v>
      </c>
      <c r="AD197" s="18">
        <f aca="true" t="shared" si="606" ref="AD197:AD237">SUM(AE197:AG197)</f>
        <v>10</v>
      </c>
      <c r="AE197" s="19">
        <f aca="true" t="shared" si="607" ref="AE197:AG198">SUM(AE200,AE203,AE206,AE209,AE212,AE215,AE218,AE221,AE224,AE227,AE230,AE233,AE236)</f>
        <v>3</v>
      </c>
      <c r="AF197" s="19">
        <f t="shared" si="607"/>
        <v>3</v>
      </c>
      <c r="AG197" s="20">
        <f t="shared" si="607"/>
        <v>4</v>
      </c>
      <c r="AH197" s="18">
        <f aca="true" t="shared" si="608" ref="AH197:AH237">SUM(AI197:AK197)</f>
        <v>7</v>
      </c>
      <c r="AI197" s="19">
        <f aca="true" t="shared" si="609" ref="AI197:AK198">SUM(AI200,AI203,AI206,AI209,AI212,AI215,AI218,AI221,AI224,AI227,AI230,AI233,AI236)</f>
        <v>3</v>
      </c>
      <c r="AJ197" s="19">
        <f t="shared" si="609"/>
        <v>2</v>
      </c>
      <c r="AK197" s="20">
        <f t="shared" si="609"/>
        <v>2</v>
      </c>
      <c r="AL197" s="18">
        <f aca="true" t="shared" si="610" ref="AL197:AL237">SUM(AM197:AO197)</f>
        <v>7</v>
      </c>
      <c r="AM197" s="19">
        <f aca="true" t="shared" si="611" ref="AM197:AO198">SUM(AM200,AM203,AM206,AM209,AM212,AM215,AM218,AM221,AM224,AM227,AM230,AM233,AM236)</f>
        <v>4</v>
      </c>
      <c r="AN197" s="19">
        <f t="shared" si="611"/>
        <v>2</v>
      </c>
      <c r="AO197" s="20">
        <f t="shared" si="611"/>
        <v>1</v>
      </c>
      <c r="AP197" s="18">
        <f aca="true" t="shared" si="612" ref="AP197:AP237">SUM(AQ197:AS197)</f>
        <v>5</v>
      </c>
      <c r="AQ197" s="19">
        <f aca="true" t="shared" si="613" ref="AQ197:AS198">SUM(AQ200,AQ203,AQ206,AQ209,AQ212,AQ215,AQ218,AQ221,AQ224,AQ227,AQ230,AQ233,AQ236)</f>
        <v>2</v>
      </c>
      <c r="AR197" s="19">
        <f t="shared" si="613"/>
        <v>1</v>
      </c>
      <c r="AS197" s="20">
        <f t="shared" si="613"/>
        <v>2</v>
      </c>
      <c r="AT197" s="18">
        <f aca="true" t="shared" si="614" ref="AT197:AT237">SUM(AU197:AW197)</f>
        <v>2</v>
      </c>
      <c r="AU197" s="19">
        <f aca="true" t="shared" si="615" ref="AU197:AW198">SUM(AU200,AU203,AU206,AU209,AU212,AU215,AU218,AU221,AU224,AU227,AU230,AU233,AU236)</f>
        <v>1</v>
      </c>
      <c r="AV197" s="19">
        <f t="shared" si="615"/>
        <v>1</v>
      </c>
      <c r="AW197" s="20">
        <f t="shared" si="615"/>
        <v>0</v>
      </c>
      <c r="AX197" s="18">
        <f aca="true" t="shared" si="616" ref="AX197:AX237">SUM(AY197:BA197)</f>
        <v>1</v>
      </c>
      <c r="AY197" s="19">
        <f aca="true" t="shared" si="617" ref="AY197:BA198">SUM(AY200,AY203,AY206,AY209,AY212,AY215,AY218,AY221,AY224,AY227,AY230,AY233,AY236)</f>
        <v>0</v>
      </c>
      <c r="AZ197" s="19">
        <f t="shared" si="617"/>
        <v>1</v>
      </c>
      <c r="BA197" s="20">
        <f t="shared" si="617"/>
        <v>0</v>
      </c>
      <c r="BB197" s="18">
        <f aca="true" t="shared" si="618" ref="BB197:BB237">SUM(BC197:BE197)</f>
        <v>4</v>
      </c>
      <c r="BC197" s="19">
        <f aca="true" t="shared" si="619" ref="BC197:BE198">SUM(BC200,BC203,BC206,BC209,BC212,BC215,BC218,BC221,BC224,BC227,BC230,BC233,BC236)</f>
        <v>2</v>
      </c>
      <c r="BD197" s="19">
        <f t="shared" si="619"/>
        <v>0</v>
      </c>
      <c r="BE197" s="20">
        <f t="shared" si="619"/>
        <v>2</v>
      </c>
    </row>
    <row r="198" spans="1:57" ht="19.5" customHeight="1">
      <c r="A198" s="10"/>
      <c r="B198" s="9"/>
      <c r="C198" s="21"/>
      <c r="D198" s="22"/>
      <c r="E198" s="23" t="s">
        <v>69</v>
      </c>
      <c r="F198" s="24">
        <f t="shared" si="594"/>
        <v>46</v>
      </c>
      <c r="G198" s="25">
        <f t="shared" si="595"/>
        <v>30</v>
      </c>
      <c r="H198" s="25">
        <f t="shared" si="595"/>
        <v>2</v>
      </c>
      <c r="I198" s="26">
        <f t="shared" si="595"/>
        <v>14</v>
      </c>
      <c r="J198" s="24">
        <f t="shared" si="596"/>
        <v>2</v>
      </c>
      <c r="K198" s="25">
        <f t="shared" si="597"/>
        <v>1</v>
      </c>
      <c r="L198" s="25">
        <f t="shared" si="597"/>
        <v>0</v>
      </c>
      <c r="M198" s="26">
        <f t="shared" si="597"/>
        <v>1</v>
      </c>
      <c r="N198" s="24">
        <f t="shared" si="598"/>
        <v>2</v>
      </c>
      <c r="O198" s="25">
        <f t="shared" si="599"/>
        <v>2</v>
      </c>
      <c r="P198" s="25">
        <f t="shared" si="599"/>
        <v>0</v>
      </c>
      <c r="Q198" s="26">
        <f t="shared" si="599"/>
        <v>0</v>
      </c>
      <c r="R198" s="24">
        <f t="shared" si="600"/>
        <v>7</v>
      </c>
      <c r="S198" s="25">
        <f t="shared" si="601"/>
        <v>6</v>
      </c>
      <c r="T198" s="25">
        <f t="shared" si="601"/>
        <v>0</v>
      </c>
      <c r="U198" s="26">
        <f t="shared" si="601"/>
        <v>1</v>
      </c>
      <c r="V198" s="24">
        <f t="shared" si="602"/>
        <v>3</v>
      </c>
      <c r="W198" s="25">
        <f t="shared" si="603"/>
        <v>3</v>
      </c>
      <c r="X198" s="25">
        <f t="shared" si="603"/>
        <v>0</v>
      </c>
      <c r="Y198" s="26">
        <f t="shared" si="603"/>
        <v>0</v>
      </c>
      <c r="Z198" s="24">
        <f t="shared" si="604"/>
        <v>3</v>
      </c>
      <c r="AA198" s="25">
        <f t="shared" si="605"/>
        <v>2</v>
      </c>
      <c r="AB198" s="25">
        <f t="shared" si="605"/>
        <v>1</v>
      </c>
      <c r="AC198" s="26">
        <f t="shared" si="605"/>
        <v>0</v>
      </c>
      <c r="AD198" s="24">
        <f t="shared" si="606"/>
        <v>5</v>
      </c>
      <c r="AE198" s="25">
        <f t="shared" si="607"/>
        <v>1</v>
      </c>
      <c r="AF198" s="25">
        <f t="shared" si="607"/>
        <v>0</v>
      </c>
      <c r="AG198" s="26">
        <f t="shared" si="607"/>
        <v>4</v>
      </c>
      <c r="AH198" s="24">
        <f t="shared" si="608"/>
        <v>3</v>
      </c>
      <c r="AI198" s="25">
        <f t="shared" si="609"/>
        <v>3</v>
      </c>
      <c r="AJ198" s="25">
        <f t="shared" si="609"/>
        <v>0</v>
      </c>
      <c r="AK198" s="26">
        <f t="shared" si="609"/>
        <v>0</v>
      </c>
      <c r="AL198" s="24">
        <f t="shared" si="610"/>
        <v>4</v>
      </c>
      <c r="AM198" s="25">
        <f t="shared" si="611"/>
        <v>2</v>
      </c>
      <c r="AN198" s="25">
        <f t="shared" si="611"/>
        <v>0</v>
      </c>
      <c r="AO198" s="26">
        <f t="shared" si="611"/>
        <v>2</v>
      </c>
      <c r="AP198" s="24">
        <f t="shared" si="612"/>
        <v>5</v>
      </c>
      <c r="AQ198" s="25">
        <f t="shared" si="613"/>
        <v>1</v>
      </c>
      <c r="AR198" s="25">
        <f t="shared" si="613"/>
        <v>0</v>
      </c>
      <c r="AS198" s="26">
        <f t="shared" si="613"/>
        <v>4</v>
      </c>
      <c r="AT198" s="24">
        <f t="shared" si="614"/>
        <v>4</v>
      </c>
      <c r="AU198" s="25">
        <f t="shared" si="615"/>
        <v>2</v>
      </c>
      <c r="AV198" s="25">
        <f t="shared" si="615"/>
        <v>1</v>
      </c>
      <c r="AW198" s="26">
        <f t="shared" si="615"/>
        <v>1</v>
      </c>
      <c r="AX198" s="24">
        <f t="shared" si="616"/>
        <v>6</v>
      </c>
      <c r="AY198" s="25">
        <f t="shared" si="617"/>
        <v>5</v>
      </c>
      <c r="AZ198" s="25">
        <f t="shared" si="617"/>
        <v>0</v>
      </c>
      <c r="BA198" s="26">
        <f t="shared" si="617"/>
        <v>1</v>
      </c>
      <c r="BB198" s="24">
        <f t="shared" si="618"/>
        <v>2</v>
      </c>
      <c r="BC198" s="25">
        <f t="shared" si="619"/>
        <v>2</v>
      </c>
      <c r="BD198" s="25">
        <f t="shared" si="619"/>
        <v>0</v>
      </c>
      <c r="BE198" s="26">
        <f t="shared" si="619"/>
        <v>0</v>
      </c>
    </row>
    <row r="199" spans="1:61" ht="19.5" customHeight="1">
      <c r="A199" s="47">
        <v>73</v>
      </c>
      <c r="B199" s="54">
        <v>22211</v>
      </c>
      <c r="C199" s="27"/>
      <c r="D199" s="28" t="s">
        <v>30</v>
      </c>
      <c r="E199" s="11" t="s">
        <v>63</v>
      </c>
      <c r="F199" s="12">
        <f>SUM(G199:I199)</f>
        <v>16</v>
      </c>
      <c r="G199" s="13">
        <f aca="true" t="shared" si="620" ref="G199:I214">K199+O199+S199+W199+AA199+AE199+AI199+AM199+AQ199+AU199+AY199+BC199</f>
        <v>10</v>
      </c>
      <c r="H199" s="13">
        <f t="shared" si="620"/>
        <v>2</v>
      </c>
      <c r="I199" s="14">
        <f t="shared" si="620"/>
        <v>4</v>
      </c>
      <c r="J199" s="12">
        <f>SUM(K199:M199)</f>
        <v>0</v>
      </c>
      <c r="K199" s="13">
        <f>IF(ISERROR(VLOOKUP($BG199,data,2,FALSE)),0,VLOOKUP($BG199,data,2,FALSE))</f>
        <v>0</v>
      </c>
      <c r="L199" s="13">
        <f>IF(ISERROR(VLOOKUP($BH199,data,2,FALSE)),0,VLOOKUP($BH199,data,2,FALSE))</f>
        <v>0</v>
      </c>
      <c r="M199" s="14">
        <f>IF(ISERROR(VLOOKUP($BI199,data,2,FALSE)),0,VLOOKUP($BI199,data,2,FALSE))</f>
        <v>0</v>
      </c>
      <c r="N199" s="12">
        <f>SUM(O199:Q199)</f>
        <v>1</v>
      </c>
      <c r="O199" s="13">
        <f>IF(ISERROR(VLOOKUP($BG199,data,3,FALSE)),0,VLOOKUP($BG199,data,3,FALSE))</f>
        <v>1</v>
      </c>
      <c r="P199" s="13">
        <f>IF(ISERROR(VLOOKUP($BH199,data,3,FALSE)),0,VLOOKUP($BH199,data,3,FALSE))</f>
        <v>0</v>
      </c>
      <c r="Q199" s="14">
        <f>IF(ISERROR(VLOOKUP($BI199,data,3,FALSE)),0,VLOOKUP($BI199,data,3,FALSE))</f>
        <v>0</v>
      </c>
      <c r="R199" s="12">
        <f>SUM(S199:U199)</f>
        <v>3</v>
      </c>
      <c r="S199" s="13">
        <f>IF(ISERROR(VLOOKUP($BG199,data,4,FALSE)),0,VLOOKUP($BG199,data,4,FALSE))</f>
        <v>2</v>
      </c>
      <c r="T199" s="13">
        <f>IF(ISERROR(VLOOKUP($BH199,data,4,FALSE)),0,VLOOKUP($BH199,data,4,FALSE))</f>
        <v>1</v>
      </c>
      <c r="U199" s="14">
        <f>IF(ISERROR(VLOOKUP($BI199,data,4,FALSE)),0,VLOOKUP($BI199,data,4,FALSE))</f>
        <v>0</v>
      </c>
      <c r="V199" s="12">
        <f>SUM(W199:Y199)</f>
        <v>1</v>
      </c>
      <c r="W199" s="13">
        <f>IF(ISERROR(VLOOKUP($BG199,data,5,FALSE)),0,VLOOKUP($BG199,data,5,FALSE))</f>
        <v>1</v>
      </c>
      <c r="X199" s="13">
        <f>IF(ISERROR(VLOOKUP($BH199,data,5,FALSE)),0,VLOOKUP($BH199,data,5,FALSE))</f>
        <v>0</v>
      </c>
      <c r="Y199" s="14">
        <f>IF(ISERROR(VLOOKUP($BI199,data,5,FALSE)),0,VLOOKUP($BI199,data,5,FALSE))</f>
        <v>0</v>
      </c>
      <c r="Z199" s="12">
        <f>SUM(AA199:AC199)</f>
        <v>3</v>
      </c>
      <c r="AA199" s="13">
        <f>IF(ISERROR(VLOOKUP($BG199,data,6,FALSE)),0,VLOOKUP($BG199,data,6,FALSE))</f>
        <v>2</v>
      </c>
      <c r="AB199" s="13">
        <f>IF(ISERROR(VLOOKUP($BH199,data,6,FALSE)),0,VLOOKUP($BH199,data,6,FALSE))</f>
        <v>1</v>
      </c>
      <c r="AC199" s="14">
        <f>IF(ISERROR(VLOOKUP($BI199,data,6,FALSE)),0,VLOOKUP($BI199,data,6,FALSE))</f>
        <v>0</v>
      </c>
      <c r="AD199" s="12">
        <f>SUM(AE199:AG199)</f>
        <v>2</v>
      </c>
      <c r="AE199" s="13">
        <f>IF(ISERROR(VLOOKUP($BG199,data,7,FALSE)),0,VLOOKUP($BG199,data,7,FALSE))</f>
        <v>1</v>
      </c>
      <c r="AF199" s="13">
        <f>IF(ISERROR(VLOOKUP($BH199,data,7,FALSE)),0,VLOOKUP($BH199,data,7,FALSE))</f>
        <v>0</v>
      </c>
      <c r="AG199" s="14">
        <f>IF(ISERROR(VLOOKUP($BI199,data,7,FALSE)),0,VLOOKUP($BI199,data,7,FALSE))</f>
        <v>1</v>
      </c>
      <c r="AH199" s="12">
        <f>SUM(AI199:AK199)</f>
        <v>0</v>
      </c>
      <c r="AI199" s="13">
        <f>IF(ISERROR(VLOOKUP($BG199,data,8,FALSE)),0,VLOOKUP($BG199,data,8,FALSE))</f>
        <v>0</v>
      </c>
      <c r="AJ199" s="13">
        <f>IF(ISERROR(VLOOKUP($BH199,data,8,FALSE)),0,VLOOKUP($BH199,data,8,FALSE))</f>
        <v>0</v>
      </c>
      <c r="AK199" s="14">
        <f>IF(ISERROR(VLOOKUP($BI199,data,8,FALSE)),0,VLOOKUP($BI199,data,8,FALSE))</f>
        <v>0</v>
      </c>
      <c r="AL199" s="12">
        <f>SUM(AM199:AO199)</f>
        <v>0</v>
      </c>
      <c r="AM199" s="13">
        <f>IF(ISERROR(VLOOKUP($BG199,data,9,FALSE)),0,VLOOKUP($BG199,data,9,FALSE))</f>
        <v>0</v>
      </c>
      <c r="AN199" s="13">
        <f>IF(ISERROR(VLOOKUP($BH199,data,9,FALSE)),0,VLOOKUP($BH199,data,9,FALSE))</f>
        <v>0</v>
      </c>
      <c r="AO199" s="14">
        <f>IF(ISERROR(VLOOKUP($BI199,data,9,FALSE)),0,VLOOKUP($BI199,data,9,FALSE))</f>
        <v>0</v>
      </c>
      <c r="AP199" s="12">
        <f>SUM(AQ199:AS199)</f>
        <v>3</v>
      </c>
      <c r="AQ199" s="13">
        <f>IF(ISERROR(VLOOKUP($BG199,data,10,FALSE)),0,VLOOKUP($BG199,data,10,FALSE))</f>
        <v>1</v>
      </c>
      <c r="AR199" s="13">
        <f>IF(ISERROR(VLOOKUP($BH199,data,10,FALSE)),0,VLOOKUP($BH199,data,10,FALSE))</f>
        <v>0</v>
      </c>
      <c r="AS199" s="14">
        <f>IF(ISERROR(VLOOKUP($BI199,data,10,FALSE)),0,VLOOKUP($BI199,data,10,FALSE))</f>
        <v>2</v>
      </c>
      <c r="AT199" s="12">
        <f>SUM(AU199:AW199)</f>
        <v>0</v>
      </c>
      <c r="AU199" s="13">
        <f>IF(ISERROR(VLOOKUP($BG199,data,11,FALSE)),0,VLOOKUP($BG199,data,11,FALSE))</f>
        <v>0</v>
      </c>
      <c r="AV199" s="13">
        <f>IF(ISERROR(VLOOKUP($BH199,data,11,FALSE)),0,VLOOKUP($BH199,data,11,FALSE))</f>
        <v>0</v>
      </c>
      <c r="AW199" s="14">
        <f>IF(ISERROR(VLOOKUP($BI199,data,11,FALSE)),0,VLOOKUP($BI199,data,11,FALSE))</f>
        <v>0</v>
      </c>
      <c r="AX199" s="12">
        <f>SUM(AY199:BA199)</f>
        <v>3</v>
      </c>
      <c r="AY199" s="13">
        <f>IF(ISERROR(VLOOKUP($BG199,data,12,FALSE)),0,VLOOKUP($BG199,data,12,FALSE))</f>
        <v>2</v>
      </c>
      <c r="AZ199" s="13">
        <f>IF(ISERROR(VLOOKUP($BH199,data,12,FALSE)),0,VLOOKUP($BH199,data,12,FALSE))</f>
        <v>0</v>
      </c>
      <c r="BA199" s="14">
        <f>IF(ISERROR(VLOOKUP($BI199,data,12,FALSE)),0,VLOOKUP($BI199,data,12,FALSE))</f>
        <v>1</v>
      </c>
      <c r="BB199" s="12">
        <f>SUM(BC199:BE199)</f>
        <v>0</v>
      </c>
      <c r="BC199" s="13">
        <f>IF(ISERROR(VLOOKUP($BG199,data,13,FALSE)),0,VLOOKUP($BG199,data,13,FALSE))</f>
        <v>0</v>
      </c>
      <c r="BD199" s="13">
        <f>IF(ISERROR(VLOOKUP($BH199,data,13,FALSE)),0,VLOOKUP($BH199,data,13,FALSE))</f>
        <v>0</v>
      </c>
      <c r="BE199" s="14">
        <f>IF(ISERROR(VLOOKUP($BI199,data,13,FALSE)),0,VLOOKUP($BI199,data,13,FALSE))</f>
        <v>0</v>
      </c>
      <c r="BG199" s="4">
        <v>301211</v>
      </c>
      <c r="BH199" s="4">
        <v>302211</v>
      </c>
      <c r="BI199" s="4">
        <v>303211</v>
      </c>
    </row>
    <row r="200" spans="1:61" ht="19.5" customHeight="1">
      <c r="A200" s="47"/>
      <c r="B200" s="54"/>
      <c r="C200" s="29"/>
      <c r="D200" s="30"/>
      <c r="E200" s="17" t="s">
        <v>68</v>
      </c>
      <c r="F200" s="18">
        <f>SUM(G200:I200)</f>
        <v>8</v>
      </c>
      <c r="G200" s="19">
        <f t="shared" si="620"/>
        <v>4</v>
      </c>
      <c r="H200" s="19">
        <f t="shared" si="620"/>
        <v>2</v>
      </c>
      <c r="I200" s="20">
        <f t="shared" si="620"/>
        <v>2</v>
      </c>
      <c r="J200" s="18">
        <f>SUM(K200:M200)</f>
        <v>0</v>
      </c>
      <c r="K200" s="19">
        <f>IF(ISERROR(VLOOKUP($BG200,data,2,FALSE)),0,VLOOKUP($BG200,data,2,FALSE))</f>
        <v>0</v>
      </c>
      <c r="L200" s="19">
        <f>IF(ISERROR(VLOOKUP($BH200,data,2,FALSE)),0,VLOOKUP($BH200,data,2,FALSE))</f>
        <v>0</v>
      </c>
      <c r="M200" s="20">
        <f>IF(ISERROR(VLOOKUP($BI200,data,2,FALSE)),0,VLOOKUP($BI200,data,2,FALSE))</f>
        <v>0</v>
      </c>
      <c r="N200" s="18">
        <f>SUM(O200:Q200)</f>
        <v>0</v>
      </c>
      <c r="O200" s="19">
        <f>IF(ISERROR(VLOOKUP($BG200,data,3,FALSE)),0,VLOOKUP($BG200,data,3,FALSE))</f>
        <v>0</v>
      </c>
      <c r="P200" s="19">
        <f>IF(ISERROR(VLOOKUP($BH200,data,3,FALSE)),0,VLOOKUP($BH200,data,3,FALSE))</f>
        <v>0</v>
      </c>
      <c r="Q200" s="20">
        <f>IF(ISERROR(VLOOKUP($BI200,data,3,FALSE)),0,VLOOKUP($BI200,data,3,FALSE))</f>
        <v>0</v>
      </c>
      <c r="R200" s="18">
        <f>SUM(S200:U200)</f>
        <v>2</v>
      </c>
      <c r="S200" s="19">
        <f>IF(ISERROR(VLOOKUP($BG200,data,4,FALSE)),0,VLOOKUP($BG200,data,4,FALSE))</f>
        <v>1</v>
      </c>
      <c r="T200" s="19">
        <f>IF(ISERROR(VLOOKUP($BH200,data,4,FALSE)),0,VLOOKUP($BH200,data,4,FALSE))</f>
        <v>1</v>
      </c>
      <c r="U200" s="20">
        <f>IF(ISERROR(VLOOKUP($BI200,data,4,FALSE)),0,VLOOKUP($BI200,data,4,FALSE))</f>
        <v>0</v>
      </c>
      <c r="V200" s="18">
        <f>SUM(W200:Y200)</f>
        <v>0</v>
      </c>
      <c r="W200" s="19">
        <f>IF(ISERROR(VLOOKUP($BG200,data,5,FALSE)),0,VLOOKUP($BG200,data,5,FALSE))</f>
        <v>0</v>
      </c>
      <c r="X200" s="19">
        <f>IF(ISERROR(VLOOKUP($BH200,data,5,FALSE)),0,VLOOKUP($BH200,data,5,FALSE))</f>
        <v>0</v>
      </c>
      <c r="Y200" s="20">
        <f>IF(ISERROR(VLOOKUP($BI200,data,5,FALSE)),0,VLOOKUP($BI200,data,5,FALSE))</f>
        <v>0</v>
      </c>
      <c r="Z200" s="18">
        <f>SUM(AA200:AC200)</f>
        <v>2</v>
      </c>
      <c r="AA200" s="19">
        <f>IF(ISERROR(VLOOKUP($BG200,data,6,FALSE)),0,VLOOKUP($BG200,data,6,FALSE))</f>
        <v>1</v>
      </c>
      <c r="AB200" s="19">
        <f>IF(ISERROR(VLOOKUP($BH200,data,6,FALSE)),0,VLOOKUP($BH200,data,6,FALSE))</f>
        <v>1</v>
      </c>
      <c r="AC200" s="20">
        <f>IF(ISERROR(VLOOKUP($BI200,data,6,FALSE)),0,VLOOKUP($BI200,data,6,FALSE))</f>
        <v>0</v>
      </c>
      <c r="AD200" s="18">
        <f>SUM(AE200:AG200)</f>
        <v>2</v>
      </c>
      <c r="AE200" s="19">
        <f>IF(ISERROR(VLOOKUP($BG200,data,7,FALSE)),0,VLOOKUP($BG200,data,7,FALSE))</f>
        <v>1</v>
      </c>
      <c r="AF200" s="19">
        <f>IF(ISERROR(VLOOKUP($BH200,data,7,FALSE)),0,VLOOKUP($BH200,data,7,FALSE))</f>
        <v>0</v>
      </c>
      <c r="AG200" s="20">
        <f>IF(ISERROR(VLOOKUP($BI200,data,7,FALSE)),0,VLOOKUP($BI200,data,7,FALSE))</f>
        <v>1</v>
      </c>
      <c r="AH200" s="18">
        <f>SUM(AI200:AK200)</f>
        <v>0</v>
      </c>
      <c r="AI200" s="19">
        <f>IF(ISERROR(VLOOKUP($BG200,data,8,FALSE)),0,VLOOKUP($BG200,data,8,FALSE))</f>
        <v>0</v>
      </c>
      <c r="AJ200" s="19">
        <f>IF(ISERROR(VLOOKUP($BH200,data,8,FALSE)),0,VLOOKUP($BH200,data,8,FALSE))</f>
        <v>0</v>
      </c>
      <c r="AK200" s="20">
        <f>IF(ISERROR(VLOOKUP($BI200,data,8,FALSE)),0,VLOOKUP($BI200,data,8,FALSE))</f>
        <v>0</v>
      </c>
      <c r="AL200" s="18">
        <f>SUM(AM200:AO200)</f>
        <v>0</v>
      </c>
      <c r="AM200" s="19">
        <f>IF(ISERROR(VLOOKUP($BG200,data,9,FALSE)),0,VLOOKUP($BG200,data,9,FALSE))</f>
        <v>0</v>
      </c>
      <c r="AN200" s="19">
        <f>IF(ISERROR(VLOOKUP($BH200,data,9,FALSE)),0,VLOOKUP($BH200,data,9,FALSE))</f>
        <v>0</v>
      </c>
      <c r="AO200" s="20">
        <f>IF(ISERROR(VLOOKUP($BI200,data,9,FALSE)),0,VLOOKUP($BI200,data,9,FALSE))</f>
        <v>0</v>
      </c>
      <c r="AP200" s="18">
        <f>SUM(AQ200:AS200)</f>
        <v>2</v>
      </c>
      <c r="AQ200" s="19">
        <f>IF(ISERROR(VLOOKUP($BG200,data,10,FALSE)),0,VLOOKUP($BG200,data,10,FALSE))</f>
        <v>1</v>
      </c>
      <c r="AR200" s="19">
        <f>IF(ISERROR(VLOOKUP($BH200,data,10,FALSE)),0,VLOOKUP($BH200,data,10,FALSE))</f>
        <v>0</v>
      </c>
      <c r="AS200" s="20">
        <f>IF(ISERROR(VLOOKUP($BI200,data,10,FALSE)),0,VLOOKUP($BI200,data,10,FALSE))</f>
        <v>1</v>
      </c>
      <c r="AT200" s="18">
        <f>SUM(AU200:AW200)</f>
        <v>0</v>
      </c>
      <c r="AU200" s="19">
        <f>IF(ISERROR(VLOOKUP($BG200,data,11,FALSE)),0,VLOOKUP($BG200,data,11,FALSE))</f>
        <v>0</v>
      </c>
      <c r="AV200" s="19">
        <f>IF(ISERROR(VLOOKUP($BH200,data,11,FALSE)),0,VLOOKUP($BH200,data,11,FALSE))</f>
        <v>0</v>
      </c>
      <c r="AW200" s="20">
        <f>IF(ISERROR(VLOOKUP($BI200,data,11,FALSE)),0,VLOOKUP($BI200,data,11,FALSE))</f>
        <v>0</v>
      </c>
      <c r="AX200" s="18">
        <f>SUM(AY200:BA200)</f>
        <v>0</v>
      </c>
      <c r="AY200" s="19">
        <f>IF(ISERROR(VLOOKUP($BG200,data,12,FALSE)),0,VLOOKUP($BG200,data,12,FALSE))</f>
        <v>0</v>
      </c>
      <c r="AZ200" s="19">
        <f>IF(ISERROR(VLOOKUP($BH200,data,12,FALSE)),0,VLOOKUP($BH200,data,12,FALSE))</f>
        <v>0</v>
      </c>
      <c r="BA200" s="20">
        <f>IF(ISERROR(VLOOKUP($BI200,data,12,FALSE)),0,VLOOKUP($BI200,data,12,FALSE))</f>
        <v>0</v>
      </c>
      <c r="BB200" s="18">
        <f>SUM(BC200:BE200)</f>
        <v>0</v>
      </c>
      <c r="BC200" s="19">
        <f>IF(ISERROR(VLOOKUP($BG200,data,13,FALSE)),0,VLOOKUP($BG200,data,13,FALSE))</f>
        <v>0</v>
      </c>
      <c r="BD200" s="19">
        <f>IF(ISERROR(VLOOKUP($BH200,data,13,FALSE)),0,VLOOKUP($BH200,data,13,FALSE))</f>
        <v>0</v>
      </c>
      <c r="BE200" s="20">
        <f>IF(ISERROR(VLOOKUP($BI200,data,13,FALSE)),0,VLOOKUP($BI200,data,13,FALSE))</f>
        <v>0</v>
      </c>
      <c r="BG200" s="4">
        <v>311211</v>
      </c>
      <c r="BH200" s="4">
        <v>312211</v>
      </c>
      <c r="BI200" s="4">
        <v>313211</v>
      </c>
    </row>
    <row r="201" spans="1:61" ht="19.5" customHeight="1">
      <c r="A201" s="47"/>
      <c r="B201" s="54"/>
      <c r="C201" s="31"/>
      <c r="D201" s="32"/>
      <c r="E201" s="23" t="s">
        <v>69</v>
      </c>
      <c r="F201" s="24">
        <f>SUM(G201:I201)</f>
        <v>8</v>
      </c>
      <c r="G201" s="25">
        <f t="shared" si="620"/>
        <v>6</v>
      </c>
      <c r="H201" s="25">
        <f t="shared" si="620"/>
        <v>0</v>
      </c>
      <c r="I201" s="26">
        <f t="shared" si="620"/>
        <v>2</v>
      </c>
      <c r="J201" s="24">
        <f>SUM(K201:M201)</f>
        <v>0</v>
      </c>
      <c r="K201" s="25">
        <f>IF(ISERROR(VLOOKUP($BG201,data,2,FALSE)),0,VLOOKUP($BG201,data,2,FALSE))</f>
        <v>0</v>
      </c>
      <c r="L201" s="25">
        <f>IF(ISERROR(VLOOKUP($BH201,data,2,FALSE)),0,VLOOKUP($BH201,data,2,FALSE))</f>
        <v>0</v>
      </c>
      <c r="M201" s="26">
        <f>IF(ISERROR(VLOOKUP($BI201,data,2,FALSE)),0,VLOOKUP($BI201,data,2,FALSE))</f>
        <v>0</v>
      </c>
      <c r="N201" s="24">
        <f>SUM(O201:Q201)</f>
        <v>1</v>
      </c>
      <c r="O201" s="25">
        <f>IF(ISERROR(VLOOKUP($BG201,data,3,FALSE)),0,VLOOKUP($BG201,data,3,FALSE))</f>
        <v>1</v>
      </c>
      <c r="P201" s="25">
        <f>IF(ISERROR(VLOOKUP($BH201,data,3,FALSE)),0,VLOOKUP($BH201,data,3,FALSE))</f>
        <v>0</v>
      </c>
      <c r="Q201" s="26">
        <f>IF(ISERROR(VLOOKUP($BI201,data,3,FALSE)),0,VLOOKUP($BI201,data,3,FALSE))</f>
        <v>0</v>
      </c>
      <c r="R201" s="24">
        <f>SUM(S201:U201)</f>
        <v>1</v>
      </c>
      <c r="S201" s="25">
        <f>IF(ISERROR(VLOOKUP($BG201,data,4,FALSE)),0,VLOOKUP($BG201,data,4,FALSE))</f>
        <v>1</v>
      </c>
      <c r="T201" s="25">
        <f>IF(ISERROR(VLOOKUP($BH201,data,4,FALSE)),0,VLOOKUP($BH201,data,4,FALSE))</f>
        <v>0</v>
      </c>
      <c r="U201" s="26">
        <f>IF(ISERROR(VLOOKUP($BI201,data,4,FALSE)),0,VLOOKUP($BI201,data,4,FALSE))</f>
        <v>0</v>
      </c>
      <c r="V201" s="24">
        <f>SUM(W201:Y201)</f>
        <v>1</v>
      </c>
      <c r="W201" s="25">
        <f>IF(ISERROR(VLOOKUP($BG201,data,5,FALSE)),0,VLOOKUP($BG201,data,5,FALSE))</f>
        <v>1</v>
      </c>
      <c r="X201" s="25">
        <f>IF(ISERROR(VLOOKUP($BH201,data,5,FALSE)),0,VLOOKUP($BH201,data,5,FALSE))</f>
        <v>0</v>
      </c>
      <c r="Y201" s="26">
        <f>IF(ISERROR(VLOOKUP($BI201,data,5,FALSE)),0,VLOOKUP($BI201,data,5,FALSE))</f>
        <v>0</v>
      </c>
      <c r="Z201" s="24">
        <f>SUM(AA201:AC201)</f>
        <v>1</v>
      </c>
      <c r="AA201" s="25">
        <f>IF(ISERROR(VLOOKUP($BG201,data,6,FALSE)),0,VLOOKUP($BG201,data,6,FALSE))</f>
        <v>1</v>
      </c>
      <c r="AB201" s="25">
        <f>IF(ISERROR(VLOOKUP($BH201,data,6,FALSE)),0,VLOOKUP($BH201,data,6,FALSE))</f>
        <v>0</v>
      </c>
      <c r="AC201" s="26">
        <f>IF(ISERROR(VLOOKUP($BI201,data,6,FALSE)),0,VLOOKUP($BI201,data,6,FALSE))</f>
        <v>0</v>
      </c>
      <c r="AD201" s="24">
        <f>SUM(AE201:AG201)</f>
        <v>0</v>
      </c>
      <c r="AE201" s="25">
        <f>IF(ISERROR(VLOOKUP($BG201,data,7,FALSE)),0,VLOOKUP($BG201,data,7,FALSE))</f>
        <v>0</v>
      </c>
      <c r="AF201" s="25">
        <f>IF(ISERROR(VLOOKUP($BH201,data,7,FALSE)),0,VLOOKUP($BH201,data,7,FALSE))</f>
        <v>0</v>
      </c>
      <c r="AG201" s="26">
        <f>IF(ISERROR(VLOOKUP($BI201,data,7,FALSE)),0,VLOOKUP($BI201,data,7,FALSE))</f>
        <v>0</v>
      </c>
      <c r="AH201" s="24">
        <f>SUM(AI201:AK201)</f>
        <v>0</v>
      </c>
      <c r="AI201" s="25">
        <f>IF(ISERROR(VLOOKUP($BG201,data,8,FALSE)),0,VLOOKUP($BG201,data,8,FALSE))</f>
        <v>0</v>
      </c>
      <c r="AJ201" s="25">
        <f>IF(ISERROR(VLOOKUP($BH201,data,8,FALSE)),0,VLOOKUP($BH201,data,8,FALSE))</f>
        <v>0</v>
      </c>
      <c r="AK201" s="26">
        <f>IF(ISERROR(VLOOKUP($BI201,data,8,FALSE)),0,VLOOKUP($BI201,data,8,FALSE))</f>
        <v>0</v>
      </c>
      <c r="AL201" s="24">
        <f>SUM(AM201:AO201)</f>
        <v>0</v>
      </c>
      <c r="AM201" s="25">
        <f>IF(ISERROR(VLOOKUP($BG201,data,9,FALSE)),0,VLOOKUP($BG201,data,9,FALSE))</f>
        <v>0</v>
      </c>
      <c r="AN201" s="25">
        <f>IF(ISERROR(VLOOKUP($BH201,data,9,FALSE)),0,VLOOKUP($BH201,data,9,FALSE))</f>
        <v>0</v>
      </c>
      <c r="AO201" s="26">
        <f>IF(ISERROR(VLOOKUP($BI201,data,9,FALSE)),0,VLOOKUP($BI201,data,9,FALSE))</f>
        <v>0</v>
      </c>
      <c r="AP201" s="24">
        <f>SUM(AQ201:AS201)</f>
        <v>1</v>
      </c>
      <c r="AQ201" s="25">
        <f>IF(ISERROR(VLOOKUP($BG201,data,10,FALSE)),0,VLOOKUP($BG201,data,10,FALSE))</f>
        <v>0</v>
      </c>
      <c r="AR201" s="25">
        <f>IF(ISERROR(VLOOKUP($BH201,data,10,FALSE)),0,VLOOKUP($BH201,data,10,FALSE))</f>
        <v>0</v>
      </c>
      <c r="AS201" s="26">
        <f>IF(ISERROR(VLOOKUP($BI201,data,10,FALSE)),0,VLOOKUP($BI201,data,10,FALSE))</f>
        <v>1</v>
      </c>
      <c r="AT201" s="24">
        <f>SUM(AU201:AW201)</f>
        <v>0</v>
      </c>
      <c r="AU201" s="25">
        <f>IF(ISERROR(VLOOKUP($BG201,data,11,FALSE)),0,VLOOKUP($BG201,data,11,FALSE))</f>
        <v>0</v>
      </c>
      <c r="AV201" s="25">
        <f>IF(ISERROR(VLOOKUP($BH201,data,11,FALSE)),0,VLOOKUP($BH201,data,11,FALSE))</f>
        <v>0</v>
      </c>
      <c r="AW201" s="26">
        <f>IF(ISERROR(VLOOKUP($BI201,data,11,FALSE)),0,VLOOKUP($BI201,data,11,FALSE))</f>
        <v>0</v>
      </c>
      <c r="AX201" s="24">
        <f>SUM(AY201:BA201)</f>
        <v>3</v>
      </c>
      <c r="AY201" s="25">
        <f>IF(ISERROR(VLOOKUP($BG201,data,12,FALSE)),0,VLOOKUP($BG201,data,12,FALSE))</f>
        <v>2</v>
      </c>
      <c r="AZ201" s="25">
        <f>IF(ISERROR(VLOOKUP($BH201,data,12,FALSE)),0,VLOOKUP($BH201,data,12,FALSE))</f>
        <v>0</v>
      </c>
      <c r="BA201" s="26">
        <f>IF(ISERROR(VLOOKUP($BI201,data,12,FALSE)),0,VLOOKUP($BI201,data,12,FALSE))</f>
        <v>1</v>
      </c>
      <c r="BB201" s="24">
        <f>SUM(BC201:BE201)</f>
        <v>0</v>
      </c>
      <c r="BC201" s="25">
        <f>IF(ISERROR(VLOOKUP($BG201,data,13,FALSE)),0,VLOOKUP($BG201,data,13,FALSE))</f>
        <v>0</v>
      </c>
      <c r="BD201" s="25">
        <f>IF(ISERROR(VLOOKUP($BH201,data,13,FALSE)),0,VLOOKUP($BH201,data,13,FALSE))</f>
        <v>0</v>
      </c>
      <c r="BE201" s="26">
        <f>IF(ISERROR(VLOOKUP($BI201,data,13,FALSE)),0,VLOOKUP($BI201,data,13,FALSE))</f>
        <v>0</v>
      </c>
      <c r="BG201" s="4">
        <v>321211</v>
      </c>
      <c r="BH201" s="4">
        <v>322211</v>
      </c>
      <c r="BI201" s="4">
        <v>323211</v>
      </c>
    </row>
    <row r="202" spans="1:61" ht="19.5" customHeight="1">
      <c r="A202" s="47">
        <v>73</v>
      </c>
      <c r="B202" s="54">
        <v>22213</v>
      </c>
      <c r="C202" s="27"/>
      <c r="D202" s="28" t="s">
        <v>37</v>
      </c>
      <c r="E202" s="11" t="s">
        <v>63</v>
      </c>
      <c r="F202" s="12">
        <f t="shared" si="594"/>
        <v>18</v>
      </c>
      <c r="G202" s="13">
        <f t="shared" si="620"/>
        <v>7</v>
      </c>
      <c r="H202" s="13">
        <f t="shared" si="620"/>
        <v>3</v>
      </c>
      <c r="I202" s="14">
        <f t="shared" si="620"/>
        <v>8</v>
      </c>
      <c r="J202" s="12">
        <f t="shared" si="596"/>
        <v>1</v>
      </c>
      <c r="K202" s="13">
        <f aca="true" t="shared" si="621" ref="K202:K237">IF(ISERROR(VLOOKUP($BG202,data,2,FALSE)),0,VLOOKUP($BG202,data,2,FALSE))</f>
        <v>0</v>
      </c>
      <c r="L202" s="13">
        <f aca="true" t="shared" si="622" ref="L202:L237">IF(ISERROR(VLOOKUP($BH202,data,2,FALSE)),0,VLOOKUP($BH202,data,2,FALSE))</f>
        <v>0</v>
      </c>
      <c r="M202" s="14">
        <f aca="true" t="shared" si="623" ref="M202:M237">IF(ISERROR(VLOOKUP($BI202,data,2,FALSE)),0,VLOOKUP($BI202,data,2,FALSE))</f>
        <v>1</v>
      </c>
      <c r="N202" s="12">
        <f t="shared" si="598"/>
        <v>1</v>
      </c>
      <c r="O202" s="13">
        <f aca="true" t="shared" si="624" ref="O202:O237">IF(ISERROR(VLOOKUP($BG202,data,3,FALSE)),0,VLOOKUP($BG202,data,3,FALSE))</f>
        <v>0</v>
      </c>
      <c r="P202" s="13">
        <f aca="true" t="shared" si="625" ref="P202:P237">IF(ISERROR(VLOOKUP($BH202,data,3,FALSE)),0,VLOOKUP($BH202,data,3,FALSE))</f>
        <v>1</v>
      </c>
      <c r="Q202" s="14">
        <f aca="true" t="shared" si="626" ref="Q202:Q237">IF(ISERROR(VLOOKUP($BI202,data,3,FALSE)),0,VLOOKUP($BI202,data,3,FALSE))</f>
        <v>0</v>
      </c>
      <c r="R202" s="12">
        <f t="shared" si="600"/>
        <v>1</v>
      </c>
      <c r="S202" s="13">
        <f aca="true" t="shared" si="627" ref="S202:S237">IF(ISERROR(VLOOKUP($BG202,data,4,FALSE)),0,VLOOKUP($BG202,data,4,FALSE))</f>
        <v>1</v>
      </c>
      <c r="T202" s="13">
        <f aca="true" t="shared" si="628" ref="T202:T237">IF(ISERROR(VLOOKUP($BH202,data,4,FALSE)),0,VLOOKUP($BH202,data,4,FALSE))</f>
        <v>0</v>
      </c>
      <c r="U202" s="14">
        <f aca="true" t="shared" si="629" ref="U202:U237">IF(ISERROR(VLOOKUP($BI202,data,4,FALSE)),0,VLOOKUP($BI202,data,4,FALSE))</f>
        <v>0</v>
      </c>
      <c r="V202" s="12">
        <f t="shared" si="602"/>
        <v>2</v>
      </c>
      <c r="W202" s="13">
        <f aca="true" t="shared" si="630" ref="W202:W237">IF(ISERROR(VLOOKUP($BG202,data,5,FALSE)),0,VLOOKUP($BG202,data,5,FALSE))</f>
        <v>0</v>
      </c>
      <c r="X202" s="13">
        <f aca="true" t="shared" si="631" ref="X202:X237">IF(ISERROR(VLOOKUP($BH202,data,5,FALSE)),0,VLOOKUP($BH202,data,5,FALSE))</f>
        <v>1</v>
      </c>
      <c r="Y202" s="14">
        <f aca="true" t="shared" si="632" ref="Y202:Y237">IF(ISERROR(VLOOKUP($BI202,data,5,FALSE)),0,VLOOKUP($BI202,data,5,FALSE))</f>
        <v>1</v>
      </c>
      <c r="Z202" s="12">
        <f t="shared" si="604"/>
        <v>0</v>
      </c>
      <c r="AA202" s="13">
        <f aca="true" t="shared" si="633" ref="AA202:AA237">IF(ISERROR(VLOOKUP($BG202,data,6,FALSE)),0,VLOOKUP($BG202,data,6,FALSE))</f>
        <v>0</v>
      </c>
      <c r="AB202" s="13">
        <f aca="true" t="shared" si="634" ref="AB202:AB237">IF(ISERROR(VLOOKUP($BH202,data,6,FALSE)),0,VLOOKUP($BH202,data,6,FALSE))</f>
        <v>0</v>
      </c>
      <c r="AC202" s="14">
        <f aca="true" t="shared" si="635" ref="AC202:AC237">IF(ISERROR(VLOOKUP($BI202,data,6,FALSE)),0,VLOOKUP($BI202,data,6,FALSE))</f>
        <v>0</v>
      </c>
      <c r="AD202" s="12">
        <f t="shared" si="606"/>
        <v>4</v>
      </c>
      <c r="AE202" s="13">
        <f aca="true" t="shared" si="636" ref="AE202:AE237">IF(ISERROR(VLOOKUP($BG202,data,7,FALSE)),0,VLOOKUP($BG202,data,7,FALSE))</f>
        <v>1</v>
      </c>
      <c r="AF202" s="13">
        <f aca="true" t="shared" si="637" ref="AF202:AF237">IF(ISERROR(VLOOKUP($BH202,data,7,FALSE)),0,VLOOKUP($BH202,data,7,FALSE))</f>
        <v>0</v>
      </c>
      <c r="AG202" s="14">
        <f aca="true" t="shared" si="638" ref="AG202:AG237">IF(ISERROR(VLOOKUP($BI202,data,7,FALSE)),0,VLOOKUP($BI202,data,7,FALSE))</f>
        <v>3</v>
      </c>
      <c r="AH202" s="12">
        <f t="shared" si="608"/>
        <v>2</v>
      </c>
      <c r="AI202" s="13">
        <f aca="true" t="shared" si="639" ref="AI202:AI237">IF(ISERROR(VLOOKUP($BG202,data,8,FALSE)),0,VLOOKUP($BG202,data,8,FALSE))</f>
        <v>0</v>
      </c>
      <c r="AJ202" s="13">
        <f aca="true" t="shared" si="640" ref="AJ202:AJ237">IF(ISERROR(VLOOKUP($BH202,data,8,FALSE)),0,VLOOKUP($BH202,data,8,FALSE))</f>
        <v>1</v>
      </c>
      <c r="AK202" s="14">
        <f aca="true" t="shared" si="641" ref="AK202:AK237">IF(ISERROR(VLOOKUP($BI202,data,8,FALSE)),0,VLOOKUP($BI202,data,8,FALSE))</f>
        <v>1</v>
      </c>
      <c r="AL202" s="12">
        <f t="shared" si="610"/>
        <v>3</v>
      </c>
      <c r="AM202" s="13">
        <f aca="true" t="shared" si="642" ref="AM202:AM237">IF(ISERROR(VLOOKUP($BG202,data,9,FALSE)),0,VLOOKUP($BG202,data,9,FALSE))</f>
        <v>3</v>
      </c>
      <c r="AN202" s="13">
        <f aca="true" t="shared" si="643" ref="AN202:AN237">IF(ISERROR(VLOOKUP($BH202,data,9,FALSE)),0,VLOOKUP($BH202,data,9,FALSE))</f>
        <v>0</v>
      </c>
      <c r="AO202" s="14">
        <f aca="true" t="shared" si="644" ref="AO202:AO237">IF(ISERROR(VLOOKUP($BI202,data,9,FALSE)),0,VLOOKUP($BI202,data,9,FALSE))</f>
        <v>0</v>
      </c>
      <c r="AP202" s="12">
        <f t="shared" si="612"/>
        <v>2</v>
      </c>
      <c r="AQ202" s="13">
        <f aca="true" t="shared" si="645" ref="AQ202:AQ237">IF(ISERROR(VLOOKUP($BG202,data,10,FALSE)),0,VLOOKUP($BG202,data,10,FALSE))</f>
        <v>1</v>
      </c>
      <c r="AR202" s="13">
        <f aca="true" t="shared" si="646" ref="AR202:AR237">IF(ISERROR(VLOOKUP($BH202,data,10,FALSE)),0,VLOOKUP($BH202,data,10,FALSE))</f>
        <v>0</v>
      </c>
      <c r="AS202" s="14">
        <f aca="true" t="shared" si="647" ref="AS202:AS237">IF(ISERROR(VLOOKUP($BI202,data,10,FALSE)),0,VLOOKUP($BI202,data,10,FALSE))</f>
        <v>1</v>
      </c>
      <c r="AT202" s="12">
        <f t="shared" si="614"/>
        <v>0</v>
      </c>
      <c r="AU202" s="13">
        <f aca="true" t="shared" si="648" ref="AU202:AU237">IF(ISERROR(VLOOKUP($BG202,data,11,FALSE)),0,VLOOKUP($BG202,data,11,FALSE))</f>
        <v>0</v>
      </c>
      <c r="AV202" s="13">
        <f aca="true" t="shared" si="649" ref="AV202:AV237">IF(ISERROR(VLOOKUP($BH202,data,11,FALSE)),0,VLOOKUP($BH202,data,11,FALSE))</f>
        <v>0</v>
      </c>
      <c r="AW202" s="14">
        <f aca="true" t="shared" si="650" ref="AW202:AW237">IF(ISERROR(VLOOKUP($BI202,data,11,FALSE)),0,VLOOKUP($BI202,data,11,FALSE))</f>
        <v>0</v>
      </c>
      <c r="AX202" s="12">
        <f t="shared" si="616"/>
        <v>0</v>
      </c>
      <c r="AY202" s="13">
        <f aca="true" t="shared" si="651" ref="AY202:AY237">IF(ISERROR(VLOOKUP($BG202,data,12,FALSE)),0,VLOOKUP($BG202,data,12,FALSE))</f>
        <v>0</v>
      </c>
      <c r="AZ202" s="13">
        <f aca="true" t="shared" si="652" ref="AZ202:AZ237">IF(ISERROR(VLOOKUP($BH202,data,12,FALSE)),0,VLOOKUP($BH202,data,12,FALSE))</f>
        <v>0</v>
      </c>
      <c r="BA202" s="14">
        <f aca="true" t="shared" si="653" ref="BA202:BA237">IF(ISERROR(VLOOKUP($BI202,data,12,FALSE)),0,VLOOKUP($BI202,data,12,FALSE))</f>
        <v>0</v>
      </c>
      <c r="BB202" s="12">
        <f t="shared" si="618"/>
        <v>2</v>
      </c>
      <c r="BC202" s="13">
        <f aca="true" t="shared" si="654" ref="BC202:BC237">IF(ISERROR(VLOOKUP($BG202,data,13,FALSE)),0,VLOOKUP($BG202,data,13,FALSE))</f>
        <v>1</v>
      </c>
      <c r="BD202" s="13">
        <f aca="true" t="shared" si="655" ref="BD202:BD237">IF(ISERROR(VLOOKUP($BH202,data,13,FALSE)),0,VLOOKUP($BH202,data,13,FALSE))</f>
        <v>0</v>
      </c>
      <c r="BE202" s="14">
        <f aca="true" t="shared" si="656" ref="BE202:BE237">IF(ISERROR(VLOOKUP($BI202,data,13,FALSE)),0,VLOOKUP($BI202,data,13,FALSE))</f>
        <v>1</v>
      </c>
      <c r="BG202" s="4">
        <v>301213</v>
      </c>
      <c r="BH202" s="4">
        <v>302213</v>
      </c>
      <c r="BI202" s="4">
        <v>303213</v>
      </c>
    </row>
    <row r="203" spans="1:61" ht="19.5" customHeight="1">
      <c r="A203" s="47"/>
      <c r="B203" s="54"/>
      <c r="C203" s="29"/>
      <c r="D203" s="30"/>
      <c r="E203" s="17" t="s">
        <v>68</v>
      </c>
      <c r="F203" s="18">
        <f t="shared" si="594"/>
        <v>11</v>
      </c>
      <c r="G203" s="19">
        <f t="shared" si="620"/>
        <v>3</v>
      </c>
      <c r="H203" s="19">
        <f t="shared" si="620"/>
        <v>3</v>
      </c>
      <c r="I203" s="20">
        <f t="shared" si="620"/>
        <v>5</v>
      </c>
      <c r="J203" s="18">
        <f t="shared" si="596"/>
        <v>0</v>
      </c>
      <c r="K203" s="19">
        <f t="shared" si="621"/>
        <v>0</v>
      </c>
      <c r="L203" s="19">
        <f t="shared" si="622"/>
        <v>0</v>
      </c>
      <c r="M203" s="20">
        <f t="shared" si="623"/>
        <v>0</v>
      </c>
      <c r="N203" s="18">
        <f t="shared" si="598"/>
        <v>1</v>
      </c>
      <c r="O203" s="19">
        <f t="shared" si="624"/>
        <v>0</v>
      </c>
      <c r="P203" s="19">
        <f t="shared" si="625"/>
        <v>1</v>
      </c>
      <c r="Q203" s="20">
        <f t="shared" si="626"/>
        <v>0</v>
      </c>
      <c r="R203" s="18">
        <f t="shared" si="600"/>
        <v>0</v>
      </c>
      <c r="S203" s="19">
        <f t="shared" si="627"/>
        <v>0</v>
      </c>
      <c r="T203" s="19">
        <f t="shared" si="628"/>
        <v>0</v>
      </c>
      <c r="U203" s="20">
        <f t="shared" si="629"/>
        <v>0</v>
      </c>
      <c r="V203" s="18">
        <f t="shared" si="602"/>
        <v>2</v>
      </c>
      <c r="W203" s="19">
        <f t="shared" si="630"/>
        <v>0</v>
      </c>
      <c r="X203" s="19">
        <f t="shared" si="631"/>
        <v>1</v>
      </c>
      <c r="Y203" s="20">
        <f t="shared" si="632"/>
        <v>1</v>
      </c>
      <c r="Z203" s="18">
        <f t="shared" si="604"/>
        <v>0</v>
      </c>
      <c r="AA203" s="19">
        <f t="shared" si="633"/>
        <v>0</v>
      </c>
      <c r="AB203" s="19">
        <f t="shared" si="634"/>
        <v>0</v>
      </c>
      <c r="AC203" s="20">
        <f t="shared" si="635"/>
        <v>0</v>
      </c>
      <c r="AD203" s="18">
        <f t="shared" si="606"/>
        <v>3</v>
      </c>
      <c r="AE203" s="19">
        <f t="shared" si="636"/>
        <v>1</v>
      </c>
      <c r="AF203" s="19">
        <f t="shared" si="637"/>
        <v>0</v>
      </c>
      <c r="AG203" s="20">
        <f t="shared" si="638"/>
        <v>2</v>
      </c>
      <c r="AH203" s="18">
        <f t="shared" si="608"/>
        <v>2</v>
      </c>
      <c r="AI203" s="19">
        <f t="shared" si="639"/>
        <v>0</v>
      </c>
      <c r="AJ203" s="19">
        <f t="shared" si="640"/>
        <v>1</v>
      </c>
      <c r="AK203" s="20">
        <f t="shared" si="641"/>
        <v>1</v>
      </c>
      <c r="AL203" s="18">
        <f t="shared" si="610"/>
        <v>1</v>
      </c>
      <c r="AM203" s="19">
        <f t="shared" si="642"/>
        <v>1</v>
      </c>
      <c r="AN203" s="19">
        <f t="shared" si="643"/>
        <v>0</v>
      </c>
      <c r="AO203" s="20">
        <f t="shared" si="644"/>
        <v>0</v>
      </c>
      <c r="AP203" s="18">
        <f t="shared" si="612"/>
        <v>1</v>
      </c>
      <c r="AQ203" s="19">
        <f t="shared" si="645"/>
        <v>1</v>
      </c>
      <c r="AR203" s="19">
        <f t="shared" si="646"/>
        <v>0</v>
      </c>
      <c r="AS203" s="20">
        <f t="shared" si="647"/>
        <v>0</v>
      </c>
      <c r="AT203" s="18">
        <f t="shared" si="614"/>
        <v>0</v>
      </c>
      <c r="AU203" s="19">
        <f t="shared" si="648"/>
        <v>0</v>
      </c>
      <c r="AV203" s="19">
        <f t="shared" si="649"/>
        <v>0</v>
      </c>
      <c r="AW203" s="20">
        <f t="shared" si="650"/>
        <v>0</v>
      </c>
      <c r="AX203" s="18">
        <f t="shared" si="616"/>
        <v>0</v>
      </c>
      <c r="AY203" s="19">
        <f t="shared" si="651"/>
        <v>0</v>
      </c>
      <c r="AZ203" s="19">
        <f t="shared" si="652"/>
        <v>0</v>
      </c>
      <c r="BA203" s="20">
        <f t="shared" si="653"/>
        <v>0</v>
      </c>
      <c r="BB203" s="18">
        <f t="shared" si="618"/>
        <v>1</v>
      </c>
      <c r="BC203" s="19">
        <f t="shared" si="654"/>
        <v>0</v>
      </c>
      <c r="BD203" s="19">
        <f t="shared" si="655"/>
        <v>0</v>
      </c>
      <c r="BE203" s="20">
        <f t="shared" si="656"/>
        <v>1</v>
      </c>
      <c r="BG203" s="4">
        <v>311213</v>
      </c>
      <c r="BH203" s="4">
        <v>312213</v>
      </c>
      <c r="BI203" s="4">
        <v>313213</v>
      </c>
    </row>
    <row r="204" spans="1:61" ht="19.5" customHeight="1">
      <c r="A204" s="47"/>
      <c r="B204" s="54"/>
      <c r="C204" s="31"/>
      <c r="D204" s="32"/>
      <c r="E204" s="23" t="s">
        <v>69</v>
      </c>
      <c r="F204" s="24">
        <f t="shared" si="594"/>
        <v>7</v>
      </c>
      <c r="G204" s="25">
        <f t="shared" si="620"/>
        <v>4</v>
      </c>
      <c r="H204" s="25">
        <f t="shared" si="620"/>
        <v>0</v>
      </c>
      <c r="I204" s="26">
        <f t="shared" si="620"/>
        <v>3</v>
      </c>
      <c r="J204" s="24">
        <f t="shared" si="596"/>
        <v>1</v>
      </c>
      <c r="K204" s="25">
        <f t="shared" si="621"/>
        <v>0</v>
      </c>
      <c r="L204" s="25">
        <f t="shared" si="622"/>
        <v>0</v>
      </c>
      <c r="M204" s="26">
        <f t="shared" si="623"/>
        <v>1</v>
      </c>
      <c r="N204" s="24">
        <f t="shared" si="598"/>
        <v>0</v>
      </c>
      <c r="O204" s="25">
        <f t="shared" si="624"/>
        <v>0</v>
      </c>
      <c r="P204" s="25">
        <f t="shared" si="625"/>
        <v>0</v>
      </c>
      <c r="Q204" s="26">
        <f t="shared" si="626"/>
        <v>0</v>
      </c>
      <c r="R204" s="24">
        <f t="shared" si="600"/>
        <v>1</v>
      </c>
      <c r="S204" s="25">
        <f t="shared" si="627"/>
        <v>1</v>
      </c>
      <c r="T204" s="25">
        <f t="shared" si="628"/>
        <v>0</v>
      </c>
      <c r="U204" s="26">
        <f t="shared" si="629"/>
        <v>0</v>
      </c>
      <c r="V204" s="24">
        <f t="shared" si="602"/>
        <v>0</v>
      </c>
      <c r="W204" s="25">
        <f t="shared" si="630"/>
        <v>0</v>
      </c>
      <c r="X204" s="25">
        <f t="shared" si="631"/>
        <v>0</v>
      </c>
      <c r="Y204" s="26">
        <f t="shared" si="632"/>
        <v>0</v>
      </c>
      <c r="Z204" s="24">
        <f t="shared" si="604"/>
        <v>0</v>
      </c>
      <c r="AA204" s="25">
        <f t="shared" si="633"/>
        <v>0</v>
      </c>
      <c r="AB204" s="25">
        <f t="shared" si="634"/>
        <v>0</v>
      </c>
      <c r="AC204" s="26">
        <f t="shared" si="635"/>
        <v>0</v>
      </c>
      <c r="AD204" s="24">
        <f t="shared" si="606"/>
        <v>1</v>
      </c>
      <c r="AE204" s="25">
        <f t="shared" si="636"/>
        <v>0</v>
      </c>
      <c r="AF204" s="25">
        <f t="shared" si="637"/>
        <v>0</v>
      </c>
      <c r="AG204" s="26">
        <f t="shared" si="638"/>
        <v>1</v>
      </c>
      <c r="AH204" s="24">
        <f t="shared" si="608"/>
        <v>0</v>
      </c>
      <c r="AI204" s="25">
        <f t="shared" si="639"/>
        <v>0</v>
      </c>
      <c r="AJ204" s="25">
        <f t="shared" si="640"/>
        <v>0</v>
      </c>
      <c r="AK204" s="26">
        <f t="shared" si="641"/>
        <v>0</v>
      </c>
      <c r="AL204" s="24">
        <f t="shared" si="610"/>
        <v>2</v>
      </c>
      <c r="AM204" s="25">
        <f t="shared" si="642"/>
        <v>2</v>
      </c>
      <c r="AN204" s="25">
        <f t="shared" si="643"/>
        <v>0</v>
      </c>
      <c r="AO204" s="26">
        <f t="shared" si="644"/>
        <v>0</v>
      </c>
      <c r="AP204" s="24">
        <f t="shared" si="612"/>
        <v>1</v>
      </c>
      <c r="AQ204" s="25">
        <f t="shared" si="645"/>
        <v>0</v>
      </c>
      <c r="AR204" s="25">
        <f t="shared" si="646"/>
        <v>0</v>
      </c>
      <c r="AS204" s="26">
        <f t="shared" si="647"/>
        <v>1</v>
      </c>
      <c r="AT204" s="24">
        <f t="shared" si="614"/>
        <v>0</v>
      </c>
      <c r="AU204" s="25">
        <f t="shared" si="648"/>
        <v>0</v>
      </c>
      <c r="AV204" s="25">
        <f t="shared" si="649"/>
        <v>0</v>
      </c>
      <c r="AW204" s="26">
        <f t="shared" si="650"/>
        <v>0</v>
      </c>
      <c r="AX204" s="24">
        <f t="shared" si="616"/>
        <v>0</v>
      </c>
      <c r="AY204" s="25">
        <f t="shared" si="651"/>
        <v>0</v>
      </c>
      <c r="AZ204" s="25">
        <f t="shared" si="652"/>
        <v>0</v>
      </c>
      <c r="BA204" s="26">
        <f t="shared" si="653"/>
        <v>0</v>
      </c>
      <c r="BB204" s="24">
        <f t="shared" si="618"/>
        <v>1</v>
      </c>
      <c r="BC204" s="25">
        <f t="shared" si="654"/>
        <v>1</v>
      </c>
      <c r="BD204" s="25">
        <f t="shared" si="655"/>
        <v>0</v>
      </c>
      <c r="BE204" s="26">
        <f t="shared" si="656"/>
        <v>0</v>
      </c>
      <c r="BG204" s="4">
        <v>321213</v>
      </c>
      <c r="BH204" s="4">
        <v>322213</v>
      </c>
      <c r="BI204" s="4">
        <v>323213</v>
      </c>
    </row>
    <row r="205" spans="1:61" ht="19.5" customHeight="1">
      <c r="A205" s="47">
        <v>73</v>
      </c>
      <c r="B205" s="54">
        <v>22216</v>
      </c>
      <c r="C205" s="27"/>
      <c r="D205" s="28" t="s">
        <v>31</v>
      </c>
      <c r="E205" s="11" t="s">
        <v>63</v>
      </c>
      <c r="F205" s="12">
        <f t="shared" si="594"/>
        <v>16</v>
      </c>
      <c r="G205" s="13">
        <f t="shared" si="620"/>
        <v>5</v>
      </c>
      <c r="H205" s="13">
        <f t="shared" si="620"/>
        <v>5</v>
      </c>
      <c r="I205" s="14">
        <f t="shared" si="620"/>
        <v>6</v>
      </c>
      <c r="J205" s="12">
        <f t="shared" si="596"/>
        <v>1</v>
      </c>
      <c r="K205" s="13">
        <f t="shared" si="621"/>
        <v>0</v>
      </c>
      <c r="L205" s="13">
        <f t="shared" si="622"/>
        <v>1</v>
      </c>
      <c r="M205" s="14">
        <f t="shared" si="623"/>
        <v>0</v>
      </c>
      <c r="N205" s="12">
        <f t="shared" si="598"/>
        <v>1</v>
      </c>
      <c r="O205" s="13">
        <f t="shared" si="624"/>
        <v>0</v>
      </c>
      <c r="P205" s="13">
        <f t="shared" si="625"/>
        <v>0</v>
      </c>
      <c r="Q205" s="14">
        <f t="shared" si="626"/>
        <v>1</v>
      </c>
      <c r="R205" s="12">
        <f t="shared" si="600"/>
        <v>1</v>
      </c>
      <c r="S205" s="13">
        <f t="shared" si="627"/>
        <v>1</v>
      </c>
      <c r="T205" s="13">
        <f t="shared" si="628"/>
        <v>0</v>
      </c>
      <c r="U205" s="14">
        <f t="shared" si="629"/>
        <v>0</v>
      </c>
      <c r="V205" s="12">
        <f t="shared" si="602"/>
        <v>0</v>
      </c>
      <c r="W205" s="13">
        <f t="shared" si="630"/>
        <v>0</v>
      </c>
      <c r="X205" s="13">
        <f t="shared" si="631"/>
        <v>0</v>
      </c>
      <c r="Y205" s="14">
        <f t="shared" si="632"/>
        <v>0</v>
      </c>
      <c r="Z205" s="12">
        <f t="shared" si="604"/>
        <v>0</v>
      </c>
      <c r="AA205" s="13">
        <f t="shared" si="633"/>
        <v>0</v>
      </c>
      <c r="AB205" s="13">
        <f t="shared" si="634"/>
        <v>0</v>
      </c>
      <c r="AC205" s="14">
        <f t="shared" si="635"/>
        <v>0</v>
      </c>
      <c r="AD205" s="12">
        <f t="shared" si="606"/>
        <v>4</v>
      </c>
      <c r="AE205" s="13">
        <f t="shared" si="636"/>
        <v>1</v>
      </c>
      <c r="AF205" s="13">
        <f t="shared" si="637"/>
        <v>1</v>
      </c>
      <c r="AG205" s="14">
        <f t="shared" si="638"/>
        <v>2</v>
      </c>
      <c r="AH205" s="12">
        <f t="shared" si="608"/>
        <v>1</v>
      </c>
      <c r="AI205" s="13">
        <f t="shared" si="639"/>
        <v>1</v>
      </c>
      <c r="AJ205" s="13">
        <f t="shared" si="640"/>
        <v>0</v>
      </c>
      <c r="AK205" s="14">
        <f t="shared" si="641"/>
        <v>0</v>
      </c>
      <c r="AL205" s="12">
        <f t="shared" si="610"/>
        <v>2</v>
      </c>
      <c r="AM205" s="13">
        <f t="shared" si="642"/>
        <v>1</v>
      </c>
      <c r="AN205" s="13">
        <f t="shared" si="643"/>
        <v>0</v>
      </c>
      <c r="AO205" s="14">
        <f t="shared" si="644"/>
        <v>1</v>
      </c>
      <c r="AP205" s="12">
        <f t="shared" si="612"/>
        <v>3</v>
      </c>
      <c r="AQ205" s="13">
        <f t="shared" si="645"/>
        <v>0</v>
      </c>
      <c r="AR205" s="13">
        <f t="shared" si="646"/>
        <v>1</v>
      </c>
      <c r="AS205" s="14">
        <f t="shared" si="647"/>
        <v>2</v>
      </c>
      <c r="AT205" s="12">
        <f t="shared" si="614"/>
        <v>1</v>
      </c>
      <c r="AU205" s="13">
        <f t="shared" si="648"/>
        <v>0</v>
      </c>
      <c r="AV205" s="13">
        <f t="shared" si="649"/>
        <v>1</v>
      </c>
      <c r="AW205" s="14">
        <f t="shared" si="650"/>
        <v>0</v>
      </c>
      <c r="AX205" s="12">
        <f t="shared" si="616"/>
        <v>1</v>
      </c>
      <c r="AY205" s="13">
        <f t="shared" si="651"/>
        <v>0</v>
      </c>
      <c r="AZ205" s="13">
        <f t="shared" si="652"/>
        <v>1</v>
      </c>
      <c r="BA205" s="14">
        <f t="shared" si="653"/>
        <v>0</v>
      </c>
      <c r="BB205" s="12">
        <f t="shared" si="618"/>
        <v>1</v>
      </c>
      <c r="BC205" s="13">
        <f t="shared" si="654"/>
        <v>1</v>
      </c>
      <c r="BD205" s="13">
        <f t="shared" si="655"/>
        <v>0</v>
      </c>
      <c r="BE205" s="14">
        <f t="shared" si="656"/>
        <v>0</v>
      </c>
      <c r="BG205" s="4">
        <v>301216</v>
      </c>
      <c r="BH205" s="4">
        <v>302216</v>
      </c>
      <c r="BI205" s="4">
        <v>303216</v>
      </c>
    </row>
    <row r="206" spans="1:61" ht="19.5" customHeight="1">
      <c r="A206" s="47"/>
      <c r="B206" s="54"/>
      <c r="C206" s="29"/>
      <c r="D206" s="30"/>
      <c r="E206" s="17" t="s">
        <v>68</v>
      </c>
      <c r="F206" s="18">
        <f t="shared" si="594"/>
        <v>9</v>
      </c>
      <c r="G206" s="19">
        <f t="shared" si="620"/>
        <v>3</v>
      </c>
      <c r="H206" s="19">
        <f t="shared" si="620"/>
        <v>5</v>
      </c>
      <c r="I206" s="20">
        <f t="shared" si="620"/>
        <v>1</v>
      </c>
      <c r="J206" s="18">
        <f t="shared" si="596"/>
        <v>1</v>
      </c>
      <c r="K206" s="19">
        <f t="shared" si="621"/>
        <v>0</v>
      </c>
      <c r="L206" s="19">
        <f t="shared" si="622"/>
        <v>1</v>
      </c>
      <c r="M206" s="20">
        <f t="shared" si="623"/>
        <v>0</v>
      </c>
      <c r="N206" s="18">
        <f t="shared" si="598"/>
        <v>1</v>
      </c>
      <c r="O206" s="19">
        <f t="shared" si="624"/>
        <v>0</v>
      </c>
      <c r="P206" s="19">
        <f t="shared" si="625"/>
        <v>0</v>
      </c>
      <c r="Q206" s="20">
        <f t="shared" si="626"/>
        <v>1</v>
      </c>
      <c r="R206" s="18">
        <f t="shared" si="600"/>
        <v>0</v>
      </c>
      <c r="S206" s="19">
        <f t="shared" si="627"/>
        <v>0</v>
      </c>
      <c r="T206" s="19">
        <f t="shared" si="628"/>
        <v>0</v>
      </c>
      <c r="U206" s="20">
        <f t="shared" si="629"/>
        <v>0</v>
      </c>
      <c r="V206" s="18">
        <f t="shared" si="602"/>
        <v>0</v>
      </c>
      <c r="W206" s="19">
        <f t="shared" si="630"/>
        <v>0</v>
      </c>
      <c r="X206" s="19">
        <f t="shared" si="631"/>
        <v>0</v>
      </c>
      <c r="Y206" s="20">
        <f t="shared" si="632"/>
        <v>0</v>
      </c>
      <c r="Z206" s="18">
        <f t="shared" si="604"/>
        <v>0</v>
      </c>
      <c r="AA206" s="19">
        <f t="shared" si="633"/>
        <v>0</v>
      </c>
      <c r="AB206" s="19">
        <f t="shared" si="634"/>
        <v>0</v>
      </c>
      <c r="AC206" s="20">
        <f t="shared" si="635"/>
        <v>0</v>
      </c>
      <c r="AD206" s="18">
        <f t="shared" si="606"/>
        <v>1</v>
      </c>
      <c r="AE206" s="19">
        <f t="shared" si="636"/>
        <v>0</v>
      </c>
      <c r="AF206" s="19">
        <f t="shared" si="637"/>
        <v>1</v>
      </c>
      <c r="AG206" s="20">
        <f t="shared" si="638"/>
        <v>0</v>
      </c>
      <c r="AH206" s="18">
        <f t="shared" si="608"/>
        <v>1</v>
      </c>
      <c r="AI206" s="19">
        <f t="shared" si="639"/>
        <v>1</v>
      </c>
      <c r="AJ206" s="19">
        <f t="shared" si="640"/>
        <v>0</v>
      </c>
      <c r="AK206" s="20">
        <f t="shared" si="641"/>
        <v>0</v>
      </c>
      <c r="AL206" s="18">
        <f t="shared" si="610"/>
        <v>1</v>
      </c>
      <c r="AM206" s="19">
        <f t="shared" si="642"/>
        <v>1</v>
      </c>
      <c r="AN206" s="19">
        <f t="shared" si="643"/>
        <v>0</v>
      </c>
      <c r="AO206" s="20">
        <f t="shared" si="644"/>
        <v>0</v>
      </c>
      <c r="AP206" s="18">
        <f t="shared" si="612"/>
        <v>1</v>
      </c>
      <c r="AQ206" s="19">
        <f t="shared" si="645"/>
        <v>0</v>
      </c>
      <c r="AR206" s="19">
        <f t="shared" si="646"/>
        <v>1</v>
      </c>
      <c r="AS206" s="20">
        <f t="shared" si="647"/>
        <v>0</v>
      </c>
      <c r="AT206" s="18">
        <f t="shared" si="614"/>
        <v>1</v>
      </c>
      <c r="AU206" s="19">
        <f t="shared" si="648"/>
        <v>0</v>
      </c>
      <c r="AV206" s="19">
        <f t="shared" si="649"/>
        <v>1</v>
      </c>
      <c r="AW206" s="20">
        <f t="shared" si="650"/>
        <v>0</v>
      </c>
      <c r="AX206" s="18">
        <f t="shared" si="616"/>
        <v>1</v>
      </c>
      <c r="AY206" s="19">
        <f t="shared" si="651"/>
        <v>0</v>
      </c>
      <c r="AZ206" s="19">
        <f t="shared" si="652"/>
        <v>1</v>
      </c>
      <c r="BA206" s="20">
        <f t="shared" si="653"/>
        <v>0</v>
      </c>
      <c r="BB206" s="18">
        <f t="shared" si="618"/>
        <v>1</v>
      </c>
      <c r="BC206" s="19">
        <f t="shared" si="654"/>
        <v>1</v>
      </c>
      <c r="BD206" s="19">
        <f t="shared" si="655"/>
        <v>0</v>
      </c>
      <c r="BE206" s="20">
        <f t="shared" si="656"/>
        <v>0</v>
      </c>
      <c r="BG206" s="4">
        <v>311216</v>
      </c>
      <c r="BH206" s="4">
        <v>312216</v>
      </c>
      <c r="BI206" s="4">
        <v>313216</v>
      </c>
    </row>
    <row r="207" spans="1:61" ht="19.5" customHeight="1">
      <c r="A207" s="47"/>
      <c r="B207" s="54"/>
      <c r="C207" s="31"/>
      <c r="D207" s="32"/>
      <c r="E207" s="23" t="s">
        <v>69</v>
      </c>
      <c r="F207" s="24">
        <f t="shared" si="594"/>
        <v>7</v>
      </c>
      <c r="G207" s="25">
        <f t="shared" si="620"/>
        <v>2</v>
      </c>
      <c r="H207" s="25">
        <f t="shared" si="620"/>
        <v>0</v>
      </c>
      <c r="I207" s="26">
        <f t="shared" si="620"/>
        <v>5</v>
      </c>
      <c r="J207" s="24">
        <f t="shared" si="596"/>
        <v>0</v>
      </c>
      <c r="K207" s="25">
        <f t="shared" si="621"/>
        <v>0</v>
      </c>
      <c r="L207" s="25">
        <f t="shared" si="622"/>
        <v>0</v>
      </c>
      <c r="M207" s="26">
        <f t="shared" si="623"/>
        <v>0</v>
      </c>
      <c r="N207" s="24">
        <f t="shared" si="598"/>
        <v>0</v>
      </c>
      <c r="O207" s="25">
        <f t="shared" si="624"/>
        <v>0</v>
      </c>
      <c r="P207" s="25">
        <f t="shared" si="625"/>
        <v>0</v>
      </c>
      <c r="Q207" s="26">
        <f t="shared" si="626"/>
        <v>0</v>
      </c>
      <c r="R207" s="24">
        <f t="shared" si="600"/>
        <v>1</v>
      </c>
      <c r="S207" s="25">
        <f t="shared" si="627"/>
        <v>1</v>
      </c>
      <c r="T207" s="25">
        <f t="shared" si="628"/>
        <v>0</v>
      </c>
      <c r="U207" s="26">
        <f t="shared" si="629"/>
        <v>0</v>
      </c>
      <c r="V207" s="24">
        <f t="shared" si="602"/>
        <v>0</v>
      </c>
      <c r="W207" s="25">
        <f t="shared" si="630"/>
        <v>0</v>
      </c>
      <c r="X207" s="25">
        <f t="shared" si="631"/>
        <v>0</v>
      </c>
      <c r="Y207" s="26">
        <f t="shared" si="632"/>
        <v>0</v>
      </c>
      <c r="Z207" s="24">
        <f t="shared" si="604"/>
        <v>0</v>
      </c>
      <c r="AA207" s="25">
        <f t="shared" si="633"/>
        <v>0</v>
      </c>
      <c r="AB207" s="25">
        <f t="shared" si="634"/>
        <v>0</v>
      </c>
      <c r="AC207" s="26">
        <f t="shared" si="635"/>
        <v>0</v>
      </c>
      <c r="AD207" s="24">
        <f t="shared" si="606"/>
        <v>3</v>
      </c>
      <c r="AE207" s="25">
        <f t="shared" si="636"/>
        <v>1</v>
      </c>
      <c r="AF207" s="25">
        <f t="shared" si="637"/>
        <v>0</v>
      </c>
      <c r="AG207" s="26">
        <f t="shared" si="638"/>
        <v>2</v>
      </c>
      <c r="AH207" s="24">
        <f t="shared" si="608"/>
        <v>0</v>
      </c>
      <c r="AI207" s="25">
        <f t="shared" si="639"/>
        <v>0</v>
      </c>
      <c r="AJ207" s="25">
        <f t="shared" si="640"/>
        <v>0</v>
      </c>
      <c r="AK207" s="26">
        <f t="shared" si="641"/>
        <v>0</v>
      </c>
      <c r="AL207" s="24">
        <f t="shared" si="610"/>
        <v>1</v>
      </c>
      <c r="AM207" s="25">
        <f t="shared" si="642"/>
        <v>0</v>
      </c>
      <c r="AN207" s="25">
        <f t="shared" si="643"/>
        <v>0</v>
      </c>
      <c r="AO207" s="26">
        <f t="shared" si="644"/>
        <v>1</v>
      </c>
      <c r="AP207" s="24">
        <f t="shared" si="612"/>
        <v>2</v>
      </c>
      <c r="AQ207" s="25">
        <f t="shared" si="645"/>
        <v>0</v>
      </c>
      <c r="AR207" s="25">
        <f t="shared" si="646"/>
        <v>0</v>
      </c>
      <c r="AS207" s="26">
        <f t="shared" si="647"/>
        <v>2</v>
      </c>
      <c r="AT207" s="24">
        <f t="shared" si="614"/>
        <v>0</v>
      </c>
      <c r="AU207" s="25">
        <f t="shared" si="648"/>
        <v>0</v>
      </c>
      <c r="AV207" s="25">
        <f t="shared" si="649"/>
        <v>0</v>
      </c>
      <c r="AW207" s="26">
        <f t="shared" si="650"/>
        <v>0</v>
      </c>
      <c r="AX207" s="24">
        <f t="shared" si="616"/>
        <v>0</v>
      </c>
      <c r="AY207" s="25">
        <f t="shared" si="651"/>
        <v>0</v>
      </c>
      <c r="AZ207" s="25">
        <f t="shared" si="652"/>
        <v>0</v>
      </c>
      <c r="BA207" s="26">
        <f t="shared" si="653"/>
        <v>0</v>
      </c>
      <c r="BB207" s="24">
        <f t="shared" si="618"/>
        <v>0</v>
      </c>
      <c r="BC207" s="25">
        <f t="shared" si="654"/>
        <v>0</v>
      </c>
      <c r="BD207" s="25">
        <f t="shared" si="655"/>
        <v>0</v>
      </c>
      <c r="BE207" s="26">
        <f t="shared" si="656"/>
        <v>0</v>
      </c>
      <c r="BG207" s="4">
        <v>321216</v>
      </c>
      <c r="BH207" s="4">
        <v>322216</v>
      </c>
      <c r="BI207" s="4">
        <v>323216</v>
      </c>
    </row>
    <row r="208" spans="1:61" ht="19.5" customHeight="1">
      <c r="A208" s="47">
        <v>73</v>
      </c>
      <c r="B208" s="47">
        <v>22442</v>
      </c>
      <c r="C208" s="27"/>
      <c r="D208" s="28" t="s">
        <v>38</v>
      </c>
      <c r="E208" s="11" t="s">
        <v>63</v>
      </c>
      <c r="F208" s="12">
        <f t="shared" si="594"/>
        <v>1</v>
      </c>
      <c r="G208" s="13">
        <f t="shared" si="620"/>
        <v>0</v>
      </c>
      <c r="H208" s="13">
        <f t="shared" si="620"/>
        <v>0</v>
      </c>
      <c r="I208" s="14">
        <f t="shared" si="620"/>
        <v>1</v>
      </c>
      <c r="J208" s="12">
        <f t="shared" si="596"/>
        <v>0</v>
      </c>
      <c r="K208" s="13">
        <f t="shared" si="621"/>
        <v>0</v>
      </c>
      <c r="L208" s="13">
        <f t="shared" si="622"/>
        <v>0</v>
      </c>
      <c r="M208" s="14">
        <f t="shared" si="623"/>
        <v>0</v>
      </c>
      <c r="N208" s="12">
        <f t="shared" si="598"/>
        <v>0</v>
      </c>
      <c r="O208" s="13">
        <f t="shared" si="624"/>
        <v>0</v>
      </c>
      <c r="P208" s="13">
        <f t="shared" si="625"/>
        <v>0</v>
      </c>
      <c r="Q208" s="14">
        <f t="shared" si="626"/>
        <v>0</v>
      </c>
      <c r="R208" s="12">
        <f t="shared" si="600"/>
        <v>0</v>
      </c>
      <c r="S208" s="13">
        <f t="shared" si="627"/>
        <v>0</v>
      </c>
      <c r="T208" s="13">
        <f t="shared" si="628"/>
        <v>0</v>
      </c>
      <c r="U208" s="14">
        <f t="shared" si="629"/>
        <v>0</v>
      </c>
      <c r="V208" s="12">
        <f t="shared" si="602"/>
        <v>0</v>
      </c>
      <c r="W208" s="13">
        <f t="shared" si="630"/>
        <v>0</v>
      </c>
      <c r="X208" s="13">
        <f t="shared" si="631"/>
        <v>0</v>
      </c>
      <c r="Y208" s="14">
        <f t="shared" si="632"/>
        <v>0</v>
      </c>
      <c r="Z208" s="12">
        <f t="shared" si="604"/>
        <v>0</v>
      </c>
      <c r="AA208" s="13">
        <f t="shared" si="633"/>
        <v>0</v>
      </c>
      <c r="AB208" s="13">
        <f t="shared" si="634"/>
        <v>0</v>
      </c>
      <c r="AC208" s="14">
        <f t="shared" si="635"/>
        <v>0</v>
      </c>
      <c r="AD208" s="12">
        <f t="shared" si="606"/>
        <v>0</v>
      </c>
      <c r="AE208" s="13">
        <f t="shared" si="636"/>
        <v>0</v>
      </c>
      <c r="AF208" s="13">
        <f t="shared" si="637"/>
        <v>0</v>
      </c>
      <c r="AG208" s="14">
        <f t="shared" si="638"/>
        <v>0</v>
      </c>
      <c r="AH208" s="12">
        <f t="shared" si="608"/>
        <v>0</v>
      </c>
      <c r="AI208" s="13">
        <f t="shared" si="639"/>
        <v>0</v>
      </c>
      <c r="AJ208" s="13">
        <f t="shared" si="640"/>
        <v>0</v>
      </c>
      <c r="AK208" s="14">
        <f t="shared" si="641"/>
        <v>0</v>
      </c>
      <c r="AL208" s="12">
        <f t="shared" si="610"/>
        <v>0</v>
      </c>
      <c r="AM208" s="13">
        <f t="shared" si="642"/>
        <v>0</v>
      </c>
      <c r="AN208" s="13">
        <f t="shared" si="643"/>
        <v>0</v>
      </c>
      <c r="AO208" s="14">
        <f t="shared" si="644"/>
        <v>0</v>
      </c>
      <c r="AP208" s="12">
        <f t="shared" si="612"/>
        <v>0</v>
      </c>
      <c r="AQ208" s="13">
        <f t="shared" si="645"/>
        <v>0</v>
      </c>
      <c r="AR208" s="13">
        <f t="shared" si="646"/>
        <v>0</v>
      </c>
      <c r="AS208" s="14">
        <f t="shared" si="647"/>
        <v>0</v>
      </c>
      <c r="AT208" s="12">
        <f t="shared" si="614"/>
        <v>1</v>
      </c>
      <c r="AU208" s="13">
        <f t="shared" si="648"/>
        <v>0</v>
      </c>
      <c r="AV208" s="13">
        <f t="shared" si="649"/>
        <v>0</v>
      </c>
      <c r="AW208" s="14">
        <f t="shared" si="650"/>
        <v>1</v>
      </c>
      <c r="AX208" s="12">
        <f t="shared" si="616"/>
        <v>0</v>
      </c>
      <c r="AY208" s="13">
        <f t="shared" si="651"/>
        <v>0</v>
      </c>
      <c r="AZ208" s="13">
        <f t="shared" si="652"/>
        <v>0</v>
      </c>
      <c r="BA208" s="14">
        <f t="shared" si="653"/>
        <v>0</v>
      </c>
      <c r="BB208" s="12">
        <f t="shared" si="618"/>
        <v>0</v>
      </c>
      <c r="BC208" s="13">
        <f t="shared" si="654"/>
        <v>0</v>
      </c>
      <c r="BD208" s="13">
        <f t="shared" si="655"/>
        <v>0</v>
      </c>
      <c r="BE208" s="14">
        <f t="shared" si="656"/>
        <v>0</v>
      </c>
      <c r="BG208" s="4">
        <v>301442</v>
      </c>
      <c r="BH208" s="4">
        <v>302442</v>
      </c>
      <c r="BI208" s="4">
        <v>303442</v>
      </c>
    </row>
    <row r="209" spans="1:61" ht="19.5" customHeight="1">
      <c r="A209" s="47"/>
      <c r="B209" s="47"/>
      <c r="C209" s="29"/>
      <c r="D209" s="30"/>
      <c r="E209" s="17" t="s">
        <v>68</v>
      </c>
      <c r="F209" s="18">
        <f t="shared" si="594"/>
        <v>0</v>
      </c>
      <c r="G209" s="19">
        <f t="shared" si="620"/>
        <v>0</v>
      </c>
      <c r="H209" s="19">
        <f t="shared" si="620"/>
        <v>0</v>
      </c>
      <c r="I209" s="20">
        <f t="shared" si="620"/>
        <v>0</v>
      </c>
      <c r="J209" s="18">
        <f t="shared" si="596"/>
        <v>0</v>
      </c>
      <c r="K209" s="19">
        <f t="shared" si="621"/>
        <v>0</v>
      </c>
      <c r="L209" s="19">
        <f t="shared" si="622"/>
        <v>0</v>
      </c>
      <c r="M209" s="20">
        <f t="shared" si="623"/>
        <v>0</v>
      </c>
      <c r="N209" s="18">
        <f t="shared" si="598"/>
        <v>0</v>
      </c>
      <c r="O209" s="19">
        <f t="shared" si="624"/>
        <v>0</v>
      </c>
      <c r="P209" s="19">
        <f t="shared" si="625"/>
        <v>0</v>
      </c>
      <c r="Q209" s="20">
        <f t="shared" si="626"/>
        <v>0</v>
      </c>
      <c r="R209" s="18">
        <f t="shared" si="600"/>
        <v>0</v>
      </c>
      <c r="S209" s="19">
        <f t="shared" si="627"/>
        <v>0</v>
      </c>
      <c r="T209" s="19">
        <f t="shared" si="628"/>
        <v>0</v>
      </c>
      <c r="U209" s="20">
        <f t="shared" si="629"/>
        <v>0</v>
      </c>
      <c r="V209" s="18">
        <f t="shared" si="602"/>
        <v>0</v>
      </c>
      <c r="W209" s="19">
        <f t="shared" si="630"/>
        <v>0</v>
      </c>
      <c r="X209" s="19">
        <f t="shared" si="631"/>
        <v>0</v>
      </c>
      <c r="Y209" s="20">
        <f t="shared" si="632"/>
        <v>0</v>
      </c>
      <c r="Z209" s="18">
        <f t="shared" si="604"/>
        <v>0</v>
      </c>
      <c r="AA209" s="19">
        <f t="shared" si="633"/>
        <v>0</v>
      </c>
      <c r="AB209" s="19">
        <f t="shared" si="634"/>
        <v>0</v>
      </c>
      <c r="AC209" s="20">
        <f t="shared" si="635"/>
        <v>0</v>
      </c>
      <c r="AD209" s="18">
        <f t="shared" si="606"/>
        <v>0</v>
      </c>
      <c r="AE209" s="19">
        <f t="shared" si="636"/>
        <v>0</v>
      </c>
      <c r="AF209" s="19">
        <f t="shared" si="637"/>
        <v>0</v>
      </c>
      <c r="AG209" s="20">
        <f t="shared" si="638"/>
        <v>0</v>
      </c>
      <c r="AH209" s="18">
        <f t="shared" si="608"/>
        <v>0</v>
      </c>
      <c r="AI209" s="19">
        <f t="shared" si="639"/>
        <v>0</v>
      </c>
      <c r="AJ209" s="19">
        <f t="shared" si="640"/>
        <v>0</v>
      </c>
      <c r="AK209" s="20">
        <f t="shared" si="641"/>
        <v>0</v>
      </c>
      <c r="AL209" s="18">
        <f t="shared" si="610"/>
        <v>0</v>
      </c>
      <c r="AM209" s="19">
        <f t="shared" si="642"/>
        <v>0</v>
      </c>
      <c r="AN209" s="19">
        <f t="shared" si="643"/>
        <v>0</v>
      </c>
      <c r="AO209" s="20">
        <f t="shared" si="644"/>
        <v>0</v>
      </c>
      <c r="AP209" s="18">
        <f t="shared" si="612"/>
        <v>0</v>
      </c>
      <c r="AQ209" s="19">
        <f t="shared" si="645"/>
        <v>0</v>
      </c>
      <c r="AR209" s="19">
        <f t="shared" si="646"/>
        <v>0</v>
      </c>
      <c r="AS209" s="20">
        <f t="shared" si="647"/>
        <v>0</v>
      </c>
      <c r="AT209" s="18">
        <f t="shared" si="614"/>
        <v>0</v>
      </c>
      <c r="AU209" s="19">
        <f t="shared" si="648"/>
        <v>0</v>
      </c>
      <c r="AV209" s="19">
        <f t="shared" si="649"/>
        <v>0</v>
      </c>
      <c r="AW209" s="20">
        <f t="shared" si="650"/>
        <v>0</v>
      </c>
      <c r="AX209" s="18">
        <f t="shared" si="616"/>
        <v>0</v>
      </c>
      <c r="AY209" s="19">
        <f t="shared" si="651"/>
        <v>0</v>
      </c>
      <c r="AZ209" s="19">
        <f t="shared" si="652"/>
        <v>0</v>
      </c>
      <c r="BA209" s="20">
        <f t="shared" si="653"/>
        <v>0</v>
      </c>
      <c r="BB209" s="18">
        <f t="shared" si="618"/>
        <v>0</v>
      </c>
      <c r="BC209" s="19">
        <f t="shared" si="654"/>
        <v>0</v>
      </c>
      <c r="BD209" s="19">
        <f t="shared" si="655"/>
        <v>0</v>
      </c>
      <c r="BE209" s="20">
        <f t="shared" si="656"/>
        <v>0</v>
      </c>
      <c r="BG209" s="4">
        <v>311442</v>
      </c>
      <c r="BH209" s="4">
        <v>312442</v>
      </c>
      <c r="BI209" s="4">
        <v>313442</v>
      </c>
    </row>
    <row r="210" spans="1:61" ht="19.5" customHeight="1">
      <c r="A210" s="47"/>
      <c r="B210" s="47"/>
      <c r="C210" s="31"/>
      <c r="D210" s="32"/>
      <c r="E210" s="23" t="s">
        <v>69</v>
      </c>
      <c r="F210" s="24">
        <f t="shared" si="594"/>
        <v>1</v>
      </c>
      <c r="G210" s="25">
        <f t="shared" si="620"/>
        <v>0</v>
      </c>
      <c r="H210" s="25">
        <f t="shared" si="620"/>
        <v>0</v>
      </c>
      <c r="I210" s="26">
        <f t="shared" si="620"/>
        <v>1</v>
      </c>
      <c r="J210" s="24">
        <f t="shared" si="596"/>
        <v>0</v>
      </c>
      <c r="K210" s="25">
        <f t="shared" si="621"/>
        <v>0</v>
      </c>
      <c r="L210" s="25">
        <f t="shared" si="622"/>
        <v>0</v>
      </c>
      <c r="M210" s="26">
        <f t="shared" si="623"/>
        <v>0</v>
      </c>
      <c r="N210" s="24">
        <f t="shared" si="598"/>
        <v>0</v>
      </c>
      <c r="O210" s="25">
        <f t="shared" si="624"/>
        <v>0</v>
      </c>
      <c r="P210" s="25">
        <f t="shared" si="625"/>
        <v>0</v>
      </c>
      <c r="Q210" s="26">
        <f t="shared" si="626"/>
        <v>0</v>
      </c>
      <c r="R210" s="24">
        <f t="shared" si="600"/>
        <v>0</v>
      </c>
      <c r="S210" s="25">
        <f t="shared" si="627"/>
        <v>0</v>
      </c>
      <c r="T210" s="25">
        <f t="shared" si="628"/>
        <v>0</v>
      </c>
      <c r="U210" s="26">
        <f t="shared" si="629"/>
        <v>0</v>
      </c>
      <c r="V210" s="24">
        <f t="shared" si="602"/>
        <v>0</v>
      </c>
      <c r="W210" s="25">
        <f t="shared" si="630"/>
        <v>0</v>
      </c>
      <c r="X210" s="25">
        <f t="shared" si="631"/>
        <v>0</v>
      </c>
      <c r="Y210" s="26">
        <f t="shared" si="632"/>
        <v>0</v>
      </c>
      <c r="Z210" s="24">
        <f t="shared" si="604"/>
        <v>0</v>
      </c>
      <c r="AA210" s="25">
        <f t="shared" si="633"/>
        <v>0</v>
      </c>
      <c r="AB210" s="25">
        <f t="shared" si="634"/>
        <v>0</v>
      </c>
      <c r="AC210" s="26">
        <f t="shared" si="635"/>
        <v>0</v>
      </c>
      <c r="AD210" s="24">
        <f t="shared" si="606"/>
        <v>0</v>
      </c>
      <c r="AE210" s="25">
        <f t="shared" si="636"/>
        <v>0</v>
      </c>
      <c r="AF210" s="25">
        <f t="shared" si="637"/>
        <v>0</v>
      </c>
      <c r="AG210" s="26">
        <f t="shared" si="638"/>
        <v>0</v>
      </c>
      <c r="AH210" s="24">
        <f t="shared" si="608"/>
        <v>0</v>
      </c>
      <c r="AI210" s="25">
        <f t="shared" si="639"/>
        <v>0</v>
      </c>
      <c r="AJ210" s="25">
        <f t="shared" si="640"/>
        <v>0</v>
      </c>
      <c r="AK210" s="26">
        <f t="shared" si="641"/>
        <v>0</v>
      </c>
      <c r="AL210" s="24">
        <f t="shared" si="610"/>
        <v>0</v>
      </c>
      <c r="AM210" s="25">
        <f t="shared" si="642"/>
        <v>0</v>
      </c>
      <c r="AN210" s="25">
        <f t="shared" si="643"/>
        <v>0</v>
      </c>
      <c r="AO210" s="26">
        <f t="shared" si="644"/>
        <v>0</v>
      </c>
      <c r="AP210" s="24">
        <f t="shared" si="612"/>
        <v>0</v>
      </c>
      <c r="AQ210" s="25">
        <f t="shared" si="645"/>
        <v>0</v>
      </c>
      <c r="AR210" s="25">
        <f t="shared" si="646"/>
        <v>0</v>
      </c>
      <c r="AS210" s="26">
        <f t="shared" si="647"/>
        <v>0</v>
      </c>
      <c r="AT210" s="24">
        <f t="shared" si="614"/>
        <v>1</v>
      </c>
      <c r="AU210" s="25">
        <f t="shared" si="648"/>
        <v>0</v>
      </c>
      <c r="AV210" s="25">
        <f t="shared" si="649"/>
        <v>0</v>
      </c>
      <c r="AW210" s="26">
        <f t="shared" si="650"/>
        <v>1</v>
      </c>
      <c r="AX210" s="24">
        <f t="shared" si="616"/>
        <v>0</v>
      </c>
      <c r="AY210" s="25">
        <f t="shared" si="651"/>
        <v>0</v>
      </c>
      <c r="AZ210" s="25">
        <f t="shared" si="652"/>
        <v>0</v>
      </c>
      <c r="BA210" s="26">
        <f t="shared" si="653"/>
        <v>0</v>
      </c>
      <c r="BB210" s="24">
        <f t="shared" si="618"/>
        <v>0</v>
      </c>
      <c r="BC210" s="25">
        <f t="shared" si="654"/>
        <v>0</v>
      </c>
      <c r="BD210" s="25">
        <f t="shared" si="655"/>
        <v>0</v>
      </c>
      <c r="BE210" s="26">
        <f t="shared" si="656"/>
        <v>0</v>
      </c>
      <c r="BG210" s="4">
        <v>321442</v>
      </c>
      <c r="BH210" s="4">
        <v>322442</v>
      </c>
      <c r="BI210" s="4">
        <v>323442</v>
      </c>
    </row>
    <row r="211" spans="1:61" ht="19.5" customHeight="1">
      <c r="A211" s="47">
        <v>73</v>
      </c>
      <c r="B211" s="47">
        <v>22444</v>
      </c>
      <c r="C211" s="27"/>
      <c r="D211" s="28" t="s">
        <v>39</v>
      </c>
      <c r="E211" s="11" t="s">
        <v>63</v>
      </c>
      <c r="F211" s="12">
        <f t="shared" si="594"/>
        <v>7</v>
      </c>
      <c r="G211" s="13">
        <f t="shared" si="620"/>
        <v>5</v>
      </c>
      <c r="H211" s="13">
        <f t="shared" si="620"/>
        <v>1</v>
      </c>
      <c r="I211" s="14">
        <f t="shared" si="620"/>
        <v>1</v>
      </c>
      <c r="J211" s="12">
        <f t="shared" si="596"/>
        <v>0</v>
      </c>
      <c r="K211" s="13">
        <f t="shared" si="621"/>
        <v>0</v>
      </c>
      <c r="L211" s="13">
        <f t="shared" si="622"/>
        <v>0</v>
      </c>
      <c r="M211" s="14">
        <f t="shared" si="623"/>
        <v>0</v>
      </c>
      <c r="N211" s="12">
        <f t="shared" si="598"/>
        <v>0</v>
      </c>
      <c r="O211" s="13">
        <f t="shared" si="624"/>
        <v>0</v>
      </c>
      <c r="P211" s="13">
        <f t="shared" si="625"/>
        <v>0</v>
      </c>
      <c r="Q211" s="14">
        <f t="shared" si="626"/>
        <v>0</v>
      </c>
      <c r="R211" s="12">
        <f t="shared" si="600"/>
        <v>2</v>
      </c>
      <c r="S211" s="13">
        <f t="shared" si="627"/>
        <v>1</v>
      </c>
      <c r="T211" s="13">
        <f t="shared" si="628"/>
        <v>0</v>
      </c>
      <c r="U211" s="14">
        <f t="shared" si="629"/>
        <v>1</v>
      </c>
      <c r="V211" s="12">
        <f t="shared" si="602"/>
        <v>0</v>
      </c>
      <c r="W211" s="13">
        <f t="shared" si="630"/>
        <v>0</v>
      </c>
      <c r="X211" s="13">
        <f t="shared" si="631"/>
        <v>0</v>
      </c>
      <c r="Y211" s="14">
        <f t="shared" si="632"/>
        <v>0</v>
      </c>
      <c r="Z211" s="12">
        <f t="shared" si="604"/>
        <v>0</v>
      </c>
      <c r="AA211" s="13">
        <f t="shared" si="633"/>
        <v>0</v>
      </c>
      <c r="AB211" s="13">
        <f t="shared" si="634"/>
        <v>0</v>
      </c>
      <c r="AC211" s="14">
        <f t="shared" si="635"/>
        <v>0</v>
      </c>
      <c r="AD211" s="12">
        <f t="shared" si="606"/>
        <v>1</v>
      </c>
      <c r="AE211" s="13">
        <f t="shared" si="636"/>
        <v>0</v>
      </c>
      <c r="AF211" s="13">
        <f t="shared" si="637"/>
        <v>1</v>
      </c>
      <c r="AG211" s="14">
        <f t="shared" si="638"/>
        <v>0</v>
      </c>
      <c r="AH211" s="12">
        <f t="shared" si="608"/>
        <v>1</v>
      </c>
      <c r="AI211" s="13">
        <f t="shared" si="639"/>
        <v>1</v>
      </c>
      <c r="AJ211" s="13">
        <f t="shared" si="640"/>
        <v>0</v>
      </c>
      <c r="AK211" s="14">
        <f t="shared" si="641"/>
        <v>0</v>
      </c>
      <c r="AL211" s="12">
        <f t="shared" si="610"/>
        <v>0</v>
      </c>
      <c r="AM211" s="13">
        <f t="shared" si="642"/>
        <v>0</v>
      </c>
      <c r="AN211" s="13">
        <f t="shared" si="643"/>
        <v>0</v>
      </c>
      <c r="AO211" s="14">
        <f t="shared" si="644"/>
        <v>0</v>
      </c>
      <c r="AP211" s="12">
        <f t="shared" si="612"/>
        <v>1</v>
      </c>
      <c r="AQ211" s="13">
        <f t="shared" si="645"/>
        <v>1</v>
      </c>
      <c r="AR211" s="13">
        <f t="shared" si="646"/>
        <v>0</v>
      </c>
      <c r="AS211" s="14">
        <f t="shared" si="647"/>
        <v>0</v>
      </c>
      <c r="AT211" s="12">
        <f t="shared" si="614"/>
        <v>1</v>
      </c>
      <c r="AU211" s="13">
        <f t="shared" si="648"/>
        <v>1</v>
      </c>
      <c r="AV211" s="13">
        <f t="shared" si="649"/>
        <v>0</v>
      </c>
      <c r="AW211" s="14">
        <f t="shared" si="650"/>
        <v>0</v>
      </c>
      <c r="AX211" s="12">
        <f t="shared" si="616"/>
        <v>1</v>
      </c>
      <c r="AY211" s="13">
        <f t="shared" si="651"/>
        <v>1</v>
      </c>
      <c r="AZ211" s="13">
        <f t="shared" si="652"/>
        <v>0</v>
      </c>
      <c r="BA211" s="14">
        <f t="shared" si="653"/>
        <v>0</v>
      </c>
      <c r="BB211" s="12">
        <f t="shared" si="618"/>
        <v>0</v>
      </c>
      <c r="BC211" s="13">
        <f t="shared" si="654"/>
        <v>0</v>
      </c>
      <c r="BD211" s="13">
        <f t="shared" si="655"/>
        <v>0</v>
      </c>
      <c r="BE211" s="14">
        <f t="shared" si="656"/>
        <v>0</v>
      </c>
      <c r="BG211" s="4">
        <v>301444</v>
      </c>
      <c r="BH211" s="4">
        <v>302444</v>
      </c>
      <c r="BI211" s="4">
        <v>303444</v>
      </c>
    </row>
    <row r="212" spans="1:61" ht="19.5" customHeight="1">
      <c r="A212" s="47"/>
      <c r="B212" s="47"/>
      <c r="C212" s="29"/>
      <c r="D212" s="30"/>
      <c r="E212" s="17" t="s">
        <v>68</v>
      </c>
      <c r="F212" s="18">
        <f t="shared" si="594"/>
        <v>3</v>
      </c>
      <c r="G212" s="19">
        <f t="shared" si="620"/>
        <v>1</v>
      </c>
      <c r="H212" s="19">
        <f t="shared" si="620"/>
        <v>1</v>
      </c>
      <c r="I212" s="20">
        <f t="shared" si="620"/>
        <v>1</v>
      </c>
      <c r="J212" s="18">
        <f t="shared" si="596"/>
        <v>0</v>
      </c>
      <c r="K212" s="19">
        <f t="shared" si="621"/>
        <v>0</v>
      </c>
      <c r="L212" s="19">
        <f t="shared" si="622"/>
        <v>0</v>
      </c>
      <c r="M212" s="20">
        <f t="shared" si="623"/>
        <v>0</v>
      </c>
      <c r="N212" s="18">
        <f t="shared" si="598"/>
        <v>0</v>
      </c>
      <c r="O212" s="19">
        <f t="shared" si="624"/>
        <v>0</v>
      </c>
      <c r="P212" s="19">
        <f t="shared" si="625"/>
        <v>0</v>
      </c>
      <c r="Q212" s="20">
        <f t="shared" si="626"/>
        <v>0</v>
      </c>
      <c r="R212" s="18">
        <f t="shared" si="600"/>
        <v>1</v>
      </c>
      <c r="S212" s="19">
        <f t="shared" si="627"/>
        <v>0</v>
      </c>
      <c r="T212" s="19">
        <f t="shared" si="628"/>
        <v>0</v>
      </c>
      <c r="U212" s="20">
        <f t="shared" si="629"/>
        <v>1</v>
      </c>
      <c r="V212" s="18">
        <f t="shared" si="602"/>
        <v>0</v>
      </c>
      <c r="W212" s="19">
        <f t="shared" si="630"/>
        <v>0</v>
      </c>
      <c r="X212" s="19">
        <f t="shared" si="631"/>
        <v>0</v>
      </c>
      <c r="Y212" s="20">
        <f t="shared" si="632"/>
        <v>0</v>
      </c>
      <c r="Z212" s="18">
        <f t="shared" si="604"/>
        <v>0</v>
      </c>
      <c r="AA212" s="19">
        <f t="shared" si="633"/>
        <v>0</v>
      </c>
      <c r="AB212" s="19">
        <f t="shared" si="634"/>
        <v>0</v>
      </c>
      <c r="AC212" s="20">
        <f t="shared" si="635"/>
        <v>0</v>
      </c>
      <c r="AD212" s="18">
        <f t="shared" si="606"/>
        <v>1</v>
      </c>
      <c r="AE212" s="19">
        <f t="shared" si="636"/>
        <v>0</v>
      </c>
      <c r="AF212" s="19">
        <f t="shared" si="637"/>
        <v>1</v>
      </c>
      <c r="AG212" s="20">
        <f t="shared" si="638"/>
        <v>0</v>
      </c>
      <c r="AH212" s="18">
        <f t="shared" si="608"/>
        <v>1</v>
      </c>
      <c r="AI212" s="19">
        <f t="shared" si="639"/>
        <v>1</v>
      </c>
      <c r="AJ212" s="19">
        <f t="shared" si="640"/>
        <v>0</v>
      </c>
      <c r="AK212" s="20">
        <f t="shared" si="641"/>
        <v>0</v>
      </c>
      <c r="AL212" s="18">
        <f t="shared" si="610"/>
        <v>0</v>
      </c>
      <c r="AM212" s="19">
        <f t="shared" si="642"/>
        <v>0</v>
      </c>
      <c r="AN212" s="19">
        <f t="shared" si="643"/>
        <v>0</v>
      </c>
      <c r="AO212" s="20">
        <f t="shared" si="644"/>
        <v>0</v>
      </c>
      <c r="AP212" s="18">
        <f t="shared" si="612"/>
        <v>0</v>
      </c>
      <c r="AQ212" s="19">
        <f t="shared" si="645"/>
        <v>0</v>
      </c>
      <c r="AR212" s="19">
        <f t="shared" si="646"/>
        <v>0</v>
      </c>
      <c r="AS212" s="20">
        <f t="shared" si="647"/>
        <v>0</v>
      </c>
      <c r="AT212" s="18">
        <f t="shared" si="614"/>
        <v>0</v>
      </c>
      <c r="AU212" s="19">
        <f t="shared" si="648"/>
        <v>0</v>
      </c>
      <c r="AV212" s="19">
        <f t="shared" si="649"/>
        <v>0</v>
      </c>
      <c r="AW212" s="20">
        <f t="shared" si="650"/>
        <v>0</v>
      </c>
      <c r="AX212" s="18">
        <f t="shared" si="616"/>
        <v>0</v>
      </c>
      <c r="AY212" s="19">
        <f t="shared" si="651"/>
        <v>0</v>
      </c>
      <c r="AZ212" s="19">
        <f t="shared" si="652"/>
        <v>0</v>
      </c>
      <c r="BA212" s="20">
        <f t="shared" si="653"/>
        <v>0</v>
      </c>
      <c r="BB212" s="18">
        <f t="shared" si="618"/>
        <v>0</v>
      </c>
      <c r="BC212" s="19">
        <f t="shared" si="654"/>
        <v>0</v>
      </c>
      <c r="BD212" s="19">
        <f t="shared" si="655"/>
        <v>0</v>
      </c>
      <c r="BE212" s="20">
        <f t="shared" si="656"/>
        <v>0</v>
      </c>
      <c r="BG212" s="4">
        <v>311444</v>
      </c>
      <c r="BH212" s="4">
        <v>312444</v>
      </c>
      <c r="BI212" s="4">
        <v>313444</v>
      </c>
    </row>
    <row r="213" spans="1:61" ht="19.5" customHeight="1">
      <c r="A213" s="47"/>
      <c r="B213" s="47"/>
      <c r="C213" s="31"/>
      <c r="D213" s="32"/>
      <c r="E213" s="23" t="s">
        <v>69</v>
      </c>
      <c r="F213" s="24">
        <f t="shared" si="594"/>
        <v>4</v>
      </c>
      <c r="G213" s="25">
        <f t="shared" si="620"/>
        <v>4</v>
      </c>
      <c r="H213" s="25">
        <f t="shared" si="620"/>
        <v>0</v>
      </c>
      <c r="I213" s="26">
        <f t="shared" si="620"/>
        <v>0</v>
      </c>
      <c r="J213" s="24">
        <f t="shared" si="596"/>
        <v>0</v>
      </c>
      <c r="K213" s="25">
        <f t="shared" si="621"/>
        <v>0</v>
      </c>
      <c r="L213" s="25">
        <f t="shared" si="622"/>
        <v>0</v>
      </c>
      <c r="M213" s="26">
        <f t="shared" si="623"/>
        <v>0</v>
      </c>
      <c r="N213" s="24">
        <f t="shared" si="598"/>
        <v>0</v>
      </c>
      <c r="O213" s="25">
        <f t="shared" si="624"/>
        <v>0</v>
      </c>
      <c r="P213" s="25">
        <f t="shared" si="625"/>
        <v>0</v>
      </c>
      <c r="Q213" s="26">
        <f t="shared" si="626"/>
        <v>0</v>
      </c>
      <c r="R213" s="24">
        <f t="shared" si="600"/>
        <v>1</v>
      </c>
      <c r="S213" s="25">
        <f t="shared" si="627"/>
        <v>1</v>
      </c>
      <c r="T213" s="25">
        <f t="shared" si="628"/>
        <v>0</v>
      </c>
      <c r="U213" s="26">
        <f t="shared" si="629"/>
        <v>0</v>
      </c>
      <c r="V213" s="24">
        <f t="shared" si="602"/>
        <v>0</v>
      </c>
      <c r="W213" s="25">
        <f t="shared" si="630"/>
        <v>0</v>
      </c>
      <c r="X213" s="25">
        <f t="shared" si="631"/>
        <v>0</v>
      </c>
      <c r="Y213" s="26">
        <f t="shared" si="632"/>
        <v>0</v>
      </c>
      <c r="Z213" s="24">
        <f t="shared" si="604"/>
        <v>0</v>
      </c>
      <c r="AA213" s="25">
        <f t="shared" si="633"/>
        <v>0</v>
      </c>
      <c r="AB213" s="25">
        <f t="shared" si="634"/>
        <v>0</v>
      </c>
      <c r="AC213" s="26">
        <f t="shared" si="635"/>
        <v>0</v>
      </c>
      <c r="AD213" s="24">
        <f t="shared" si="606"/>
        <v>0</v>
      </c>
      <c r="AE213" s="25">
        <f t="shared" si="636"/>
        <v>0</v>
      </c>
      <c r="AF213" s="25">
        <f t="shared" si="637"/>
        <v>0</v>
      </c>
      <c r="AG213" s="26">
        <f t="shared" si="638"/>
        <v>0</v>
      </c>
      <c r="AH213" s="24">
        <f t="shared" si="608"/>
        <v>0</v>
      </c>
      <c r="AI213" s="25">
        <f t="shared" si="639"/>
        <v>0</v>
      </c>
      <c r="AJ213" s="25">
        <f t="shared" si="640"/>
        <v>0</v>
      </c>
      <c r="AK213" s="26">
        <f t="shared" si="641"/>
        <v>0</v>
      </c>
      <c r="AL213" s="24">
        <f t="shared" si="610"/>
        <v>0</v>
      </c>
      <c r="AM213" s="25">
        <f t="shared" si="642"/>
        <v>0</v>
      </c>
      <c r="AN213" s="25">
        <f t="shared" si="643"/>
        <v>0</v>
      </c>
      <c r="AO213" s="26">
        <f t="shared" si="644"/>
        <v>0</v>
      </c>
      <c r="AP213" s="24">
        <f t="shared" si="612"/>
        <v>1</v>
      </c>
      <c r="AQ213" s="25">
        <f t="shared" si="645"/>
        <v>1</v>
      </c>
      <c r="AR213" s="25">
        <f t="shared" si="646"/>
        <v>0</v>
      </c>
      <c r="AS213" s="26">
        <f t="shared" si="647"/>
        <v>0</v>
      </c>
      <c r="AT213" s="24">
        <f t="shared" si="614"/>
        <v>1</v>
      </c>
      <c r="AU213" s="25">
        <f t="shared" si="648"/>
        <v>1</v>
      </c>
      <c r="AV213" s="25">
        <f t="shared" si="649"/>
        <v>0</v>
      </c>
      <c r="AW213" s="26">
        <f t="shared" si="650"/>
        <v>0</v>
      </c>
      <c r="AX213" s="24">
        <f t="shared" si="616"/>
        <v>1</v>
      </c>
      <c r="AY213" s="25">
        <f t="shared" si="651"/>
        <v>1</v>
      </c>
      <c r="AZ213" s="25">
        <f t="shared" si="652"/>
        <v>0</v>
      </c>
      <c r="BA213" s="26">
        <f t="shared" si="653"/>
        <v>0</v>
      </c>
      <c r="BB213" s="24">
        <f t="shared" si="618"/>
        <v>0</v>
      </c>
      <c r="BC213" s="25">
        <f t="shared" si="654"/>
        <v>0</v>
      </c>
      <c r="BD213" s="25">
        <f t="shared" si="655"/>
        <v>0</v>
      </c>
      <c r="BE213" s="26">
        <f t="shared" si="656"/>
        <v>0</v>
      </c>
      <c r="BG213" s="4">
        <v>321444</v>
      </c>
      <c r="BH213" s="4">
        <v>322444</v>
      </c>
      <c r="BI213" s="4">
        <v>323444</v>
      </c>
    </row>
    <row r="214" spans="1:61" ht="19.5" customHeight="1">
      <c r="A214" s="47">
        <v>73</v>
      </c>
      <c r="B214" s="47">
        <v>22445</v>
      </c>
      <c r="C214" s="27"/>
      <c r="D214" s="28" t="s">
        <v>40</v>
      </c>
      <c r="E214" s="11" t="s">
        <v>63</v>
      </c>
      <c r="F214" s="12">
        <f t="shared" si="594"/>
        <v>3</v>
      </c>
      <c r="G214" s="13">
        <f t="shared" si="620"/>
        <v>2</v>
      </c>
      <c r="H214" s="13">
        <f t="shared" si="620"/>
        <v>1</v>
      </c>
      <c r="I214" s="14">
        <f t="shared" si="620"/>
        <v>0</v>
      </c>
      <c r="J214" s="12">
        <f t="shared" si="596"/>
        <v>0</v>
      </c>
      <c r="K214" s="13">
        <f t="shared" si="621"/>
        <v>0</v>
      </c>
      <c r="L214" s="13">
        <f t="shared" si="622"/>
        <v>0</v>
      </c>
      <c r="M214" s="14">
        <f t="shared" si="623"/>
        <v>0</v>
      </c>
      <c r="N214" s="12">
        <f t="shared" si="598"/>
        <v>0</v>
      </c>
      <c r="O214" s="13">
        <f t="shared" si="624"/>
        <v>0</v>
      </c>
      <c r="P214" s="13">
        <f t="shared" si="625"/>
        <v>0</v>
      </c>
      <c r="Q214" s="14">
        <f t="shared" si="626"/>
        <v>0</v>
      </c>
      <c r="R214" s="12">
        <f t="shared" si="600"/>
        <v>1</v>
      </c>
      <c r="S214" s="13">
        <f t="shared" si="627"/>
        <v>1</v>
      </c>
      <c r="T214" s="13">
        <f t="shared" si="628"/>
        <v>0</v>
      </c>
      <c r="U214" s="14">
        <f t="shared" si="629"/>
        <v>0</v>
      </c>
      <c r="V214" s="12">
        <f t="shared" si="602"/>
        <v>0</v>
      </c>
      <c r="W214" s="13">
        <f t="shared" si="630"/>
        <v>0</v>
      </c>
      <c r="X214" s="13">
        <f t="shared" si="631"/>
        <v>0</v>
      </c>
      <c r="Y214" s="14">
        <f t="shared" si="632"/>
        <v>0</v>
      </c>
      <c r="Z214" s="12">
        <f t="shared" si="604"/>
        <v>0</v>
      </c>
      <c r="AA214" s="13">
        <f t="shared" si="633"/>
        <v>0</v>
      </c>
      <c r="AB214" s="13">
        <f t="shared" si="634"/>
        <v>0</v>
      </c>
      <c r="AC214" s="14">
        <f t="shared" si="635"/>
        <v>0</v>
      </c>
      <c r="AD214" s="12">
        <f t="shared" si="606"/>
        <v>0</v>
      </c>
      <c r="AE214" s="13">
        <f t="shared" si="636"/>
        <v>0</v>
      </c>
      <c r="AF214" s="13">
        <f t="shared" si="637"/>
        <v>0</v>
      </c>
      <c r="AG214" s="14">
        <f t="shared" si="638"/>
        <v>0</v>
      </c>
      <c r="AH214" s="12">
        <f t="shared" si="608"/>
        <v>1</v>
      </c>
      <c r="AI214" s="13">
        <f t="shared" si="639"/>
        <v>1</v>
      </c>
      <c r="AJ214" s="13">
        <f t="shared" si="640"/>
        <v>0</v>
      </c>
      <c r="AK214" s="14">
        <f t="shared" si="641"/>
        <v>0</v>
      </c>
      <c r="AL214" s="12">
        <f t="shared" si="610"/>
        <v>1</v>
      </c>
      <c r="AM214" s="13">
        <f t="shared" si="642"/>
        <v>0</v>
      </c>
      <c r="AN214" s="13">
        <f t="shared" si="643"/>
        <v>1</v>
      </c>
      <c r="AO214" s="14">
        <f t="shared" si="644"/>
        <v>0</v>
      </c>
      <c r="AP214" s="12">
        <f t="shared" si="612"/>
        <v>0</v>
      </c>
      <c r="AQ214" s="13">
        <f t="shared" si="645"/>
        <v>0</v>
      </c>
      <c r="AR214" s="13">
        <f t="shared" si="646"/>
        <v>0</v>
      </c>
      <c r="AS214" s="14">
        <f t="shared" si="647"/>
        <v>0</v>
      </c>
      <c r="AT214" s="12">
        <f t="shared" si="614"/>
        <v>0</v>
      </c>
      <c r="AU214" s="13">
        <f t="shared" si="648"/>
        <v>0</v>
      </c>
      <c r="AV214" s="13">
        <f t="shared" si="649"/>
        <v>0</v>
      </c>
      <c r="AW214" s="14">
        <f t="shared" si="650"/>
        <v>0</v>
      </c>
      <c r="AX214" s="12">
        <f t="shared" si="616"/>
        <v>0</v>
      </c>
      <c r="AY214" s="13">
        <f t="shared" si="651"/>
        <v>0</v>
      </c>
      <c r="AZ214" s="13">
        <f t="shared" si="652"/>
        <v>0</v>
      </c>
      <c r="BA214" s="14">
        <f t="shared" si="653"/>
        <v>0</v>
      </c>
      <c r="BB214" s="12">
        <f t="shared" si="618"/>
        <v>0</v>
      </c>
      <c r="BC214" s="13">
        <f t="shared" si="654"/>
        <v>0</v>
      </c>
      <c r="BD214" s="13">
        <f t="shared" si="655"/>
        <v>0</v>
      </c>
      <c r="BE214" s="14">
        <f t="shared" si="656"/>
        <v>0</v>
      </c>
      <c r="BG214" s="4">
        <v>301445</v>
      </c>
      <c r="BH214" s="4">
        <v>302445</v>
      </c>
      <c r="BI214" s="4">
        <v>303445</v>
      </c>
    </row>
    <row r="215" spans="1:61" ht="19.5" customHeight="1">
      <c r="A215" s="47"/>
      <c r="B215" s="47"/>
      <c r="C215" s="29"/>
      <c r="D215" s="30"/>
      <c r="E215" s="17" t="s">
        <v>68</v>
      </c>
      <c r="F215" s="18">
        <f t="shared" si="594"/>
        <v>1</v>
      </c>
      <c r="G215" s="19">
        <f aca="true" t="shared" si="657" ref="G215:I237">K215+O215+S215+W215+AA215+AE215+AI215+AM215+AQ215+AU215+AY215+BC215</f>
        <v>0</v>
      </c>
      <c r="H215" s="19">
        <f t="shared" si="657"/>
        <v>1</v>
      </c>
      <c r="I215" s="20">
        <f t="shared" si="657"/>
        <v>0</v>
      </c>
      <c r="J215" s="18">
        <f t="shared" si="596"/>
        <v>0</v>
      </c>
      <c r="K215" s="19">
        <f t="shared" si="621"/>
        <v>0</v>
      </c>
      <c r="L215" s="19">
        <f t="shared" si="622"/>
        <v>0</v>
      </c>
      <c r="M215" s="20">
        <f t="shared" si="623"/>
        <v>0</v>
      </c>
      <c r="N215" s="18">
        <f t="shared" si="598"/>
        <v>0</v>
      </c>
      <c r="O215" s="19">
        <f t="shared" si="624"/>
        <v>0</v>
      </c>
      <c r="P215" s="19">
        <f t="shared" si="625"/>
        <v>0</v>
      </c>
      <c r="Q215" s="20">
        <f t="shared" si="626"/>
        <v>0</v>
      </c>
      <c r="R215" s="18">
        <f t="shared" si="600"/>
        <v>0</v>
      </c>
      <c r="S215" s="19">
        <f t="shared" si="627"/>
        <v>0</v>
      </c>
      <c r="T215" s="19">
        <f t="shared" si="628"/>
        <v>0</v>
      </c>
      <c r="U215" s="20">
        <f t="shared" si="629"/>
        <v>0</v>
      </c>
      <c r="V215" s="18">
        <f t="shared" si="602"/>
        <v>0</v>
      </c>
      <c r="W215" s="19">
        <f t="shared" si="630"/>
        <v>0</v>
      </c>
      <c r="X215" s="19">
        <f t="shared" si="631"/>
        <v>0</v>
      </c>
      <c r="Y215" s="20">
        <f t="shared" si="632"/>
        <v>0</v>
      </c>
      <c r="Z215" s="18">
        <f t="shared" si="604"/>
        <v>0</v>
      </c>
      <c r="AA215" s="19">
        <f t="shared" si="633"/>
        <v>0</v>
      </c>
      <c r="AB215" s="19">
        <f t="shared" si="634"/>
        <v>0</v>
      </c>
      <c r="AC215" s="20">
        <f t="shared" si="635"/>
        <v>0</v>
      </c>
      <c r="AD215" s="18">
        <f t="shared" si="606"/>
        <v>0</v>
      </c>
      <c r="AE215" s="19">
        <f t="shared" si="636"/>
        <v>0</v>
      </c>
      <c r="AF215" s="19">
        <f t="shared" si="637"/>
        <v>0</v>
      </c>
      <c r="AG215" s="20">
        <f t="shared" si="638"/>
        <v>0</v>
      </c>
      <c r="AH215" s="18">
        <f t="shared" si="608"/>
        <v>0</v>
      </c>
      <c r="AI215" s="19">
        <f t="shared" si="639"/>
        <v>0</v>
      </c>
      <c r="AJ215" s="19">
        <f t="shared" si="640"/>
        <v>0</v>
      </c>
      <c r="AK215" s="20">
        <f t="shared" si="641"/>
        <v>0</v>
      </c>
      <c r="AL215" s="18">
        <f t="shared" si="610"/>
        <v>1</v>
      </c>
      <c r="AM215" s="19">
        <f t="shared" si="642"/>
        <v>0</v>
      </c>
      <c r="AN215" s="19">
        <f t="shared" si="643"/>
        <v>1</v>
      </c>
      <c r="AO215" s="20">
        <f t="shared" si="644"/>
        <v>0</v>
      </c>
      <c r="AP215" s="18">
        <f t="shared" si="612"/>
        <v>0</v>
      </c>
      <c r="AQ215" s="19">
        <f t="shared" si="645"/>
        <v>0</v>
      </c>
      <c r="AR215" s="19">
        <f t="shared" si="646"/>
        <v>0</v>
      </c>
      <c r="AS215" s="20">
        <f t="shared" si="647"/>
        <v>0</v>
      </c>
      <c r="AT215" s="18">
        <f t="shared" si="614"/>
        <v>0</v>
      </c>
      <c r="AU215" s="19">
        <f t="shared" si="648"/>
        <v>0</v>
      </c>
      <c r="AV215" s="19">
        <f t="shared" si="649"/>
        <v>0</v>
      </c>
      <c r="AW215" s="20">
        <f t="shared" si="650"/>
        <v>0</v>
      </c>
      <c r="AX215" s="18">
        <f t="shared" si="616"/>
        <v>0</v>
      </c>
      <c r="AY215" s="19">
        <f t="shared" si="651"/>
        <v>0</v>
      </c>
      <c r="AZ215" s="19">
        <f t="shared" si="652"/>
        <v>0</v>
      </c>
      <c r="BA215" s="20">
        <f t="shared" si="653"/>
        <v>0</v>
      </c>
      <c r="BB215" s="18">
        <f t="shared" si="618"/>
        <v>0</v>
      </c>
      <c r="BC215" s="19">
        <f t="shared" si="654"/>
        <v>0</v>
      </c>
      <c r="BD215" s="19">
        <f t="shared" si="655"/>
        <v>0</v>
      </c>
      <c r="BE215" s="20">
        <f t="shared" si="656"/>
        <v>0</v>
      </c>
      <c r="BG215" s="4">
        <v>311445</v>
      </c>
      <c r="BH215" s="4">
        <v>312445</v>
      </c>
      <c r="BI215" s="4">
        <v>313445</v>
      </c>
    </row>
    <row r="216" spans="1:61" ht="19.5" customHeight="1">
      <c r="A216" s="47"/>
      <c r="B216" s="47"/>
      <c r="C216" s="31"/>
      <c r="D216" s="32"/>
      <c r="E216" s="23" t="s">
        <v>69</v>
      </c>
      <c r="F216" s="24">
        <f t="shared" si="594"/>
        <v>2</v>
      </c>
      <c r="G216" s="25">
        <f t="shared" si="657"/>
        <v>2</v>
      </c>
      <c r="H216" s="25">
        <f t="shared" si="657"/>
        <v>0</v>
      </c>
      <c r="I216" s="26">
        <f t="shared" si="657"/>
        <v>0</v>
      </c>
      <c r="J216" s="24">
        <f t="shared" si="596"/>
        <v>0</v>
      </c>
      <c r="K216" s="25">
        <f t="shared" si="621"/>
        <v>0</v>
      </c>
      <c r="L216" s="25">
        <f t="shared" si="622"/>
        <v>0</v>
      </c>
      <c r="M216" s="26">
        <f t="shared" si="623"/>
        <v>0</v>
      </c>
      <c r="N216" s="24">
        <f t="shared" si="598"/>
        <v>0</v>
      </c>
      <c r="O216" s="25">
        <f t="shared" si="624"/>
        <v>0</v>
      </c>
      <c r="P216" s="25">
        <f t="shared" si="625"/>
        <v>0</v>
      </c>
      <c r="Q216" s="26">
        <f t="shared" si="626"/>
        <v>0</v>
      </c>
      <c r="R216" s="24">
        <f t="shared" si="600"/>
        <v>1</v>
      </c>
      <c r="S216" s="25">
        <f t="shared" si="627"/>
        <v>1</v>
      </c>
      <c r="T216" s="25">
        <f t="shared" si="628"/>
        <v>0</v>
      </c>
      <c r="U216" s="26">
        <f t="shared" si="629"/>
        <v>0</v>
      </c>
      <c r="V216" s="24">
        <f t="shared" si="602"/>
        <v>0</v>
      </c>
      <c r="W216" s="25">
        <f t="shared" si="630"/>
        <v>0</v>
      </c>
      <c r="X216" s="25">
        <f t="shared" si="631"/>
        <v>0</v>
      </c>
      <c r="Y216" s="26">
        <f t="shared" si="632"/>
        <v>0</v>
      </c>
      <c r="Z216" s="24">
        <f t="shared" si="604"/>
        <v>0</v>
      </c>
      <c r="AA216" s="25">
        <f t="shared" si="633"/>
        <v>0</v>
      </c>
      <c r="AB216" s="25">
        <f t="shared" si="634"/>
        <v>0</v>
      </c>
      <c r="AC216" s="26">
        <f t="shared" si="635"/>
        <v>0</v>
      </c>
      <c r="AD216" s="24">
        <f t="shared" si="606"/>
        <v>0</v>
      </c>
      <c r="AE216" s="25">
        <f t="shared" si="636"/>
        <v>0</v>
      </c>
      <c r="AF216" s="25">
        <f t="shared" si="637"/>
        <v>0</v>
      </c>
      <c r="AG216" s="26">
        <f t="shared" si="638"/>
        <v>0</v>
      </c>
      <c r="AH216" s="24">
        <f t="shared" si="608"/>
        <v>1</v>
      </c>
      <c r="AI216" s="25">
        <f t="shared" si="639"/>
        <v>1</v>
      </c>
      <c r="AJ216" s="25">
        <f t="shared" si="640"/>
        <v>0</v>
      </c>
      <c r="AK216" s="26">
        <f t="shared" si="641"/>
        <v>0</v>
      </c>
      <c r="AL216" s="24">
        <f t="shared" si="610"/>
        <v>0</v>
      </c>
      <c r="AM216" s="25">
        <f t="shared" si="642"/>
        <v>0</v>
      </c>
      <c r="AN216" s="25">
        <f t="shared" si="643"/>
        <v>0</v>
      </c>
      <c r="AO216" s="26">
        <f t="shared" si="644"/>
        <v>0</v>
      </c>
      <c r="AP216" s="24">
        <f t="shared" si="612"/>
        <v>0</v>
      </c>
      <c r="AQ216" s="25">
        <f t="shared" si="645"/>
        <v>0</v>
      </c>
      <c r="AR216" s="25">
        <f t="shared" si="646"/>
        <v>0</v>
      </c>
      <c r="AS216" s="26">
        <f t="shared" si="647"/>
        <v>0</v>
      </c>
      <c r="AT216" s="24">
        <f t="shared" si="614"/>
        <v>0</v>
      </c>
      <c r="AU216" s="25">
        <f t="shared" si="648"/>
        <v>0</v>
      </c>
      <c r="AV216" s="25">
        <f t="shared" si="649"/>
        <v>0</v>
      </c>
      <c r="AW216" s="26">
        <f t="shared" si="650"/>
        <v>0</v>
      </c>
      <c r="AX216" s="24">
        <f t="shared" si="616"/>
        <v>0</v>
      </c>
      <c r="AY216" s="25">
        <f t="shared" si="651"/>
        <v>0</v>
      </c>
      <c r="AZ216" s="25">
        <f t="shared" si="652"/>
        <v>0</v>
      </c>
      <c r="BA216" s="26">
        <f t="shared" si="653"/>
        <v>0</v>
      </c>
      <c r="BB216" s="24">
        <f t="shared" si="618"/>
        <v>0</v>
      </c>
      <c r="BC216" s="25">
        <f t="shared" si="654"/>
        <v>0</v>
      </c>
      <c r="BD216" s="25">
        <f t="shared" si="655"/>
        <v>0</v>
      </c>
      <c r="BE216" s="26">
        <f t="shared" si="656"/>
        <v>0</v>
      </c>
      <c r="BG216" s="4">
        <v>321445</v>
      </c>
      <c r="BH216" s="4">
        <v>322445</v>
      </c>
      <c r="BI216" s="4">
        <v>323445</v>
      </c>
    </row>
    <row r="217" spans="1:61" ht="19.5" customHeight="1">
      <c r="A217" s="47">
        <v>73</v>
      </c>
      <c r="B217" s="47">
        <v>22446</v>
      </c>
      <c r="C217" s="27"/>
      <c r="D217" s="28" t="s">
        <v>41</v>
      </c>
      <c r="E217" s="11" t="s">
        <v>63</v>
      </c>
      <c r="F217" s="12">
        <f t="shared" si="594"/>
        <v>9</v>
      </c>
      <c r="G217" s="13">
        <f t="shared" si="657"/>
        <v>7</v>
      </c>
      <c r="H217" s="13">
        <f t="shared" si="657"/>
        <v>2</v>
      </c>
      <c r="I217" s="14">
        <f t="shared" si="657"/>
        <v>0</v>
      </c>
      <c r="J217" s="12">
        <f t="shared" si="596"/>
        <v>0</v>
      </c>
      <c r="K217" s="13">
        <f t="shared" si="621"/>
        <v>0</v>
      </c>
      <c r="L217" s="13">
        <f t="shared" si="622"/>
        <v>0</v>
      </c>
      <c r="M217" s="14">
        <f t="shared" si="623"/>
        <v>0</v>
      </c>
      <c r="N217" s="12">
        <f t="shared" si="598"/>
        <v>1</v>
      </c>
      <c r="O217" s="13">
        <f t="shared" si="624"/>
        <v>1</v>
      </c>
      <c r="P217" s="13">
        <f t="shared" si="625"/>
        <v>0</v>
      </c>
      <c r="Q217" s="14">
        <f t="shared" si="626"/>
        <v>0</v>
      </c>
      <c r="R217" s="12">
        <f t="shared" si="600"/>
        <v>0</v>
      </c>
      <c r="S217" s="13">
        <f t="shared" si="627"/>
        <v>0</v>
      </c>
      <c r="T217" s="13">
        <f t="shared" si="628"/>
        <v>0</v>
      </c>
      <c r="U217" s="14">
        <f t="shared" si="629"/>
        <v>0</v>
      </c>
      <c r="V217" s="12">
        <f t="shared" si="602"/>
        <v>1</v>
      </c>
      <c r="W217" s="13">
        <f t="shared" si="630"/>
        <v>1</v>
      </c>
      <c r="X217" s="13">
        <f t="shared" si="631"/>
        <v>0</v>
      </c>
      <c r="Y217" s="14">
        <f t="shared" si="632"/>
        <v>0</v>
      </c>
      <c r="Z217" s="12">
        <f t="shared" si="604"/>
        <v>1</v>
      </c>
      <c r="AA217" s="13">
        <f t="shared" si="633"/>
        <v>1</v>
      </c>
      <c r="AB217" s="13">
        <f t="shared" si="634"/>
        <v>0</v>
      </c>
      <c r="AC217" s="14">
        <f t="shared" si="635"/>
        <v>0</v>
      </c>
      <c r="AD217" s="12">
        <f t="shared" si="606"/>
        <v>1</v>
      </c>
      <c r="AE217" s="13">
        <f t="shared" si="636"/>
        <v>1</v>
      </c>
      <c r="AF217" s="13">
        <f t="shared" si="637"/>
        <v>0</v>
      </c>
      <c r="AG217" s="14">
        <f t="shared" si="638"/>
        <v>0</v>
      </c>
      <c r="AH217" s="12">
        <f t="shared" si="608"/>
        <v>2</v>
      </c>
      <c r="AI217" s="13">
        <f t="shared" si="639"/>
        <v>2</v>
      </c>
      <c r="AJ217" s="13">
        <f t="shared" si="640"/>
        <v>0</v>
      </c>
      <c r="AK217" s="14">
        <f t="shared" si="641"/>
        <v>0</v>
      </c>
      <c r="AL217" s="12">
        <f t="shared" si="610"/>
        <v>2</v>
      </c>
      <c r="AM217" s="13">
        <f t="shared" si="642"/>
        <v>1</v>
      </c>
      <c r="AN217" s="13">
        <f t="shared" si="643"/>
        <v>1</v>
      </c>
      <c r="AO217" s="14">
        <f t="shared" si="644"/>
        <v>0</v>
      </c>
      <c r="AP217" s="12">
        <f t="shared" si="612"/>
        <v>0</v>
      </c>
      <c r="AQ217" s="13">
        <f t="shared" si="645"/>
        <v>0</v>
      </c>
      <c r="AR217" s="13">
        <f t="shared" si="646"/>
        <v>0</v>
      </c>
      <c r="AS217" s="14">
        <f t="shared" si="647"/>
        <v>0</v>
      </c>
      <c r="AT217" s="12">
        <f t="shared" si="614"/>
        <v>1</v>
      </c>
      <c r="AU217" s="13">
        <f t="shared" si="648"/>
        <v>0</v>
      </c>
      <c r="AV217" s="13">
        <f t="shared" si="649"/>
        <v>1</v>
      </c>
      <c r="AW217" s="14">
        <f t="shared" si="650"/>
        <v>0</v>
      </c>
      <c r="AX217" s="12">
        <f t="shared" si="616"/>
        <v>0</v>
      </c>
      <c r="AY217" s="13">
        <f t="shared" si="651"/>
        <v>0</v>
      </c>
      <c r="AZ217" s="13">
        <f t="shared" si="652"/>
        <v>0</v>
      </c>
      <c r="BA217" s="14">
        <f t="shared" si="653"/>
        <v>0</v>
      </c>
      <c r="BB217" s="12">
        <f t="shared" si="618"/>
        <v>0</v>
      </c>
      <c r="BC217" s="13">
        <f t="shared" si="654"/>
        <v>0</v>
      </c>
      <c r="BD217" s="13">
        <f t="shared" si="655"/>
        <v>0</v>
      </c>
      <c r="BE217" s="14">
        <f t="shared" si="656"/>
        <v>0</v>
      </c>
      <c r="BG217" s="4">
        <v>301446</v>
      </c>
      <c r="BH217" s="4">
        <v>302446</v>
      </c>
      <c r="BI217" s="4">
        <v>303446</v>
      </c>
    </row>
    <row r="218" spans="1:61" ht="19.5" customHeight="1">
      <c r="A218" s="47"/>
      <c r="B218" s="47"/>
      <c r="C218" s="29"/>
      <c r="D218" s="30"/>
      <c r="E218" s="17" t="s">
        <v>68</v>
      </c>
      <c r="F218" s="18">
        <f t="shared" si="594"/>
        <v>5</v>
      </c>
      <c r="G218" s="19">
        <f t="shared" si="657"/>
        <v>4</v>
      </c>
      <c r="H218" s="19">
        <f t="shared" si="657"/>
        <v>1</v>
      </c>
      <c r="I218" s="20">
        <f t="shared" si="657"/>
        <v>0</v>
      </c>
      <c r="J218" s="18">
        <f t="shared" si="596"/>
        <v>0</v>
      </c>
      <c r="K218" s="19">
        <f t="shared" si="621"/>
        <v>0</v>
      </c>
      <c r="L218" s="19">
        <f t="shared" si="622"/>
        <v>0</v>
      </c>
      <c r="M218" s="20">
        <f t="shared" si="623"/>
        <v>0</v>
      </c>
      <c r="N218" s="18">
        <f t="shared" si="598"/>
        <v>1</v>
      </c>
      <c r="O218" s="19">
        <f t="shared" si="624"/>
        <v>1</v>
      </c>
      <c r="P218" s="19">
        <f t="shared" si="625"/>
        <v>0</v>
      </c>
      <c r="Q218" s="20">
        <f t="shared" si="626"/>
        <v>0</v>
      </c>
      <c r="R218" s="18">
        <f t="shared" si="600"/>
        <v>0</v>
      </c>
      <c r="S218" s="19">
        <f t="shared" si="627"/>
        <v>0</v>
      </c>
      <c r="T218" s="19">
        <f t="shared" si="628"/>
        <v>0</v>
      </c>
      <c r="U218" s="20">
        <f t="shared" si="629"/>
        <v>0</v>
      </c>
      <c r="V218" s="18">
        <f t="shared" si="602"/>
        <v>0</v>
      </c>
      <c r="W218" s="19">
        <f t="shared" si="630"/>
        <v>0</v>
      </c>
      <c r="X218" s="19">
        <f t="shared" si="631"/>
        <v>0</v>
      </c>
      <c r="Y218" s="20">
        <f t="shared" si="632"/>
        <v>0</v>
      </c>
      <c r="Z218" s="18">
        <f t="shared" si="604"/>
        <v>0</v>
      </c>
      <c r="AA218" s="19">
        <f t="shared" si="633"/>
        <v>0</v>
      </c>
      <c r="AB218" s="19">
        <f t="shared" si="634"/>
        <v>0</v>
      </c>
      <c r="AC218" s="20">
        <f t="shared" si="635"/>
        <v>0</v>
      </c>
      <c r="AD218" s="18">
        <f t="shared" si="606"/>
        <v>1</v>
      </c>
      <c r="AE218" s="19">
        <f t="shared" si="636"/>
        <v>1</v>
      </c>
      <c r="AF218" s="19">
        <f t="shared" si="637"/>
        <v>0</v>
      </c>
      <c r="AG218" s="20">
        <f t="shared" si="638"/>
        <v>0</v>
      </c>
      <c r="AH218" s="18">
        <f t="shared" si="608"/>
        <v>1</v>
      </c>
      <c r="AI218" s="19">
        <f t="shared" si="639"/>
        <v>1</v>
      </c>
      <c r="AJ218" s="19">
        <f t="shared" si="640"/>
        <v>0</v>
      </c>
      <c r="AK218" s="20">
        <f t="shared" si="641"/>
        <v>0</v>
      </c>
      <c r="AL218" s="18">
        <f t="shared" si="610"/>
        <v>2</v>
      </c>
      <c r="AM218" s="19">
        <f t="shared" si="642"/>
        <v>1</v>
      </c>
      <c r="AN218" s="19">
        <f t="shared" si="643"/>
        <v>1</v>
      </c>
      <c r="AO218" s="20">
        <f t="shared" si="644"/>
        <v>0</v>
      </c>
      <c r="AP218" s="18">
        <f t="shared" si="612"/>
        <v>0</v>
      </c>
      <c r="AQ218" s="19">
        <f t="shared" si="645"/>
        <v>0</v>
      </c>
      <c r="AR218" s="19">
        <f t="shared" si="646"/>
        <v>0</v>
      </c>
      <c r="AS218" s="20">
        <f t="shared" si="647"/>
        <v>0</v>
      </c>
      <c r="AT218" s="18">
        <f t="shared" si="614"/>
        <v>0</v>
      </c>
      <c r="AU218" s="19">
        <f t="shared" si="648"/>
        <v>0</v>
      </c>
      <c r="AV218" s="19">
        <f t="shared" si="649"/>
        <v>0</v>
      </c>
      <c r="AW218" s="20">
        <f t="shared" si="650"/>
        <v>0</v>
      </c>
      <c r="AX218" s="18">
        <f t="shared" si="616"/>
        <v>0</v>
      </c>
      <c r="AY218" s="19">
        <f t="shared" si="651"/>
        <v>0</v>
      </c>
      <c r="AZ218" s="19">
        <f t="shared" si="652"/>
        <v>0</v>
      </c>
      <c r="BA218" s="20">
        <f t="shared" si="653"/>
        <v>0</v>
      </c>
      <c r="BB218" s="18">
        <f t="shared" si="618"/>
        <v>0</v>
      </c>
      <c r="BC218" s="19">
        <f t="shared" si="654"/>
        <v>0</v>
      </c>
      <c r="BD218" s="19">
        <f t="shared" si="655"/>
        <v>0</v>
      </c>
      <c r="BE218" s="20">
        <f t="shared" si="656"/>
        <v>0</v>
      </c>
      <c r="BG218" s="4">
        <v>311446</v>
      </c>
      <c r="BH218" s="4">
        <v>312446</v>
      </c>
      <c r="BI218" s="4">
        <v>313446</v>
      </c>
    </row>
    <row r="219" spans="1:61" ht="19.5" customHeight="1">
      <c r="A219" s="47"/>
      <c r="B219" s="47"/>
      <c r="C219" s="31"/>
      <c r="D219" s="32"/>
      <c r="E219" s="23" t="s">
        <v>69</v>
      </c>
      <c r="F219" s="24">
        <f t="shared" si="594"/>
        <v>4</v>
      </c>
      <c r="G219" s="25">
        <f t="shared" si="657"/>
        <v>3</v>
      </c>
      <c r="H219" s="25">
        <f t="shared" si="657"/>
        <v>1</v>
      </c>
      <c r="I219" s="26">
        <f t="shared" si="657"/>
        <v>0</v>
      </c>
      <c r="J219" s="24">
        <f t="shared" si="596"/>
        <v>0</v>
      </c>
      <c r="K219" s="25">
        <f t="shared" si="621"/>
        <v>0</v>
      </c>
      <c r="L219" s="25">
        <f t="shared" si="622"/>
        <v>0</v>
      </c>
      <c r="M219" s="26">
        <f t="shared" si="623"/>
        <v>0</v>
      </c>
      <c r="N219" s="24">
        <f t="shared" si="598"/>
        <v>0</v>
      </c>
      <c r="O219" s="25">
        <f t="shared" si="624"/>
        <v>0</v>
      </c>
      <c r="P219" s="25">
        <f t="shared" si="625"/>
        <v>0</v>
      </c>
      <c r="Q219" s="26">
        <f t="shared" si="626"/>
        <v>0</v>
      </c>
      <c r="R219" s="24">
        <f t="shared" si="600"/>
        <v>0</v>
      </c>
      <c r="S219" s="25">
        <f t="shared" si="627"/>
        <v>0</v>
      </c>
      <c r="T219" s="25">
        <f t="shared" si="628"/>
        <v>0</v>
      </c>
      <c r="U219" s="26">
        <f t="shared" si="629"/>
        <v>0</v>
      </c>
      <c r="V219" s="24">
        <f t="shared" si="602"/>
        <v>1</v>
      </c>
      <c r="W219" s="25">
        <f t="shared" si="630"/>
        <v>1</v>
      </c>
      <c r="X219" s="25">
        <f t="shared" si="631"/>
        <v>0</v>
      </c>
      <c r="Y219" s="26">
        <f t="shared" si="632"/>
        <v>0</v>
      </c>
      <c r="Z219" s="24">
        <f t="shared" si="604"/>
        <v>1</v>
      </c>
      <c r="AA219" s="25">
        <f t="shared" si="633"/>
        <v>1</v>
      </c>
      <c r="AB219" s="25">
        <f t="shared" si="634"/>
        <v>0</v>
      </c>
      <c r="AC219" s="26">
        <f t="shared" si="635"/>
        <v>0</v>
      </c>
      <c r="AD219" s="24">
        <f t="shared" si="606"/>
        <v>0</v>
      </c>
      <c r="AE219" s="25">
        <f t="shared" si="636"/>
        <v>0</v>
      </c>
      <c r="AF219" s="25">
        <f t="shared" si="637"/>
        <v>0</v>
      </c>
      <c r="AG219" s="26">
        <f t="shared" si="638"/>
        <v>0</v>
      </c>
      <c r="AH219" s="24">
        <f t="shared" si="608"/>
        <v>1</v>
      </c>
      <c r="AI219" s="25">
        <f t="shared" si="639"/>
        <v>1</v>
      </c>
      <c r="AJ219" s="25">
        <f t="shared" si="640"/>
        <v>0</v>
      </c>
      <c r="AK219" s="26">
        <f t="shared" si="641"/>
        <v>0</v>
      </c>
      <c r="AL219" s="24">
        <f t="shared" si="610"/>
        <v>0</v>
      </c>
      <c r="AM219" s="25">
        <f t="shared" si="642"/>
        <v>0</v>
      </c>
      <c r="AN219" s="25">
        <f t="shared" si="643"/>
        <v>0</v>
      </c>
      <c r="AO219" s="26">
        <f t="shared" si="644"/>
        <v>0</v>
      </c>
      <c r="AP219" s="24">
        <f t="shared" si="612"/>
        <v>0</v>
      </c>
      <c r="AQ219" s="25">
        <f t="shared" si="645"/>
        <v>0</v>
      </c>
      <c r="AR219" s="25">
        <f t="shared" si="646"/>
        <v>0</v>
      </c>
      <c r="AS219" s="26">
        <f t="shared" si="647"/>
        <v>0</v>
      </c>
      <c r="AT219" s="24">
        <f t="shared" si="614"/>
        <v>1</v>
      </c>
      <c r="AU219" s="25">
        <f t="shared" si="648"/>
        <v>0</v>
      </c>
      <c r="AV219" s="25">
        <f t="shared" si="649"/>
        <v>1</v>
      </c>
      <c r="AW219" s="26">
        <f t="shared" si="650"/>
        <v>0</v>
      </c>
      <c r="AX219" s="24">
        <f t="shared" si="616"/>
        <v>0</v>
      </c>
      <c r="AY219" s="25">
        <f t="shared" si="651"/>
        <v>0</v>
      </c>
      <c r="AZ219" s="25">
        <f t="shared" si="652"/>
        <v>0</v>
      </c>
      <c r="BA219" s="26">
        <f t="shared" si="653"/>
        <v>0</v>
      </c>
      <c r="BB219" s="24">
        <f t="shared" si="618"/>
        <v>0</v>
      </c>
      <c r="BC219" s="25">
        <f t="shared" si="654"/>
        <v>0</v>
      </c>
      <c r="BD219" s="25">
        <f t="shared" si="655"/>
        <v>0</v>
      </c>
      <c r="BE219" s="26">
        <f t="shared" si="656"/>
        <v>0</v>
      </c>
      <c r="BG219" s="4">
        <v>321446</v>
      </c>
      <c r="BH219" s="4">
        <v>322446</v>
      </c>
      <c r="BI219" s="4">
        <v>323446</v>
      </c>
    </row>
    <row r="220" spans="1:61" ht="19.5" customHeight="1">
      <c r="A220" s="47">
        <v>73</v>
      </c>
      <c r="B220" s="47">
        <v>22447</v>
      </c>
      <c r="C220" s="27"/>
      <c r="D220" s="28" t="s">
        <v>42</v>
      </c>
      <c r="E220" s="11" t="s">
        <v>63</v>
      </c>
      <c r="F220" s="12">
        <f t="shared" si="594"/>
        <v>5</v>
      </c>
      <c r="G220" s="13">
        <f t="shared" si="657"/>
        <v>1</v>
      </c>
      <c r="H220" s="13">
        <f t="shared" si="657"/>
        <v>3</v>
      </c>
      <c r="I220" s="14">
        <f t="shared" si="657"/>
        <v>1</v>
      </c>
      <c r="J220" s="12">
        <f t="shared" si="596"/>
        <v>0</v>
      </c>
      <c r="K220" s="13">
        <f t="shared" si="621"/>
        <v>0</v>
      </c>
      <c r="L220" s="13">
        <f t="shared" si="622"/>
        <v>0</v>
      </c>
      <c r="M220" s="14">
        <f t="shared" si="623"/>
        <v>0</v>
      </c>
      <c r="N220" s="12">
        <f t="shared" si="598"/>
        <v>1</v>
      </c>
      <c r="O220" s="13">
        <f t="shared" si="624"/>
        <v>0</v>
      </c>
      <c r="P220" s="13">
        <f t="shared" si="625"/>
        <v>1</v>
      </c>
      <c r="Q220" s="14">
        <f t="shared" si="626"/>
        <v>0</v>
      </c>
      <c r="R220" s="12">
        <f t="shared" si="600"/>
        <v>0</v>
      </c>
      <c r="S220" s="13">
        <f t="shared" si="627"/>
        <v>0</v>
      </c>
      <c r="T220" s="13">
        <f t="shared" si="628"/>
        <v>0</v>
      </c>
      <c r="U220" s="14">
        <f t="shared" si="629"/>
        <v>0</v>
      </c>
      <c r="V220" s="12">
        <f t="shared" si="602"/>
        <v>0</v>
      </c>
      <c r="W220" s="13">
        <f t="shared" si="630"/>
        <v>0</v>
      </c>
      <c r="X220" s="13">
        <f t="shared" si="631"/>
        <v>0</v>
      </c>
      <c r="Y220" s="14">
        <f t="shared" si="632"/>
        <v>0</v>
      </c>
      <c r="Z220" s="12">
        <f t="shared" si="604"/>
        <v>0</v>
      </c>
      <c r="AA220" s="13">
        <f t="shared" si="633"/>
        <v>0</v>
      </c>
      <c r="AB220" s="13">
        <f t="shared" si="634"/>
        <v>0</v>
      </c>
      <c r="AC220" s="14">
        <f t="shared" si="635"/>
        <v>0</v>
      </c>
      <c r="AD220" s="12">
        <f t="shared" si="606"/>
        <v>1</v>
      </c>
      <c r="AE220" s="13">
        <f t="shared" si="636"/>
        <v>0</v>
      </c>
      <c r="AF220" s="13">
        <f t="shared" si="637"/>
        <v>1</v>
      </c>
      <c r="AG220" s="14">
        <f t="shared" si="638"/>
        <v>0</v>
      </c>
      <c r="AH220" s="12">
        <f t="shared" si="608"/>
        <v>1</v>
      </c>
      <c r="AI220" s="13">
        <f t="shared" si="639"/>
        <v>0</v>
      </c>
      <c r="AJ220" s="13">
        <f t="shared" si="640"/>
        <v>1</v>
      </c>
      <c r="AK220" s="14">
        <f t="shared" si="641"/>
        <v>0</v>
      </c>
      <c r="AL220" s="12">
        <f t="shared" si="610"/>
        <v>0</v>
      </c>
      <c r="AM220" s="13">
        <f t="shared" si="642"/>
        <v>0</v>
      </c>
      <c r="AN220" s="13">
        <f t="shared" si="643"/>
        <v>0</v>
      </c>
      <c r="AO220" s="14">
        <f t="shared" si="644"/>
        <v>0</v>
      </c>
      <c r="AP220" s="12">
        <f t="shared" si="612"/>
        <v>1</v>
      </c>
      <c r="AQ220" s="13">
        <f t="shared" si="645"/>
        <v>0</v>
      </c>
      <c r="AR220" s="13">
        <f t="shared" si="646"/>
        <v>0</v>
      </c>
      <c r="AS220" s="14">
        <f t="shared" si="647"/>
        <v>1</v>
      </c>
      <c r="AT220" s="12">
        <f t="shared" si="614"/>
        <v>1</v>
      </c>
      <c r="AU220" s="13">
        <f t="shared" si="648"/>
        <v>1</v>
      </c>
      <c r="AV220" s="13">
        <f t="shared" si="649"/>
        <v>0</v>
      </c>
      <c r="AW220" s="14">
        <f t="shared" si="650"/>
        <v>0</v>
      </c>
      <c r="AX220" s="12">
        <f t="shared" si="616"/>
        <v>0</v>
      </c>
      <c r="AY220" s="13">
        <f t="shared" si="651"/>
        <v>0</v>
      </c>
      <c r="AZ220" s="13">
        <f t="shared" si="652"/>
        <v>0</v>
      </c>
      <c r="BA220" s="14">
        <f t="shared" si="653"/>
        <v>0</v>
      </c>
      <c r="BB220" s="12">
        <f t="shared" si="618"/>
        <v>0</v>
      </c>
      <c r="BC220" s="13">
        <f t="shared" si="654"/>
        <v>0</v>
      </c>
      <c r="BD220" s="13">
        <f t="shared" si="655"/>
        <v>0</v>
      </c>
      <c r="BE220" s="14">
        <f t="shared" si="656"/>
        <v>0</v>
      </c>
      <c r="BG220" s="4">
        <v>301447</v>
      </c>
      <c r="BH220" s="4">
        <v>302447</v>
      </c>
      <c r="BI220" s="4">
        <v>303447</v>
      </c>
    </row>
    <row r="221" spans="1:61" ht="19.5" customHeight="1">
      <c r="A221" s="47"/>
      <c r="B221" s="47"/>
      <c r="C221" s="29"/>
      <c r="D221" s="30"/>
      <c r="E221" s="17" t="s">
        <v>68</v>
      </c>
      <c r="F221" s="18">
        <f t="shared" si="594"/>
        <v>5</v>
      </c>
      <c r="G221" s="19">
        <f t="shared" si="657"/>
        <v>1</v>
      </c>
      <c r="H221" s="19">
        <f t="shared" si="657"/>
        <v>3</v>
      </c>
      <c r="I221" s="20">
        <f t="shared" si="657"/>
        <v>1</v>
      </c>
      <c r="J221" s="18">
        <f t="shared" si="596"/>
        <v>0</v>
      </c>
      <c r="K221" s="19">
        <f t="shared" si="621"/>
        <v>0</v>
      </c>
      <c r="L221" s="19">
        <f t="shared" si="622"/>
        <v>0</v>
      </c>
      <c r="M221" s="20">
        <f t="shared" si="623"/>
        <v>0</v>
      </c>
      <c r="N221" s="18">
        <f t="shared" si="598"/>
        <v>1</v>
      </c>
      <c r="O221" s="19">
        <f t="shared" si="624"/>
        <v>0</v>
      </c>
      <c r="P221" s="19">
        <f t="shared" si="625"/>
        <v>1</v>
      </c>
      <c r="Q221" s="20">
        <f t="shared" si="626"/>
        <v>0</v>
      </c>
      <c r="R221" s="18">
        <f t="shared" si="600"/>
        <v>0</v>
      </c>
      <c r="S221" s="19">
        <f t="shared" si="627"/>
        <v>0</v>
      </c>
      <c r="T221" s="19">
        <f t="shared" si="628"/>
        <v>0</v>
      </c>
      <c r="U221" s="20">
        <f t="shared" si="629"/>
        <v>0</v>
      </c>
      <c r="V221" s="18">
        <f t="shared" si="602"/>
        <v>0</v>
      </c>
      <c r="W221" s="19">
        <f t="shared" si="630"/>
        <v>0</v>
      </c>
      <c r="X221" s="19">
        <f t="shared" si="631"/>
        <v>0</v>
      </c>
      <c r="Y221" s="20">
        <f t="shared" si="632"/>
        <v>0</v>
      </c>
      <c r="Z221" s="18">
        <f t="shared" si="604"/>
        <v>0</v>
      </c>
      <c r="AA221" s="19">
        <f t="shared" si="633"/>
        <v>0</v>
      </c>
      <c r="AB221" s="19">
        <f t="shared" si="634"/>
        <v>0</v>
      </c>
      <c r="AC221" s="20">
        <f t="shared" si="635"/>
        <v>0</v>
      </c>
      <c r="AD221" s="18">
        <f t="shared" si="606"/>
        <v>1</v>
      </c>
      <c r="AE221" s="19">
        <f t="shared" si="636"/>
        <v>0</v>
      </c>
      <c r="AF221" s="19">
        <f t="shared" si="637"/>
        <v>1</v>
      </c>
      <c r="AG221" s="20">
        <f t="shared" si="638"/>
        <v>0</v>
      </c>
      <c r="AH221" s="18">
        <f t="shared" si="608"/>
        <v>1</v>
      </c>
      <c r="AI221" s="19">
        <f t="shared" si="639"/>
        <v>0</v>
      </c>
      <c r="AJ221" s="19">
        <f t="shared" si="640"/>
        <v>1</v>
      </c>
      <c r="AK221" s="20">
        <f t="shared" si="641"/>
        <v>0</v>
      </c>
      <c r="AL221" s="18">
        <f t="shared" si="610"/>
        <v>0</v>
      </c>
      <c r="AM221" s="19">
        <f t="shared" si="642"/>
        <v>0</v>
      </c>
      <c r="AN221" s="19">
        <f t="shared" si="643"/>
        <v>0</v>
      </c>
      <c r="AO221" s="20">
        <f t="shared" si="644"/>
        <v>0</v>
      </c>
      <c r="AP221" s="18">
        <f t="shared" si="612"/>
        <v>1</v>
      </c>
      <c r="AQ221" s="19">
        <f t="shared" si="645"/>
        <v>0</v>
      </c>
      <c r="AR221" s="19">
        <f t="shared" si="646"/>
        <v>0</v>
      </c>
      <c r="AS221" s="20">
        <f t="shared" si="647"/>
        <v>1</v>
      </c>
      <c r="AT221" s="18">
        <f t="shared" si="614"/>
        <v>1</v>
      </c>
      <c r="AU221" s="19">
        <f t="shared" si="648"/>
        <v>1</v>
      </c>
      <c r="AV221" s="19">
        <f t="shared" si="649"/>
        <v>0</v>
      </c>
      <c r="AW221" s="20">
        <f t="shared" si="650"/>
        <v>0</v>
      </c>
      <c r="AX221" s="18">
        <f t="shared" si="616"/>
        <v>0</v>
      </c>
      <c r="AY221" s="19">
        <f t="shared" si="651"/>
        <v>0</v>
      </c>
      <c r="AZ221" s="19">
        <f t="shared" si="652"/>
        <v>0</v>
      </c>
      <c r="BA221" s="20">
        <f t="shared" si="653"/>
        <v>0</v>
      </c>
      <c r="BB221" s="18">
        <f t="shared" si="618"/>
        <v>0</v>
      </c>
      <c r="BC221" s="19">
        <f t="shared" si="654"/>
        <v>0</v>
      </c>
      <c r="BD221" s="19">
        <f t="shared" si="655"/>
        <v>0</v>
      </c>
      <c r="BE221" s="20">
        <f t="shared" si="656"/>
        <v>0</v>
      </c>
      <c r="BG221" s="4">
        <v>311447</v>
      </c>
      <c r="BH221" s="4">
        <v>312447</v>
      </c>
      <c r="BI221" s="4">
        <v>313447</v>
      </c>
    </row>
    <row r="222" spans="1:61" ht="19.5" customHeight="1">
      <c r="A222" s="47"/>
      <c r="B222" s="47"/>
      <c r="C222" s="31"/>
      <c r="D222" s="32"/>
      <c r="E222" s="23" t="s">
        <v>69</v>
      </c>
      <c r="F222" s="24">
        <f t="shared" si="594"/>
        <v>0</v>
      </c>
      <c r="G222" s="25">
        <f t="shared" si="657"/>
        <v>0</v>
      </c>
      <c r="H222" s="25">
        <f t="shared" si="657"/>
        <v>0</v>
      </c>
      <c r="I222" s="26">
        <f t="shared" si="657"/>
        <v>0</v>
      </c>
      <c r="J222" s="24">
        <f t="shared" si="596"/>
        <v>0</v>
      </c>
      <c r="K222" s="25">
        <f t="shared" si="621"/>
        <v>0</v>
      </c>
      <c r="L222" s="25">
        <f t="shared" si="622"/>
        <v>0</v>
      </c>
      <c r="M222" s="26">
        <f t="shared" si="623"/>
        <v>0</v>
      </c>
      <c r="N222" s="24">
        <f t="shared" si="598"/>
        <v>0</v>
      </c>
      <c r="O222" s="25">
        <f t="shared" si="624"/>
        <v>0</v>
      </c>
      <c r="P222" s="25">
        <f t="shared" si="625"/>
        <v>0</v>
      </c>
      <c r="Q222" s="26">
        <f t="shared" si="626"/>
        <v>0</v>
      </c>
      <c r="R222" s="24">
        <f t="shared" si="600"/>
        <v>0</v>
      </c>
      <c r="S222" s="25">
        <f t="shared" si="627"/>
        <v>0</v>
      </c>
      <c r="T222" s="25">
        <f t="shared" si="628"/>
        <v>0</v>
      </c>
      <c r="U222" s="26">
        <f t="shared" si="629"/>
        <v>0</v>
      </c>
      <c r="V222" s="24">
        <f t="shared" si="602"/>
        <v>0</v>
      </c>
      <c r="W222" s="25">
        <f t="shared" si="630"/>
        <v>0</v>
      </c>
      <c r="X222" s="25">
        <f t="shared" si="631"/>
        <v>0</v>
      </c>
      <c r="Y222" s="26">
        <f t="shared" si="632"/>
        <v>0</v>
      </c>
      <c r="Z222" s="24">
        <f t="shared" si="604"/>
        <v>0</v>
      </c>
      <c r="AA222" s="25">
        <f t="shared" si="633"/>
        <v>0</v>
      </c>
      <c r="AB222" s="25">
        <f t="shared" si="634"/>
        <v>0</v>
      </c>
      <c r="AC222" s="26">
        <f t="shared" si="635"/>
        <v>0</v>
      </c>
      <c r="AD222" s="24">
        <f t="shared" si="606"/>
        <v>0</v>
      </c>
      <c r="AE222" s="25">
        <f t="shared" si="636"/>
        <v>0</v>
      </c>
      <c r="AF222" s="25">
        <f t="shared" si="637"/>
        <v>0</v>
      </c>
      <c r="AG222" s="26">
        <f t="shared" si="638"/>
        <v>0</v>
      </c>
      <c r="AH222" s="24">
        <f t="shared" si="608"/>
        <v>0</v>
      </c>
      <c r="AI222" s="25">
        <f t="shared" si="639"/>
        <v>0</v>
      </c>
      <c r="AJ222" s="25">
        <f t="shared" si="640"/>
        <v>0</v>
      </c>
      <c r="AK222" s="26">
        <f t="shared" si="641"/>
        <v>0</v>
      </c>
      <c r="AL222" s="24">
        <f t="shared" si="610"/>
        <v>0</v>
      </c>
      <c r="AM222" s="25">
        <f t="shared" si="642"/>
        <v>0</v>
      </c>
      <c r="AN222" s="25">
        <f t="shared" si="643"/>
        <v>0</v>
      </c>
      <c r="AO222" s="26">
        <f t="shared" si="644"/>
        <v>0</v>
      </c>
      <c r="AP222" s="24">
        <f t="shared" si="612"/>
        <v>0</v>
      </c>
      <c r="AQ222" s="25">
        <f t="shared" si="645"/>
        <v>0</v>
      </c>
      <c r="AR222" s="25">
        <f t="shared" si="646"/>
        <v>0</v>
      </c>
      <c r="AS222" s="26">
        <f t="shared" si="647"/>
        <v>0</v>
      </c>
      <c r="AT222" s="24">
        <f t="shared" si="614"/>
        <v>0</v>
      </c>
      <c r="AU222" s="25">
        <f t="shared" si="648"/>
        <v>0</v>
      </c>
      <c r="AV222" s="25">
        <f t="shared" si="649"/>
        <v>0</v>
      </c>
      <c r="AW222" s="26">
        <f t="shared" si="650"/>
        <v>0</v>
      </c>
      <c r="AX222" s="24">
        <f t="shared" si="616"/>
        <v>0</v>
      </c>
      <c r="AY222" s="25">
        <f t="shared" si="651"/>
        <v>0</v>
      </c>
      <c r="AZ222" s="25">
        <f t="shared" si="652"/>
        <v>0</v>
      </c>
      <c r="BA222" s="26">
        <f t="shared" si="653"/>
        <v>0</v>
      </c>
      <c r="BB222" s="24">
        <f t="shared" si="618"/>
        <v>0</v>
      </c>
      <c r="BC222" s="25">
        <f t="shared" si="654"/>
        <v>0</v>
      </c>
      <c r="BD222" s="25">
        <f t="shared" si="655"/>
        <v>0</v>
      </c>
      <c r="BE222" s="26">
        <f t="shared" si="656"/>
        <v>0</v>
      </c>
      <c r="BG222" s="4">
        <v>321447</v>
      </c>
      <c r="BH222" s="4">
        <v>322447</v>
      </c>
      <c r="BI222" s="4">
        <v>323447</v>
      </c>
    </row>
    <row r="223" spans="1:61" ht="19.5" customHeight="1">
      <c r="A223" s="47">
        <v>73</v>
      </c>
      <c r="B223" s="47">
        <v>22461</v>
      </c>
      <c r="C223" s="27"/>
      <c r="D223" s="28" t="s">
        <v>32</v>
      </c>
      <c r="E223" s="11" t="s">
        <v>63</v>
      </c>
      <c r="F223" s="12">
        <f t="shared" si="594"/>
        <v>4</v>
      </c>
      <c r="G223" s="13">
        <f t="shared" si="657"/>
        <v>2</v>
      </c>
      <c r="H223" s="13">
        <f t="shared" si="657"/>
        <v>0</v>
      </c>
      <c r="I223" s="14">
        <f t="shared" si="657"/>
        <v>2</v>
      </c>
      <c r="J223" s="12">
        <f t="shared" si="596"/>
        <v>0</v>
      </c>
      <c r="K223" s="13">
        <f t="shared" si="621"/>
        <v>0</v>
      </c>
      <c r="L223" s="13">
        <f t="shared" si="622"/>
        <v>0</v>
      </c>
      <c r="M223" s="14">
        <f t="shared" si="623"/>
        <v>0</v>
      </c>
      <c r="N223" s="12">
        <f t="shared" si="598"/>
        <v>0</v>
      </c>
      <c r="O223" s="13">
        <f t="shared" si="624"/>
        <v>0</v>
      </c>
      <c r="P223" s="13">
        <f t="shared" si="625"/>
        <v>0</v>
      </c>
      <c r="Q223" s="14">
        <f t="shared" si="626"/>
        <v>0</v>
      </c>
      <c r="R223" s="12">
        <f t="shared" si="600"/>
        <v>0</v>
      </c>
      <c r="S223" s="13">
        <f t="shared" si="627"/>
        <v>0</v>
      </c>
      <c r="T223" s="13">
        <f t="shared" si="628"/>
        <v>0</v>
      </c>
      <c r="U223" s="14">
        <f t="shared" si="629"/>
        <v>0</v>
      </c>
      <c r="V223" s="12">
        <f t="shared" si="602"/>
        <v>0</v>
      </c>
      <c r="W223" s="13">
        <f t="shared" si="630"/>
        <v>0</v>
      </c>
      <c r="X223" s="13">
        <f t="shared" si="631"/>
        <v>0</v>
      </c>
      <c r="Y223" s="14">
        <f t="shared" si="632"/>
        <v>0</v>
      </c>
      <c r="Z223" s="12">
        <f t="shared" si="604"/>
        <v>0</v>
      </c>
      <c r="AA223" s="13">
        <f t="shared" si="633"/>
        <v>0</v>
      </c>
      <c r="AB223" s="13">
        <f t="shared" si="634"/>
        <v>0</v>
      </c>
      <c r="AC223" s="14">
        <f t="shared" si="635"/>
        <v>0</v>
      </c>
      <c r="AD223" s="12">
        <f t="shared" si="606"/>
        <v>0</v>
      </c>
      <c r="AE223" s="13">
        <f t="shared" si="636"/>
        <v>0</v>
      </c>
      <c r="AF223" s="13">
        <f t="shared" si="637"/>
        <v>0</v>
      </c>
      <c r="AG223" s="14">
        <f t="shared" si="638"/>
        <v>0</v>
      </c>
      <c r="AH223" s="12">
        <f t="shared" si="608"/>
        <v>0</v>
      </c>
      <c r="AI223" s="13">
        <f t="shared" si="639"/>
        <v>0</v>
      </c>
      <c r="AJ223" s="13">
        <f t="shared" si="640"/>
        <v>0</v>
      </c>
      <c r="AK223" s="14">
        <f t="shared" si="641"/>
        <v>0</v>
      </c>
      <c r="AL223" s="12">
        <f t="shared" si="610"/>
        <v>1</v>
      </c>
      <c r="AM223" s="13">
        <f t="shared" si="642"/>
        <v>0</v>
      </c>
      <c r="AN223" s="13">
        <f t="shared" si="643"/>
        <v>0</v>
      </c>
      <c r="AO223" s="14">
        <f t="shared" si="644"/>
        <v>1</v>
      </c>
      <c r="AP223" s="12">
        <f t="shared" si="612"/>
        <v>0</v>
      </c>
      <c r="AQ223" s="13">
        <f t="shared" si="645"/>
        <v>0</v>
      </c>
      <c r="AR223" s="13">
        <f t="shared" si="646"/>
        <v>0</v>
      </c>
      <c r="AS223" s="14">
        <f t="shared" si="647"/>
        <v>0</v>
      </c>
      <c r="AT223" s="12">
        <f t="shared" si="614"/>
        <v>0</v>
      </c>
      <c r="AU223" s="13">
        <f t="shared" si="648"/>
        <v>0</v>
      </c>
      <c r="AV223" s="13">
        <f t="shared" si="649"/>
        <v>0</v>
      </c>
      <c r="AW223" s="14">
        <f t="shared" si="650"/>
        <v>0</v>
      </c>
      <c r="AX223" s="12">
        <f t="shared" si="616"/>
        <v>1</v>
      </c>
      <c r="AY223" s="13">
        <f t="shared" si="651"/>
        <v>1</v>
      </c>
      <c r="AZ223" s="13">
        <f t="shared" si="652"/>
        <v>0</v>
      </c>
      <c r="BA223" s="14">
        <f t="shared" si="653"/>
        <v>0</v>
      </c>
      <c r="BB223" s="12">
        <f t="shared" si="618"/>
        <v>2</v>
      </c>
      <c r="BC223" s="13">
        <f t="shared" si="654"/>
        <v>1</v>
      </c>
      <c r="BD223" s="13">
        <f t="shared" si="655"/>
        <v>0</v>
      </c>
      <c r="BE223" s="14">
        <f t="shared" si="656"/>
        <v>1</v>
      </c>
      <c r="BG223" s="4">
        <v>301461</v>
      </c>
      <c r="BH223" s="4">
        <v>302461</v>
      </c>
      <c r="BI223" s="4">
        <v>303461</v>
      </c>
    </row>
    <row r="224" spans="1:61" ht="19.5" customHeight="1">
      <c r="A224" s="47"/>
      <c r="B224" s="47"/>
      <c r="C224" s="29"/>
      <c r="D224" s="30"/>
      <c r="E224" s="17" t="s">
        <v>68</v>
      </c>
      <c r="F224" s="18">
        <f t="shared" si="594"/>
        <v>2</v>
      </c>
      <c r="G224" s="19">
        <f t="shared" si="657"/>
        <v>0</v>
      </c>
      <c r="H224" s="19">
        <f t="shared" si="657"/>
        <v>0</v>
      </c>
      <c r="I224" s="20">
        <f t="shared" si="657"/>
        <v>2</v>
      </c>
      <c r="J224" s="18">
        <f t="shared" si="596"/>
        <v>0</v>
      </c>
      <c r="K224" s="19">
        <f t="shared" si="621"/>
        <v>0</v>
      </c>
      <c r="L224" s="19">
        <f t="shared" si="622"/>
        <v>0</v>
      </c>
      <c r="M224" s="20">
        <f t="shared" si="623"/>
        <v>0</v>
      </c>
      <c r="N224" s="18">
        <f t="shared" si="598"/>
        <v>0</v>
      </c>
      <c r="O224" s="19">
        <f t="shared" si="624"/>
        <v>0</v>
      </c>
      <c r="P224" s="19">
        <f t="shared" si="625"/>
        <v>0</v>
      </c>
      <c r="Q224" s="20">
        <f t="shared" si="626"/>
        <v>0</v>
      </c>
      <c r="R224" s="18">
        <f t="shared" si="600"/>
        <v>0</v>
      </c>
      <c r="S224" s="19">
        <f t="shared" si="627"/>
        <v>0</v>
      </c>
      <c r="T224" s="19">
        <f t="shared" si="628"/>
        <v>0</v>
      </c>
      <c r="U224" s="20">
        <f t="shared" si="629"/>
        <v>0</v>
      </c>
      <c r="V224" s="18">
        <f t="shared" si="602"/>
        <v>0</v>
      </c>
      <c r="W224" s="19">
        <f t="shared" si="630"/>
        <v>0</v>
      </c>
      <c r="X224" s="19">
        <f t="shared" si="631"/>
        <v>0</v>
      </c>
      <c r="Y224" s="20">
        <f t="shared" si="632"/>
        <v>0</v>
      </c>
      <c r="Z224" s="18">
        <f t="shared" si="604"/>
        <v>0</v>
      </c>
      <c r="AA224" s="19">
        <f t="shared" si="633"/>
        <v>0</v>
      </c>
      <c r="AB224" s="19">
        <f t="shared" si="634"/>
        <v>0</v>
      </c>
      <c r="AC224" s="20">
        <f t="shared" si="635"/>
        <v>0</v>
      </c>
      <c r="AD224" s="18">
        <f t="shared" si="606"/>
        <v>0</v>
      </c>
      <c r="AE224" s="19">
        <f t="shared" si="636"/>
        <v>0</v>
      </c>
      <c r="AF224" s="19">
        <f t="shared" si="637"/>
        <v>0</v>
      </c>
      <c r="AG224" s="20">
        <f t="shared" si="638"/>
        <v>0</v>
      </c>
      <c r="AH224" s="18">
        <f t="shared" si="608"/>
        <v>0</v>
      </c>
      <c r="AI224" s="19">
        <f t="shared" si="639"/>
        <v>0</v>
      </c>
      <c r="AJ224" s="19">
        <f t="shared" si="640"/>
        <v>0</v>
      </c>
      <c r="AK224" s="20">
        <f t="shared" si="641"/>
        <v>0</v>
      </c>
      <c r="AL224" s="18">
        <f t="shared" si="610"/>
        <v>1</v>
      </c>
      <c r="AM224" s="19">
        <f t="shared" si="642"/>
        <v>0</v>
      </c>
      <c r="AN224" s="19">
        <f t="shared" si="643"/>
        <v>0</v>
      </c>
      <c r="AO224" s="20">
        <f t="shared" si="644"/>
        <v>1</v>
      </c>
      <c r="AP224" s="18">
        <f t="shared" si="612"/>
        <v>0</v>
      </c>
      <c r="AQ224" s="19">
        <f t="shared" si="645"/>
        <v>0</v>
      </c>
      <c r="AR224" s="19">
        <f t="shared" si="646"/>
        <v>0</v>
      </c>
      <c r="AS224" s="20">
        <f t="shared" si="647"/>
        <v>0</v>
      </c>
      <c r="AT224" s="18">
        <f t="shared" si="614"/>
        <v>0</v>
      </c>
      <c r="AU224" s="19">
        <f t="shared" si="648"/>
        <v>0</v>
      </c>
      <c r="AV224" s="19">
        <f t="shared" si="649"/>
        <v>0</v>
      </c>
      <c r="AW224" s="20">
        <f t="shared" si="650"/>
        <v>0</v>
      </c>
      <c r="AX224" s="18">
        <f t="shared" si="616"/>
        <v>0</v>
      </c>
      <c r="AY224" s="19">
        <f t="shared" si="651"/>
        <v>0</v>
      </c>
      <c r="AZ224" s="19">
        <f t="shared" si="652"/>
        <v>0</v>
      </c>
      <c r="BA224" s="20">
        <f t="shared" si="653"/>
        <v>0</v>
      </c>
      <c r="BB224" s="18">
        <f t="shared" si="618"/>
        <v>1</v>
      </c>
      <c r="BC224" s="19">
        <f t="shared" si="654"/>
        <v>0</v>
      </c>
      <c r="BD224" s="19">
        <f t="shared" si="655"/>
        <v>0</v>
      </c>
      <c r="BE224" s="20">
        <f t="shared" si="656"/>
        <v>1</v>
      </c>
      <c r="BG224" s="4">
        <v>311461</v>
      </c>
      <c r="BH224" s="4">
        <v>312461</v>
      </c>
      <c r="BI224" s="4">
        <v>313461</v>
      </c>
    </row>
    <row r="225" spans="1:61" ht="19.5" customHeight="1">
      <c r="A225" s="47"/>
      <c r="B225" s="47"/>
      <c r="C225" s="31"/>
      <c r="D225" s="32"/>
      <c r="E225" s="23" t="s">
        <v>69</v>
      </c>
      <c r="F225" s="24">
        <f t="shared" si="594"/>
        <v>2</v>
      </c>
      <c r="G225" s="25">
        <f t="shared" si="657"/>
        <v>2</v>
      </c>
      <c r="H225" s="25">
        <f t="shared" si="657"/>
        <v>0</v>
      </c>
      <c r="I225" s="26">
        <f t="shared" si="657"/>
        <v>0</v>
      </c>
      <c r="J225" s="24">
        <f t="shared" si="596"/>
        <v>0</v>
      </c>
      <c r="K225" s="25">
        <f t="shared" si="621"/>
        <v>0</v>
      </c>
      <c r="L225" s="25">
        <f t="shared" si="622"/>
        <v>0</v>
      </c>
      <c r="M225" s="26">
        <f t="shared" si="623"/>
        <v>0</v>
      </c>
      <c r="N225" s="24">
        <f t="shared" si="598"/>
        <v>0</v>
      </c>
      <c r="O225" s="25">
        <f t="shared" si="624"/>
        <v>0</v>
      </c>
      <c r="P225" s="25">
        <f t="shared" si="625"/>
        <v>0</v>
      </c>
      <c r="Q225" s="26">
        <f t="shared" si="626"/>
        <v>0</v>
      </c>
      <c r="R225" s="24">
        <f t="shared" si="600"/>
        <v>0</v>
      </c>
      <c r="S225" s="25">
        <f t="shared" si="627"/>
        <v>0</v>
      </c>
      <c r="T225" s="25">
        <f t="shared" si="628"/>
        <v>0</v>
      </c>
      <c r="U225" s="26">
        <f t="shared" si="629"/>
        <v>0</v>
      </c>
      <c r="V225" s="24">
        <f t="shared" si="602"/>
        <v>0</v>
      </c>
      <c r="W225" s="25">
        <f t="shared" si="630"/>
        <v>0</v>
      </c>
      <c r="X225" s="25">
        <f t="shared" si="631"/>
        <v>0</v>
      </c>
      <c r="Y225" s="26">
        <f t="shared" si="632"/>
        <v>0</v>
      </c>
      <c r="Z225" s="24">
        <f t="shared" si="604"/>
        <v>0</v>
      </c>
      <c r="AA225" s="25">
        <f t="shared" si="633"/>
        <v>0</v>
      </c>
      <c r="AB225" s="25">
        <f t="shared" si="634"/>
        <v>0</v>
      </c>
      <c r="AC225" s="26">
        <f t="shared" si="635"/>
        <v>0</v>
      </c>
      <c r="AD225" s="24">
        <f t="shared" si="606"/>
        <v>0</v>
      </c>
      <c r="AE225" s="25">
        <f t="shared" si="636"/>
        <v>0</v>
      </c>
      <c r="AF225" s="25">
        <f t="shared" si="637"/>
        <v>0</v>
      </c>
      <c r="AG225" s="26">
        <f t="shared" si="638"/>
        <v>0</v>
      </c>
      <c r="AH225" s="24">
        <f t="shared" si="608"/>
        <v>0</v>
      </c>
      <c r="AI225" s="25">
        <f t="shared" si="639"/>
        <v>0</v>
      </c>
      <c r="AJ225" s="25">
        <f t="shared" si="640"/>
        <v>0</v>
      </c>
      <c r="AK225" s="26">
        <f t="shared" si="641"/>
        <v>0</v>
      </c>
      <c r="AL225" s="24">
        <f t="shared" si="610"/>
        <v>0</v>
      </c>
      <c r="AM225" s="25">
        <f t="shared" si="642"/>
        <v>0</v>
      </c>
      <c r="AN225" s="25">
        <f t="shared" si="643"/>
        <v>0</v>
      </c>
      <c r="AO225" s="26">
        <f t="shared" si="644"/>
        <v>0</v>
      </c>
      <c r="AP225" s="24">
        <f t="shared" si="612"/>
        <v>0</v>
      </c>
      <c r="AQ225" s="25">
        <f t="shared" si="645"/>
        <v>0</v>
      </c>
      <c r="AR225" s="25">
        <f t="shared" si="646"/>
        <v>0</v>
      </c>
      <c r="AS225" s="26">
        <f t="shared" si="647"/>
        <v>0</v>
      </c>
      <c r="AT225" s="24">
        <f t="shared" si="614"/>
        <v>0</v>
      </c>
      <c r="AU225" s="25">
        <f t="shared" si="648"/>
        <v>0</v>
      </c>
      <c r="AV225" s="25">
        <f t="shared" si="649"/>
        <v>0</v>
      </c>
      <c r="AW225" s="26">
        <f t="shared" si="650"/>
        <v>0</v>
      </c>
      <c r="AX225" s="24">
        <f t="shared" si="616"/>
        <v>1</v>
      </c>
      <c r="AY225" s="25">
        <f t="shared" si="651"/>
        <v>1</v>
      </c>
      <c r="AZ225" s="25">
        <f t="shared" si="652"/>
        <v>0</v>
      </c>
      <c r="BA225" s="26">
        <f t="shared" si="653"/>
        <v>0</v>
      </c>
      <c r="BB225" s="24">
        <f t="shared" si="618"/>
        <v>1</v>
      </c>
      <c r="BC225" s="25">
        <f t="shared" si="654"/>
        <v>1</v>
      </c>
      <c r="BD225" s="25">
        <f t="shared" si="655"/>
        <v>0</v>
      </c>
      <c r="BE225" s="26">
        <f t="shared" si="656"/>
        <v>0</v>
      </c>
      <c r="BG225" s="4">
        <v>321461</v>
      </c>
      <c r="BH225" s="4">
        <v>322461</v>
      </c>
      <c r="BI225" s="4">
        <v>323461</v>
      </c>
    </row>
    <row r="226" spans="1:61" ht="19.5" customHeight="1">
      <c r="A226" s="47">
        <v>73</v>
      </c>
      <c r="B226" s="47">
        <v>22481</v>
      </c>
      <c r="C226" s="27"/>
      <c r="D226" s="28" t="s">
        <v>33</v>
      </c>
      <c r="E226" s="11" t="s">
        <v>63</v>
      </c>
      <c r="F226" s="12">
        <f t="shared" si="594"/>
        <v>5</v>
      </c>
      <c r="G226" s="13">
        <f t="shared" si="657"/>
        <v>3</v>
      </c>
      <c r="H226" s="13">
        <f t="shared" si="657"/>
        <v>0</v>
      </c>
      <c r="I226" s="14">
        <f t="shared" si="657"/>
        <v>2</v>
      </c>
      <c r="J226" s="12">
        <f t="shared" si="596"/>
        <v>0</v>
      </c>
      <c r="K226" s="13">
        <f t="shared" si="621"/>
        <v>0</v>
      </c>
      <c r="L226" s="13">
        <f t="shared" si="622"/>
        <v>0</v>
      </c>
      <c r="M226" s="14">
        <f t="shared" si="623"/>
        <v>0</v>
      </c>
      <c r="N226" s="12">
        <f t="shared" si="598"/>
        <v>1</v>
      </c>
      <c r="O226" s="13">
        <f t="shared" si="624"/>
        <v>1</v>
      </c>
      <c r="P226" s="13">
        <f t="shared" si="625"/>
        <v>0</v>
      </c>
      <c r="Q226" s="14">
        <f t="shared" si="626"/>
        <v>0</v>
      </c>
      <c r="R226" s="12">
        <f t="shared" si="600"/>
        <v>0</v>
      </c>
      <c r="S226" s="13">
        <f t="shared" si="627"/>
        <v>0</v>
      </c>
      <c r="T226" s="13">
        <f t="shared" si="628"/>
        <v>0</v>
      </c>
      <c r="U226" s="14">
        <f t="shared" si="629"/>
        <v>0</v>
      </c>
      <c r="V226" s="12">
        <f t="shared" si="602"/>
        <v>2</v>
      </c>
      <c r="W226" s="13">
        <f t="shared" si="630"/>
        <v>1</v>
      </c>
      <c r="X226" s="13">
        <f t="shared" si="631"/>
        <v>0</v>
      </c>
      <c r="Y226" s="14">
        <f t="shared" si="632"/>
        <v>1</v>
      </c>
      <c r="Z226" s="12">
        <f t="shared" si="604"/>
        <v>0</v>
      </c>
      <c r="AA226" s="13">
        <f t="shared" si="633"/>
        <v>0</v>
      </c>
      <c r="AB226" s="13">
        <f t="shared" si="634"/>
        <v>0</v>
      </c>
      <c r="AC226" s="14">
        <f t="shared" si="635"/>
        <v>0</v>
      </c>
      <c r="AD226" s="12">
        <f t="shared" si="606"/>
        <v>0</v>
      </c>
      <c r="AE226" s="13">
        <f t="shared" si="636"/>
        <v>0</v>
      </c>
      <c r="AF226" s="13">
        <f t="shared" si="637"/>
        <v>0</v>
      </c>
      <c r="AG226" s="14">
        <f t="shared" si="638"/>
        <v>0</v>
      </c>
      <c r="AH226" s="12">
        <f t="shared" si="608"/>
        <v>0</v>
      </c>
      <c r="AI226" s="13">
        <f t="shared" si="639"/>
        <v>0</v>
      </c>
      <c r="AJ226" s="13">
        <f t="shared" si="640"/>
        <v>0</v>
      </c>
      <c r="AK226" s="14">
        <f t="shared" si="641"/>
        <v>0</v>
      </c>
      <c r="AL226" s="12">
        <f t="shared" si="610"/>
        <v>1</v>
      </c>
      <c r="AM226" s="13">
        <f t="shared" si="642"/>
        <v>0</v>
      </c>
      <c r="AN226" s="13">
        <f t="shared" si="643"/>
        <v>0</v>
      </c>
      <c r="AO226" s="14">
        <f t="shared" si="644"/>
        <v>1</v>
      </c>
      <c r="AP226" s="12">
        <f t="shared" si="612"/>
        <v>0</v>
      </c>
      <c r="AQ226" s="13">
        <f t="shared" si="645"/>
        <v>0</v>
      </c>
      <c r="AR226" s="13">
        <f t="shared" si="646"/>
        <v>0</v>
      </c>
      <c r="AS226" s="14">
        <f t="shared" si="647"/>
        <v>0</v>
      </c>
      <c r="AT226" s="12">
        <f t="shared" si="614"/>
        <v>1</v>
      </c>
      <c r="AU226" s="13">
        <f t="shared" si="648"/>
        <v>1</v>
      </c>
      <c r="AV226" s="13">
        <f t="shared" si="649"/>
        <v>0</v>
      </c>
      <c r="AW226" s="14">
        <f t="shared" si="650"/>
        <v>0</v>
      </c>
      <c r="AX226" s="12">
        <f t="shared" si="616"/>
        <v>0</v>
      </c>
      <c r="AY226" s="13">
        <f t="shared" si="651"/>
        <v>0</v>
      </c>
      <c r="AZ226" s="13">
        <f t="shared" si="652"/>
        <v>0</v>
      </c>
      <c r="BA226" s="14">
        <f t="shared" si="653"/>
        <v>0</v>
      </c>
      <c r="BB226" s="12">
        <f t="shared" si="618"/>
        <v>0</v>
      </c>
      <c r="BC226" s="13">
        <f t="shared" si="654"/>
        <v>0</v>
      </c>
      <c r="BD226" s="13">
        <f t="shared" si="655"/>
        <v>0</v>
      </c>
      <c r="BE226" s="14">
        <f t="shared" si="656"/>
        <v>0</v>
      </c>
      <c r="BG226" s="4">
        <v>301481</v>
      </c>
      <c r="BH226" s="4">
        <v>302481</v>
      </c>
      <c r="BI226" s="4">
        <v>303481</v>
      </c>
    </row>
    <row r="227" spans="1:61" ht="19.5" customHeight="1">
      <c r="A227" s="47"/>
      <c r="B227" s="47"/>
      <c r="C227" s="29"/>
      <c r="D227" s="30"/>
      <c r="E227" s="17" t="s">
        <v>68</v>
      </c>
      <c r="F227" s="18">
        <f t="shared" si="594"/>
        <v>1</v>
      </c>
      <c r="G227" s="19">
        <f t="shared" si="657"/>
        <v>0</v>
      </c>
      <c r="H227" s="19">
        <f t="shared" si="657"/>
        <v>0</v>
      </c>
      <c r="I227" s="20">
        <f t="shared" si="657"/>
        <v>1</v>
      </c>
      <c r="J227" s="18">
        <f t="shared" si="596"/>
        <v>0</v>
      </c>
      <c r="K227" s="19">
        <f t="shared" si="621"/>
        <v>0</v>
      </c>
      <c r="L227" s="19">
        <f t="shared" si="622"/>
        <v>0</v>
      </c>
      <c r="M227" s="20">
        <f t="shared" si="623"/>
        <v>0</v>
      </c>
      <c r="N227" s="18">
        <f t="shared" si="598"/>
        <v>0</v>
      </c>
      <c r="O227" s="19">
        <f t="shared" si="624"/>
        <v>0</v>
      </c>
      <c r="P227" s="19">
        <f t="shared" si="625"/>
        <v>0</v>
      </c>
      <c r="Q227" s="20">
        <f t="shared" si="626"/>
        <v>0</v>
      </c>
      <c r="R227" s="18">
        <f t="shared" si="600"/>
        <v>0</v>
      </c>
      <c r="S227" s="19">
        <f t="shared" si="627"/>
        <v>0</v>
      </c>
      <c r="T227" s="19">
        <f t="shared" si="628"/>
        <v>0</v>
      </c>
      <c r="U227" s="20">
        <f t="shared" si="629"/>
        <v>0</v>
      </c>
      <c r="V227" s="18">
        <f t="shared" si="602"/>
        <v>1</v>
      </c>
      <c r="W227" s="19">
        <f t="shared" si="630"/>
        <v>0</v>
      </c>
      <c r="X227" s="19">
        <f t="shared" si="631"/>
        <v>0</v>
      </c>
      <c r="Y227" s="20">
        <f t="shared" si="632"/>
        <v>1</v>
      </c>
      <c r="Z227" s="18">
        <f t="shared" si="604"/>
        <v>0</v>
      </c>
      <c r="AA227" s="19">
        <f t="shared" si="633"/>
        <v>0</v>
      </c>
      <c r="AB227" s="19">
        <f t="shared" si="634"/>
        <v>0</v>
      </c>
      <c r="AC227" s="20">
        <f t="shared" si="635"/>
        <v>0</v>
      </c>
      <c r="AD227" s="18">
        <f t="shared" si="606"/>
        <v>0</v>
      </c>
      <c r="AE227" s="19">
        <f t="shared" si="636"/>
        <v>0</v>
      </c>
      <c r="AF227" s="19">
        <f t="shared" si="637"/>
        <v>0</v>
      </c>
      <c r="AG227" s="20">
        <f t="shared" si="638"/>
        <v>0</v>
      </c>
      <c r="AH227" s="18">
        <f t="shared" si="608"/>
        <v>0</v>
      </c>
      <c r="AI227" s="19">
        <f t="shared" si="639"/>
        <v>0</v>
      </c>
      <c r="AJ227" s="19">
        <f t="shared" si="640"/>
        <v>0</v>
      </c>
      <c r="AK227" s="20">
        <f t="shared" si="641"/>
        <v>0</v>
      </c>
      <c r="AL227" s="18">
        <f t="shared" si="610"/>
        <v>0</v>
      </c>
      <c r="AM227" s="19">
        <f t="shared" si="642"/>
        <v>0</v>
      </c>
      <c r="AN227" s="19">
        <f t="shared" si="643"/>
        <v>0</v>
      </c>
      <c r="AO227" s="20">
        <f t="shared" si="644"/>
        <v>0</v>
      </c>
      <c r="AP227" s="18">
        <f t="shared" si="612"/>
        <v>0</v>
      </c>
      <c r="AQ227" s="19">
        <f t="shared" si="645"/>
        <v>0</v>
      </c>
      <c r="AR227" s="19">
        <f t="shared" si="646"/>
        <v>0</v>
      </c>
      <c r="AS227" s="20">
        <f t="shared" si="647"/>
        <v>0</v>
      </c>
      <c r="AT227" s="18">
        <f t="shared" si="614"/>
        <v>0</v>
      </c>
      <c r="AU227" s="19">
        <f t="shared" si="648"/>
        <v>0</v>
      </c>
      <c r="AV227" s="19">
        <f t="shared" si="649"/>
        <v>0</v>
      </c>
      <c r="AW227" s="20">
        <f t="shared" si="650"/>
        <v>0</v>
      </c>
      <c r="AX227" s="18">
        <f t="shared" si="616"/>
        <v>0</v>
      </c>
      <c r="AY227" s="19">
        <f t="shared" si="651"/>
        <v>0</v>
      </c>
      <c r="AZ227" s="19">
        <f t="shared" si="652"/>
        <v>0</v>
      </c>
      <c r="BA227" s="20">
        <f t="shared" si="653"/>
        <v>0</v>
      </c>
      <c r="BB227" s="18">
        <f t="shared" si="618"/>
        <v>0</v>
      </c>
      <c r="BC227" s="19">
        <f t="shared" si="654"/>
        <v>0</v>
      </c>
      <c r="BD227" s="19">
        <f t="shared" si="655"/>
        <v>0</v>
      </c>
      <c r="BE227" s="20">
        <f t="shared" si="656"/>
        <v>0</v>
      </c>
      <c r="BG227" s="4">
        <v>311481</v>
      </c>
      <c r="BH227" s="4">
        <v>312481</v>
      </c>
      <c r="BI227" s="4">
        <v>313481</v>
      </c>
    </row>
    <row r="228" spans="1:61" ht="19.5" customHeight="1">
      <c r="A228" s="47"/>
      <c r="B228" s="47"/>
      <c r="C228" s="31"/>
      <c r="D228" s="32"/>
      <c r="E228" s="23" t="s">
        <v>69</v>
      </c>
      <c r="F228" s="24">
        <f t="shared" si="594"/>
        <v>4</v>
      </c>
      <c r="G228" s="25">
        <f t="shared" si="657"/>
        <v>3</v>
      </c>
      <c r="H228" s="25">
        <f t="shared" si="657"/>
        <v>0</v>
      </c>
      <c r="I228" s="26">
        <f t="shared" si="657"/>
        <v>1</v>
      </c>
      <c r="J228" s="24">
        <f t="shared" si="596"/>
        <v>0</v>
      </c>
      <c r="K228" s="25">
        <f t="shared" si="621"/>
        <v>0</v>
      </c>
      <c r="L228" s="25">
        <f t="shared" si="622"/>
        <v>0</v>
      </c>
      <c r="M228" s="26">
        <f t="shared" si="623"/>
        <v>0</v>
      </c>
      <c r="N228" s="24">
        <f t="shared" si="598"/>
        <v>1</v>
      </c>
      <c r="O228" s="25">
        <f t="shared" si="624"/>
        <v>1</v>
      </c>
      <c r="P228" s="25">
        <f t="shared" si="625"/>
        <v>0</v>
      </c>
      <c r="Q228" s="26">
        <f t="shared" si="626"/>
        <v>0</v>
      </c>
      <c r="R228" s="24">
        <f t="shared" si="600"/>
        <v>0</v>
      </c>
      <c r="S228" s="25">
        <f t="shared" si="627"/>
        <v>0</v>
      </c>
      <c r="T228" s="25">
        <f t="shared" si="628"/>
        <v>0</v>
      </c>
      <c r="U228" s="26">
        <f t="shared" si="629"/>
        <v>0</v>
      </c>
      <c r="V228" s="24">
        <f t="shared" si="602"/>
        <v>1</v>
      </c>
      <c r="W228" s="25">
        <f t="shared" si="630"/>
        <v>1</v>
      </c>
      <c r="X228" s="25">
        <f t="shared" si="631"/>
        <v>0</v>
      </c>
      <c r="Y228" s="26">
        <f t="shared" si="632"/>
        <v>0</v>
      </c>
      <c r="Z228" s="24">
        <f t="shared" si="604"/>
        <v>0</v>
      </c>
      <c r="AA228" s="25">
        <f t="shared" si="633"/>
        <v>0</v>
      </c>
      <c r="AB228" s="25">
        <f t="shared" si="634"/>
        <v>0</v>
      </c>
      <c r="AC228" s="26">
        <f t="shared" si="635"/>
        <v>0</v>
      </c>
      <c r="AD228" s="24">
        <f t="shared" si="606"/>
        <v>0</v>
      </c>
      <c r="AE228" s="25">
        <f t="shared" si="636"/>
        <v>0</v>
      </c>
      <c r="AF228" s="25">
        <f t="shared" si="637"/>
        <v>0</v>
      </c>
      <c r="AG228" s="26">
        <f t="shared" si="638"/>
        <v>0</v>
      </c>
      <c r="AH228" s="24">
        <f t="shared" si="608"/>
        <v>0</v>
      </c>
      <c r="AI228" s="25">
        <f t="shared" si="639"/>
        <v>0</v>
      </c>
      <c r="AJ228" s="25">
        <f t="shared" si="640"/>
        <v>0</v>
      </c>
      <c r="AK228" s="26">
        <f t="shared" si="641"/>
        <v>0</v>
      </c>
      <c r="AL228" s="24">
        <f t="shared" si="610"/>
        <v>1</v>
      </c>
      <c r="AM228" s="25">
        <f t="shared" si="642"/>
        <v>0</v>
      </c>
      <c r="AN228" s="25">
        <f t="shared" si="643"/>
        <v>0</v>
      </c>
      <c r="AO228" s="26">
        <f t="shared" si="644"/>
        <v>1</v>
      </c>
      <c r="AP228" s="24">
        <f t="shared" si="612"/>
        <v>0</v>
      </c>
      <c r="AQ228" s="25">
        <f t="shared" si="645"/>
        <v>0</v>
      </c>
      <c r="AR228" s="25">
        <f t="shared" si="646"/>
        <v>0</v>
      </c>
      <c r="AS228" s="26">
        <f t="shared" si="647"/>
        <v>0</v>
      </c>
      <c r="AT228" s="24">
        <f t="shared" si="614"/>
        <v>1</v>
      </c>
      <c r="AU228" s="25">
        <f t="shared" si="648"/>
        <v>1</v>
      </c>
      <c r="AV228" s="25">
        <f t="shared" si="649"/>
        <v>0</v>
      </c>
      <c r="AW228" s="26">
        <f t="shared" si="650"/>
        <v>0</v>
      </c>
      <c r="AX228" s="24">
        <f t="shared" si="616"/>
        <v>0</v>
      </c>
      <c r="AY228" s="25">
        <f t="shared" si="651"/>
        <v>0</v>
      </c>
      <c r="AZ228" s="25">
        <f t="shared" si="652"/>
        <v>0</v>
      </c>
      <c r="BA228" s="26">
        <f t="shared" si="653"/>
        <v>0</v>
      </c>
      <c r="BB228" s="24">
        <f t="shared" si="618"/>
        <v>0</v>
      </c>
      <c r="BC228" s="25">
        <f t="shared" si="654"/>
        <v>0</v>
      </c>
      <c r="BD228" s="25">
        <f t="shared" si="655"/>
        <v>0</v>
      </c>
      <c r="BE228" s="26">
        <f t="shared" si="656"/>
        <v>0</v>
      </c>
      <c r="BG228" s="4">
        <v>321481</v>
      </c>
      <c r="BH228" s="4">
        <v>322481</v>
      </c>
      <c r="BI228" s="4">
        <v>323481</v>
      </c>
    </row>
    <row r="229" spans="1:61" ht="19.5" customHeight="1">
      <c r="A229" s="47">
        <v>73</v>
      </c>
      <c r="B229" s="47">
        <v>22482</v>
      </c>
      <c r="C229" s="27"/>
      <c r="D229" s="28" t="s">
        <v>34</v>
      </c>
      <c r="E229" s="11" t="s">
        <v>63</v>
      </c>
      <c r="F229" s="12">
        <f t="shared" si="594"/>
        <v>5</v>
      </c>
      <c r="G229" s="13">
        <f t="shared" si="657"/>
        <v>2</v>
      </c>
      <c r="H229" s="13">
        <f t="shared" si="657"/>
        <v>1</v>
      </c>
      <c r="I229" s="14">
        <f t="shared" si="657"/>
        <v>2</v>
      </c>
      <c r="J229" s="12">
        <f t="shared" si="596"/>
        <v>1</v>
      </c>
      <c r="K229" s="13">
        <f t="shared" si="621"/>
        <v>1</v>
      </c>
      <c r="L229" s="13">
        <f t="shared" si="622"/>
        <v>0</v>
      </c>
      <c r="M229" s="14">
        <f t="shared" si="623"/>
        <v>0</v>
      </c>
      <c r="N229" s="12">
        <f t="shared" si="598"/>
        <v>0</v>
      </c>
      <c r="O229" s="13">
        <f t="shared" si="624"/>
        <v>0</v>
      </c>
      <c r="P229" s="13">
        <f t="shared" si="625"/>
        <v>0</v>
      </c>
      <c r="Q229" s="14">
        <f t="shared" si="626"/>
        <v>0</v>
      </c>
      <c r="R229" s="12">
        <f t="shared" si="600"/>
        <v>0</v>
      </c>
      <c r="S229" s="13">
        <f t="shared" si="627"/>
        <v>0</v>
      </c>
      <c r="T229" s="13">
        <f t="shared" si="628"/>
        <v>0</v>
      </c>
      <c r="U229" s="14">
        <f t="shared" si="629"/>
        <v>0</v>
      </c>
      <c r="V229" s="12">
        <f t="shared" si="602"/>
        <v>0</v>
      </c>
      <c r="W229" s="13">
        <f t="shared" si="630"/>
        <v>0</v>
      </c>
      <c r="X229" s="13">
        <f t="shared" si="631"/>
        <v>0</v>
      </c>
      <c r="Y229" s="14">
        <f t="shared" si="632"/>
        <v>0</v>
      </c>
      <c r="Z229" s="12">
        <f t="shared" si="604"/>
        <v>1</v>
      </c>
      <c r="AA229" s="13">
        <f t="shared" si="633"/>
        <v>0</v>
      </c>
      <c r="AB229" s="13">
        <f t="shared" si="634"/>
        <v>1</v>
      </c>
      <c r="AC229" s="14">
        <f t="shared" si="635"/>
        <v>0</v>
      </c>
      <c r="AD229" s="12">
        <f t="shared" si="606"/>
        <v>1</v>
      </c>
      <c r="AE229" s="13">
        <f t="shared" si="636"/>
        <v>0</v>
      </c>
      <c r="AF229" s="13">
        <f t="shared" si="637"/>
        <v>0</v>
      </c>
      <c r="AG229" s="14">
        <f t="shared" si="638"/>
        <v>1</v>
      </c>
      <c r="AH229" s="12">
        <f t="shared" si="608"/>
        <v>2</v>
      </c>
      <c r="AI229" s="13">
        <f t="shared" si="639"/>
        <v>1</v>
      </c>
      <c r="AJ229" s="13">
        <f t="shared" si="640"/>
        <v>0</v>
      </c>
      <c r="AK229" s="14">
        <f t="shared" si="641"/>
        <v>1</v>
      </c>
      <c r="AL229" s="12">
        <f t="shared" si="610"/>
        <v>0</v>
      </c>
      <c r="AM229" s="13">
        <f t="shared" si="642"/>
        <v>0</v>
      </c>
      <c r="AN229" s="13">
        <f t="shared" si="643"/>
        <v>0</v>
      </c>
      <c r="AO229" s="14">
        <f t="shared" si="644"/>
        <v>0</v>
      </c>
      <c r="AP229" s="12">
        <f t="shared" si="612"/>
        <v>0</v>
      </c>
      <c r="AQ229" s="13">
        <f t="shared" si="645"/>
        <v>0</v>
      </c>
      <c r="AR229" s="13">
        <f t="shared" si="646"/>
        <v>0</v>
      </c>
      <c r="AS229" s="14">
        <f t="shared" si="647"/>
        <v>0</v>
      </c>
      <c r="AT229" s="12">
        <f t="shared" si="614"/>
        <v>0</v>
      </c>
      <c r="AU229" s="13">
        <f t="shared" si="648"/>
        <v>0</v>
      </c>
      <c r="AV229" s="13">
        <f t="shared" si="649"/>
        <v>0</v>
      </c>
      <c r="AW229" s="14">
        <f t="shared" si="650"/>
        <v>0</v>
      </c>
      <c r="AX229" s="12">
        <f t="shared" si="616"/>
        <v>0</v>
      </c>
      <c r="AY229" s="13">
        <f t="shared" si="651"/>
        <v>0</v>
      </c>
      <c r="AZ229" s="13">
        <f t="shared" si="652"/>
        <v>0</v>
      </c>
      <c r="BA229" s="14">
        <f t="shared" si="653"/>
        <v>0</v>
      </c>
      <c r="BB229" s="12">
        <f t="shared" si="618"/>
        <v>0</v>
      </c>
      <c r="BC229" s="13">
        <f t="shared" si="654"/>
        <v>0</v>
      </c>
      <c r="BD229" s="13">
        <f t="shared" si="655"/>
        <v>0</v>
      </c>
      <c r="BE229" s="14">
        <f t="shared" si="656"/>
        <v>0</v>
      </c>
      <c r="BG229" s="4">
        <v>301482</v>
      </c>
      <c r="BH229" s="4">
        <v>302482</v>
      </c>
      <c r="BI229" s="4">
        <v>303482</v>
      </c>
    </row>
    <row r="230" spans="1:61" ht="19.5" customHeight="1">
      <c r="A230" s="47"/>
      <c r="B230" s="47"/>
      <c r="C230" s="29"/>
      <c r="D230" s="30"/>
      <c r="E230" s="17" t="s">
        <v>68</v>
      </c>
      <c r="F230" s="18">
        <f t="shared" si="594"/>
        <v>2</v>
      </c>
      <c r="G230" s="19">
        <f t="shared" si="657"/>
        <v>0</v>
      </c>
      <c r="H230" s="19">
        <f t="shared" si="657"/>
        <v>0</v>
      </c>
      <c r="I230" s="20">
        <f t="shared" si="657"/>
        <v>2</v>
      </c>
      <c r="J230" s="18">
        <f t="shared" si="596"/>
        <v>0</v>
      </c>
      <c r="K230" s="19">
        <f t="shared" si="621"/>
        <v>0</v>
      </c>
      <c r="L230" s="19">
        <f t="shared" si="622"/>
        <v>0</v>
      </c>
      <c r="M230" s="20">
        <f t="shared" si="623"/>
        <v>0</v>
      </c>
      <c r="N230" s="18">
        <f t="shared" si="598"/>
        <v>0</v>
      </c>
      <c r="O230" s="19">
        <f t="shared" si="624"/>
        <v>0</v>
      </c>
      <c r="P230" s="19">
        <f t="shared" si="625"/>
        <v>0</v>
      </c>
      <c r="Q230" s="20">
        <f t="shared" si="626"/>
        <v>0</v>
      </c>
      <c r="R230" s="18">
        <f t="shared" si="600"/>
        <v>0</v>
      </c>
      <c r="S230" s="19">
        <f t="shared" si="627"/>
        <v>0</v>
      </c>
      <c r="T230" s="19">
        <f t="shared" si="628"/>
        <v>0</v>
      </c>
      <c r="U230" s="20">
        <f t="shared" si="629"/>
        <v>0</v>
      </c>
      <c r="V230" s="18">
        <f t="shared" si="602"/>
        <v>0</v>
      </c>
      <c r="W230" s="19">
        <f t="shared" si="630"/>
        <v>0</v>
      </c>
      <c r="X230" s="19">
        <f t="shared" si="631"/>
        <v>0</v>
      </c>
      <c r="Y230" s="20">
        <f t="shared" si="632"/>
        <v>0</v>
      </c>
      <c r="Z230" s="18">
        <f t="shared" si="604"/>
        <v>0</v>
      </c>
      <c r="AA230" s="19">
        <f t="shared" si="633"/>
        <v>0</v>
      </c>
      <c r="AB230" s="19">
        <f t="shared" si="634"/>
        <v>0</v>
      </c>
      <c r="AC230" s="20">
        <f t="shared" si="635"/>
        <v>0</v>
      </c>
      <c r="AD230" s="18">
        <f t="shared" si="606"/>
        <v>1</v>
      </c>
      <c r="AE230" s="19">
        <f t="shared" si="636"/>
        <v>0</v>
      </c>
      <c r="AF230" s="19">
        <f t="shared" si="637"/>
        <v>0</v>
      </c>
      <c r="AG230" s="20">
        <f t="shared" si="638"/>
        <v>1</v>
      </c>
      <c r="AH230" s="18">
        <f t="shared" si="608"/>
        <v>1</v>
      </c>
      <c r="AI230" s="19">
        <f t="shared" si="639"/>
        <v>0</v>
      </c>
      <c r="AJ230" s="19">
        <f t="shared" si="640"/>
        <v>0</v>
      </c>
      <c r="AK230" s="20">
        <f t="shared" si="641"/>
        <v>1</v>
      </c>
      <c r="AL230" s="18">
        <f t="shared" si="610"/>
        <v>0</v>
      </c>
      <c r="AM230" s="19">
        <f t="shared" si="642"/>
        <v>0</v>
      </c>
      <c r="AN230" s="19">
        <f t="shared" si="643"/>
        <v>0</v>
      </c>
      <c r="AO230" s="20">
        <f t="shared" si="644"/>
        <v>0</v>
      </c>
      <c r="AP230" s="18">
        <f t="shared" si="612"/>
        <v>0</v>
      </c>
      <c r="AQ230" s="19">
        <f t="shared" si="645"/>
        <v>0</v>
      </c>
      <c r="AR230" s="19">
        <f t="shared" si="646"/>
        <v>0</v>
      </c>
      <c r="AS230" s="20">
        <f t="shared" si="647"/>
        <v>0</v>
      </c>
      <c r="AT230" s="18">
        <f t="shared" si="614"/>
        <v>0</v>
      </c>
      <c r="AU230" s="19">
        <f t="shared" si="648"/>
        <v>0</v>
      </c>
      <c r="AV230" s="19">
        <f t="shared" si="649"/>
        <v>0</v>
      </c>
      <c r="AW230" s="20">
        <f t="shared" si="650"/>
        <v>0</v>
      </c>
      <c r="AX230" s="18">
        <f t="shared" si="616"/>
        <v>0</v>
      </c>
      <c r="AY230" s="19">
        <f t="shared" si="651"/>
        <v>0</v>
      </c>
      <c r="AZ230" s="19">
        <f t="shared" si="652"/>
        <v>0</v>
      </c>
      <c r="BA230" s="20">
        <f t="shared" si="653"/>
        <v>0</v>
      </c>
      <c r="BB230" s="18">
        <f t="shared" si="618"/>
        <v>0</v>
      </c>
      <c r="BC230" s="19">
        <f t="shared" si="654"/>
        <v>0</v>
      </c>
      <c r="BD230" s="19">
        <f t="shared" si="655"/>
        <v>0</v>
      </c>
      <c r="BE230" s="20">
        <f t="shared" si="656"/>
        <v>0</v>
      </c>
      <c r="BG230" s="4">
        <v>311482</v>
      </c>
      <c r="BH230" s="4">
        <v>312482</v>
      </c>
      <c r="BI230" s="4">
        <v>313482</v>
      </c>
    </row>
    <row r="231" spans="1:61" ht="19.5" customHeight="1">
      <c r="A231" s="47"/>
      <c r="B231" s="47"/>
      <c r="C231" s="31"/>
      <c r="D231" s="32"/>
      <c r="E231" s="23" t="s">
        <v>69</v>
      </c>
      <c r="F231" s="24">
        <f t="shared" si="594"/>
        <v>3</v>
      </c>
      <c r="G231" s="25">
        <f t="shared" si="657"/>
        <v>2</v>
      </c>
      <c r="H231" s="25">
        <f t="shared" si="657"/>
        <v>1</v>
      </c>
      <c r="I231" s="26">
        <f t="shared" si="657"/>
        <v>0</v>
      </c>
      <c r="J231" s="24">
        <f t="shared" si="596"/>
        <v>1</v>
      </c>
      <c r="K231" s="25">
        <f t="shared" si="621"/>
        <v>1</v>
      </c>
      <c r="L231" s="25">
        <f t="shared" si="622"/>
        <v>0</v>
      </c>
      <c r="M231" s="26">
        <f t="shared" si="623"/>
        <v>0</v>
      </c>
      <c r="N231" s="24">
        <f t="shared" si="598"/>
        <v>0</v>
      </c>
      <c r="O231" s="25">
        <f t="shared" si="624"/>
        <v>0</v>
      </c>
      <c r="P231" s="25">
        <f t="shared" si="625"/>
        <v>0</v>
      </c>
      <c r="Q231" s="26">
        <f t="shared" si="626"/>
        <v>0</v>
      </c>
      <c r="R231" s="24">
        <f t="shared" si="600"/>
        <v>0</v>
      </c>
      <c r="S231" s="25">
        <f t="shared" si="627"/>
        <v>0</v>
      </c>
      <c r="T231" s="25">
        <f t="shared" si="628"/>
        <v>0</v>
      </c>
      <c r="U231" s="26">
        <f t="shared" si="629"/>
        <v>0</v>
      </c>
      <c r="V231" s="24">
        <f t="shared" si="602"/>
        <v>0</v>
      </c>
      <c r="W231" s="25">
        <f t="shared" si="630"/>
        <v>0</v>
      </c>
      <c r="X231" s="25">
        <f t="shared" si="631"/>
        <v>0</v>
      </c>
      <c r="Y231" s="26">
        <f t="shared" si="632"/>
        <v>0</v>
      </c>
      <c r="Z231" s="24">
        <f t="shared" si="604"/>
        <v>1</v>
      </c>
      <c r="AA231" s="25">
        <f t="shared" si="633"/>
        <v>0</v>
      </c>
      <c r="AB231" s="25">
        <f t="shared" si="634"/>
        <v>1</v>
      </c>
      <c r="AC231" s="26">
        <f t="shared" si="635"/>
        <v>0</v>
      </c>
      <c r="AD231" s="24">
        <f t="shared" si="606"/>
        <v>0</v>
      </c>
      <c r="AE231" s="25">
        <f t="shared" si="636"/>
        <v>0</v>
      </c>
      <c r="AF231" s="25">
        <f t="shared" si="637"/>
        <v>0</v>
      </c>
      <c r="AG231" s="26">
        <f t="shared" si="638"/>
        <v>0</v>
      </c>
      <c r="AH231" s="24">
        <f t="shared" si="608"/>
        <v>1</v>
      </c>
      <c r="AI231" s="25">
        <f t="shared" si="639"/>
        <v>1</v>
      </c>
      <c r="AJ231" s="25">
        <f t="shared" si="640"/>
        <v>0</v>
      </c>
      <c r="AK231" s="26">
        <f t="shared" si="641"/>
        <v>0</v>
      </c>
      <c r="AL231" s="24">
        <f t="shared" si="610"/>
        <v>0</v>
      </c>
      <c r="AM231" s="25">
        <f t="shared" si="642"/>
        <v>0</v>
      </c>
      <c r="AN231" s="25">
        <f t="shared" si="643"/>
        <v>0</v>
      </c>
      <c r="AO231" s="26">
        <f t="shared" si="644"/>
        <v>0</v>
      </c>
      <c r="AP231" s="24">
        <f t="shared" si="612"/>
        <v>0</v>
      </c>
      <c r="AQ231" s="25">
        <f t="shared" si="645"/>
        <v>0</v>
      </c>
      <c r="AR231" s="25">
        <f t="shared" si="646"/>
        <v>0</v>
      </c>
      <c r="AS231" s="26">
        <f t="shared" si="647"/>
        <v>0</v>
      </c>
      <c r="AT231" s="24">
        <f t="shared" si="614"/>
        <v>0</v>
      </c>
      <c r="AU231" s="25">
        <f t="shared" si="648"/>
        <v>0</v>
      </c>
      <c r="AV231" s="25">
        <f t="shared" si="649"/>
        <v>0</v>
      </c>
      <c r="AW231" s="26">
        <f t="shared" si="650"/>
        <v>0</v>
      </c>
      <c r="AX231" s="24">
        <f t="shared" si="616"/>
        <v>0</v>
      </c>
      <c r="AY231" s="25">
        <f t="shared" si="651"/>
        <v>0</v>
      </c>
      <c r="AZ231" s="25">
        <f t="shared" si="652"/>
        <v>0</v>
      </c>
      <c r="BA231" s="26">
        <f t="shared" si="653"/>
        <v>0</v>
      </c>
      <c r="BB231" s="24">
        <f t="shared" si="618"/>
        <v>0</v>
      </c>
      <c r="BC231" s="25">
        <f t="shared" si="654"/>
        <v>0</v>
      </c>
      <c r="BD231" s="25">
        <f t="shared" si="655"/>
        <v>0</v>
      </c>
      <c r="BE231" s="26">
        <f t="shared" si="656"/>
        <v>0</v>
      </c>
      <c r="BG231" s="4">
        <v>321482</v>
      </c>
      <c r="BH231" s="4">
        <v>322482</v>
      </c>
      <c r="BI231" s="4">
        <v>323482</v>
      </c>
    </row>
    <row r="232" spans="1:61" ht="19.5" customHeight="1">
      <c r="A232" s="47">
        <v>73</v>
      </c>
      <c r="B232" s="47">
        <v>22483</v>
      </c>
      <c r="C232" s="27"/>
      <c r="D232" s="28" t="s">
        <v>35</v>
      </c>
      <c r="E232" s="11" t="s">
        <v>63</v>
      </c>
      <c r="F232" s="12">
        <f t="shared" si="594"/>
        <v>4</v>
      </c>
      <c r="G232" s="13">
        <f t="shared" si="657"/>
        <v>3</v>
      </c>
      <c r="H232" s="13">
        <f t="shared" si="657"/>
        <v>0</v>
      </c>
      <c r="I232" s="14">
        <f t="shared" si="657"/>
        <v>1</v>
      </c>
      <c r="J232" s="12">
        <f t="shared" si="596"/>
        <v>0</v>
      </c>
      <c r="K232" s="13">
        <f t="shared" si="621"/>
        <v>0</v>
      </c>
      <c r="L232" s="13">
        <f t="shared" si="622"/>
        <v>0</v>
      </c>
      <c r="M232" s="14">
        <f t="shared" si="623"/>
        <v>0</v>
      </c>
      <c r="N232" s="12">
        <f t="shared" si="598"/>
        <v>0</v>
      </c>
      <c r="O232" s="13">
        <f t="shared" si="624"/>
        <v>0</v>
      </c>
      <c r="P232" s="13">
        <f t="shared" si="625"/>
        <v>0</v>
      </c>
      <c r="Q232" s="14">
        <f t="shared" si="626"/>
        <v>0</v>
      </c>
      <c r="R232" s="12">
        <f t="shared" si="600"/>
        <v>1</v>
      </c>
      <c r="S232" s="13">
        <f t="shared" si="627"/>
        <v>0</v>
      </c>
      <c r="T232" s="13">
        <f t="shared" si="628"/>
        <v>0</v>
      </c>
      <c r="U232" s="14">
        <f t="shared" si="629"/>
        <v>1</v>
      </c>
      <c r="V232" s="12">
        <f t="shared" si="602"/>
        <v>0</v>
      </c>
      <c r="W232" s="13">
        <f t="shared" si="630"/>
        <v>0</v>
      </c>
      <c r="X232" s="13">
        <f t="shared" si="631"/>
        <v>0</v>
      </c>
      <c r="Y232" s="14">
        <f t="shared" si="632"/>
        <v>0</v>
      </c>
      <c r="Z232" s="12">
        <f t="shared" si="604"/>
        <v>0</v>
      </c>
      <c r="AA232" s="13">
        <f t="shared" si="633"/>
        <v>0</v>
      </c>
      <c r="AB232" s="13">
        <f t="shared" si="634"/>
        <v>0</v>
      </c>
      <c r="AC232" s="14">
        <f t="shared" si="635"/>
        <v>0</v>
      </c>
      <c r="AD232" s="12">
        <f t="shared" si="606"/>
        <v>0</v>
      </c>
      <c r="AE232" s="13">
        <f t="shared" si="636"/>
        <v>0</v>
      </c>
      <c r="AF232" s="13">
        <f t="shared" si="637"/>
        <v>0</v>
      </c>
      <c r="AG232" s="14">
        <f t="shared" si="638"/>
        <v>0</v>
      </c>
      <c r="AH232" s="12">
        <f t="shared" si="608"/>
        <v>0</v>
      </c>
      <c r="AI232" s="13">
        <f t="shared" si="639"/>
        <v>0</v>
      </c>
      <c r="AJ232" s="13">
        <f t="shared" si="640"/>
        <v>0</v>
      </c>
      <c r="AK232" s="14">
        <f t="shared" si="641"/>
        <v>0</v>
      </c>
      <c r="AL232" s="12">
        <f t="shared" si="610"/>
        <v>1</v>
      </c>
      <c r="AM232" s="13">
        <f t="shared" si="642"/>
        <v>1</v>
      </c>
      <c r="AN232" s="13">
        <f t="shared" si="643"/>
        <v>0</v>
      </c>
      <c r="AO232" s="14">
        <f t="shared" si="644"/>
        <v>0</v>
      </c>
      <c r="AP232" s="12">
        <f t="shared" si="612"/>
        <v>0</v>
      </c>
      <c r="AQ232" s="13">
        <f t="shared" si="645"/>
        <v>0</v>
      </c>
      <c r="AR232" s="13">
        <f t="shared" si="646"/>
        <v>0</v>
      </c>
      <c r="AS232" s="14">
        <f t="shared" si="647"/>
        <v>0</v>
      </c>
      <c r="AT232" s="12">
        <f t="shared" si="614"/>
        <v>0</v>
      </c>
      <c r="AU232" s="13">
        <f t="shared" si="648"/>
        <v>0</v>
      </c>
      <c r="AV232" s="13">
        <f t="shared" si="649"/>
        <v>0</v>
      </c>
      <c r="AW232" s="14">
        <f t="shared" si="650"/>
        <v>0</v>
      </c>
      <c r="AX232" s="12">
        <f t="shared" si="616"/>
        <v>1</v>
      </c>
      <c r="AY232" s="13">
        <f t="shared" si="651"/>
        <v>1</v>
      </c>
      <c r="AZ232" s="13">
        <f t="shared" si="652"/>
        <v>0</v>
      </c>
      <c r="BA232" s="14">
        <f t="shared" si="653"/>
        <v>0</v>
      </c>
      <c r="BB232" s="12">
        <f t="shared" si="618"/>
        <v>1</v>
      </c>
      <c r="BC232" s="13">
        <f t="shared" si="654"/>
        <v>1</v>
      </c>
      <c r="BD232" s="13">
        <f t="shared" si="655"/>
        <v>0</v>
      </c>
      <c r="BE232" s="14">
        <f t="shared" si="656"/>
        <v>0</v>
      </c>
      <c r="BG232" s="4">
        <v>301483</v>
      </c>
      <c r="BH232" s="4">
        <v>302483</v>
      </c>
      <c r="BI232" s="4">
        <v>303483</v>
      </c>
    </row>
    <row r="233" spans="1:61" ht="19.5" customHeight="1">
      <c r="A233" s="47"/>
      <c r="B233" s="47"/>
      <c r="C233" s="29"/>
      <c r="D233" s="30"/>
      <c r="E233" s="17" t="s">
        <v>68</v>
      </c>
      <c r="F233" s="18">
        <f t="shared" si="594"/>
        <v>2</v>
      </c>
      <c r="G233" s="19">
        <f t="shared" si="657"/>
        <v>2</v>
      </c>
      <c r="H233" s="19">
        <f t="shared" si="657"/>
        <v>0</v>
      </c>
      <c r="I233" s="20">
        <f t="shared" si="657"/>
        <v>0</v>
      </c>
      <c r="J233" s="18">
        <f t="shared" si="596"/>
        <v>0</v>
      </c>
      <c r="K233" s="19">
        <f t="shared" si="621"/>
        <v>0</v>
      </c>
      <c r="L233" s="19">
        <f t="shared" si="622"/>
        <v>0</v>
      </c>
      <c r="M233" s="20">
        <f t="shared" si="623"/>
        <v>0</v>
      </c>
      <c r="N233" s="18">
        <f t="shared" si="598"/>
        <v>0</v>
      </c>
      <c r="O233" s="19">
        <f t="shared" si="624"/>
        <v>0</v>
      </c>
      <c r="P233" s="19">
        <f t="shared" si="625"/>
        <v>0</v>
      </c>
      <c r="Q233" s="20">
        <f t="shared" si="626"/>
        <v>0</v>
      </c>
      <c r="R233" s="18">
        <f t="shared" si="600"/>
        <v>0</v>
      </c>
      <c r="S233" s="19">
        <f t="shared" si="627"/>
        <v>0</v>
      </c>
      <c r="T233" s="19">
        <f t="shared" si="628"/>
        <v>0</v>
      </c>
      <c r="U233" s="20">
        <f t="shared" si="629"/>
        <v>0</v>
      </c>
      <c r="V233" s="18">
        <f t="shared" si="602"/>
        <v>0</v>
      </c>
      <c r="W233" s="19">
        <f t="shared" si="630"/>
        <v>0</v>
      </c>
      <c r="X233" s="19">
        <f t="shared" si="631"/>
        <v>0</v>
      </c>
      <c r="Y233" s="20">
        <f t="shared" si="632"/>
        <v>0</v>
      </c>
      <c r="Z233" s="18">
        <f t="shared" si="604"/>
        <v>0</v>
      </c>
      <c r="AA233" s="19">
        <f t="shared" si="633"/>
        <v>0</v>
      </c>
      <c r="AB233" s="19">
        <f t="shared" si="634"/>
        <v>0</v>
      </c>
      <c r="AC233" s="20">
        <f t="shared" si="635"/>
        <v>0</v>
      </c>
      <c r="AD233" s="18">
        <f t="shared" si="606"/>
        <v>0</v>
      </c>
      <c r="AE233" s="19">
        <f t="shared" si="636"/>
        <v>0</v>
      </c>
      <c r="AF233" s="19">
        <f t="shared" si="637"/>
        <v>0</v>
      </c>
      <c r="AG233" s="20">
        <f t="shared" si="638"/>
        <v>0</v>
      </c>
      <c r="AH233" s="18">
        <f t="shared" si="608"/>
        <v>0</v>
      </c>
      <c r="AI233" s="19">
        <f t="shared" si="639"/>
        <v>0</v>
      </c>
      <c r="AJ233" s="19">
        <f t="shared" si="640"/>
        <v>0</v>
      </c>
      <c r="AK233" s="20">
        <f t="shared" si="641"/>
        <v>0</v>
      </c>
      <c r="AL233" s="18">
        <f t="shared" si="610"/>
        <v>1</v>
      </c>
      <c r="AM233" s="19">
        <f t="shared" si="642"/>
        <v>1</v>
      </c>
      <c r="AN233" s="19">
        <f t="shared" si="643"/>
        <v>0</v>
      </c>
      <c r="AO233" s="20">
        <f t="shared" si="644"/>
        <v>0</v>
      </c>
      <c r="AP233" s="18">
        <f t="shared" si="612"/>
        <v>0</v>
      </c>
      <c r="AQ233" s="19">
        <f t="shared" si="645"/>
        <v>0</v>
      </c>
      <c r="AR233" s="19">
        <f t="shared" si="646"/>
        <v>0</v>
      </c>
      <c r="AS233" s="20">
        <f t="shared" si="647"/>
        <v>0</v>
      </c>
      <c r="AT233" s="18">
        <f t="shared" si="614"/>
        <v>0</v>
      </c>
      <c r="AU233" s="19">
        <f t="shared" si="648"/>
        <v>0</v>
      </c>
      <c r="AV233" s="19">
        <f t="shared" si="649"/>
        <v>0</v>
      </c>
      <c r="AW233" s="20">
        <f t="shared" si="650"/>
        <v>0</v>
      </c>
      <c r="AX233" s="18">
        <f t="shared" si="616"/>
        <v>0</v>
      </c>
      <c r="AY233" s="19">
        <f t="shared" si="651"/>
        <v>0</v>
      </c>
      <c r="AZ233" s="19">
        <f t="shared" si="652"/>
        <v>0</v>
      </c>
      <c r="BA233" s="20">
        <f t="shared" si="653"/>
        <v>0</v>
      </c>
      <c r="BB233" s="18">
        <f t="shared" si="618"/>
        <v>1</v>
      </c>
      <c r="BC233" s="19">
        <f t="shared" si="654"/>
        <v>1</v>
      </c>
      <c r="BD233" s="19">
        <f t="shared" si="655"/>
        <v>0</v>
      </c>
      <c r="BE233" s="20">
        <f t="shared" si="656"/>
        <v>0</v>
      </c>
      <c r="BG233" s="4">
        <v>311483</v>
      </c>
      <c r="BH233" s="4">
        <v>312483</v>
      </c>
      <c r="BI233" s="4">
        <v>313483</v>
      </c>
    </row>
    <row r="234" spans="1:61" ht="19.5" customHeight="1">
      <c r="A234" s="47"/>
      <c r="B234" s="47"/>
      <c r="C234" s="31"/>
      <c r="D234" s="32"/>
      <c r="E234" s="23" t="s">
        <v>69</v>
      </c>
      <c r="F234" s="24">
        <f t="shared" si="594"/>
        <v>2</v>
      </c>
      <c r="G234" s="25">
        <f t="shared" si="657"/>
        <v>1</v>
      </c>
      <c r="H234" s="25">
        <f t="shared" si="657"/>
        <v>0</v>
      </c>
      <c r="I234" s="26">
        <f t="shared" si="657"/>
        <v>1</v>
      </c>
      <c r="J234" s="24">
        <f t="shared" si="596"/>
        <v>0</v>
      </c>
      <c r="K234" s="25">
        <f t="shared" si="621"/>
        <v>0</v>
      </c>
      <c r="L234" s="25">
        <f t="shared" si="622"/>
        <v>0</v>
      </c>
      <c r="M234" s="26">
        <f t="shared" si="623"/>
        <v>0</v>
      </c>
      <c r="N234" s="24">
        <f t="shared" si="598"/>
        <v>0</v>
      </c>
      <c r="O234" s="25">
        <f t="shared" si="624"/>
        <v>0</v>
      </c>
      <c r="P234" s="25">
        <f t="shared" si="625"/>
        <v>0</v>
      </c>
      <c r="Q234" s="26">
        <f t="shared" si="626"/>
        <v>0</v>
      </c>
      <c r="R234" s="24">
        <f t="shared" si="600"/>
        <v>1</v>
      </c>
      <c r="S234" s="25">
        <f t="shared" si="627"/>
        <v>0</v>
      </c>
      <c r="T234" s="25">
        <f t="shared" si="628"/>
        <v>0</v>
      </c>
      <c r="U234" s="26">
        <f t="shared" si="629"/>
        <v>1</v>
      </c>
      <c r="V234" s="24">
        <f t="shared" si="602"/>
        <v>0</v>
      </c>
      <c r="W234" s="25">
        <f t="shared" si="630"/>
        <v>0</v>
      </c>
      <c r="X234" s="25">
        <f t="shared" si="631"/>
        <v>0</v>
      </c>
      <c r="Y234" s="26">
        <f t="shared" si="632"/>
        <v>0</v>
      </c>
      <c r="Z234" s="24">
        <f t="shared" si="604"/>
        <v>0</v>
      </c>
      <c r="AA234" s="25">
        <f t="shared" si="633"/>
        <v>0</v>
      </c>
      <c r="AB234" s="25">
        <f t="shared" si="634"/>
        <v>0</v>
      </c>
      <c r="AC234" s="26">
        <f t="shared" si="635"/>
        <v>0</v>
      </c>
      <c r="AD234" s="24">
        <f t="shared" si="606"/>
        <v>0</v>
      </c>
      <c r="AE234" s="25">
        <f t="shared" si="636"/>
        <v>0</v>
      </c>
      <c r="AF234" s="25">
        <f t="shared" si="637"/>
        <v>0</v>
      </c>
      <c r="AG234" s="26">
        <f t="shared" si="638"/>
        <v>0</v>
      </c>
      <c r="AH234" s="24">
        <f t="shared" si="608"/>
        <v>0</v>
      </c>
      <c r="AI234" s="25">
        <f t="shared" si="639"/>
        <v>0</v>
      </c>
      <c r="AJ234" s="25">
        <f t="shared" si="640"/>
        <v>0</v>
      </c>
      <c r="AK234" s="26">
        <f t="shared" si="641"/>
        <v>0</v>
      </c>
      <c r="AL234" s="24">
        <f t="shared" si="610"/>
        <v>0</v>
      </c>
      <c r="AM234" s="25">
        <f t="shared" si="642"/>
        <v>0</v>
      </c>
      <c r="AN234" s="25">
        <f t="shared" si="643"/>
        <v>0</v>
      </c>
      <c r="AO234" s="26">
        <f t="shared" si="644"/>
        <v>0</v>
      </c>
      <c r="AP234" s="24">
        <f t="shared" si="612"/>
        <v>0</v>
      </c>
      <c r="AQ234" s="25">
        <f t="shared" si="645"/>
        <v>0</v>
      </c>
      <c r="AR234" s="25">
        <f t="shared" si="646"/>
        <v>0</v>
      </c>
      <c r="AS234" s="26">
        <f t="shared" si="647"/>
        <v>0</v>
      </c>
      <c r="AT234" s="24">
        <f t="shared" si="614"/>
        <v>0</v>
      </c>
      <c r="AU234" s="25">
        <f t="shared" si="648"/>
        <v>0</v>
      </c>
      <c r="AV234" s="25">
        <f t="shared" si="649"/>
        <v>0</v>
      </c>
      <c r="AW234" s="26">
        <f t="shared" si="650"/>
        <v>0</v>
      </c>
      <c r="AX234" s="24">
        <f t="shared" si="616"/>
        <v>1</v>
      </c>
      <c r="AY234" s="25">
        <f t="shared" si="651"/>
        <v>1</v>
      </c>
      <c r="AZ234" s="25">
        <f t="shared" si="652"/>
        <v>0</v>
      </c>
      <c r="BA234" s="26">
        <f t="shared" si="653"/>
        <v>0</v>
      </c>
      <c r="BB234" s="24">
        <f t="shared" si="618"/>
        <v>0</v>
      </c>
      <c r="BC234" s="25">
        <f t="shared" si="654"/>
        <v>0</v>
      </c>
      <c r="BD234" s="25">
        <f t="shared" si="655"/>
        <v>0</v>
      </c>
      <c r="BE234" s="26">
        <f t="shared" si="656"/>
        <v>0</v>
      </c>
      <c r="BG234" s="4">
        <v>321483</v>
      </c>
      <c r="BH234" s="4">
        <v>322483</v>
      </c>
      <c r="BI234" s="4">
        <v>323483</v>
      </c>
    </row>
    <row r="235" spans="1:61" ht="19.5" customHeight="1">
      <c r="A235" s="47">
        <v>73</v>
      </c>
      <c r="B235" s="47">
        <v>22484</v>
      </c>
      <c r="C235" s="27"/>
      <c r="D235" s="28" t="s">
        <v>36</v>
      </c>
      <c r="E235" s="11" t="s">
        <v>63</v>
      </c>
      <c r="F235" s="12">
        <f t="shared" si="594"/>
        <v>3</v>
      </c>
      <c r="G235" s="13">
        <f t="shared" si="657"/>
        <v>1</v>
      </c>
      <c r="H235" s="13">
        <f t="shared" si="657"/>
        <v>1</v>
      </c>
      <c r="I235" s="14">
        <f t="shared" si="657"/>
        <v>1</v>
      </c>
      <c r="J235" s="12">
        <f t="shared" si="596"/>
        <v>0</v>
      </c>
      <c r="K235" s="13">
        <f t="shared" si="621"/>
        <v>0</v>
      </c>
      <c r="L235" s="13">
        <f t="shared" si="622"/>
        <v>0</v>
      </c>
      <c r="M235" s="14">
        <f t="shared" si="623"/>
        <v>0</v>
      </c>
      <c r="N235" s="12">
        <f t="shared" si="598"/>
        <v>0</v>
      </c>
      <c r="O235" s="13">
        <f t="shared" si="624"/>
        <v>0</v>
      </c>
      <c r="P235" s="13">
        <f t="shared" si="625"/>
        <v>0</v>
      </c>
      <c r="Q235" s="14">
        <f t="shared" si="626"/>
        <v>0</v>
      </c>
      <c r="R235" s="12">
        <f t="shared" si="600"/>
        <v>2</v>
      </c>
      <c r="S235" s="13">
        <f t="shared" si="627"/>
        <v>1</v>
      </c>
      <c r="T235" s="13">
        <f t="shared" si="628"/>
        <v>1</v>
      </c>
      <c r="U235" s="14">
        <f t="shared" si="629"/>
        <v>0</v>
      </c>
      <c r="V235" s="12">
        <f t="shared" si="602"/>
        <v>0</v>
      </c>
      <c r="W235" s="13">
        <f t="shared" si="630"/>
        <v>0</v>
      </c>
      <c r="X235" s="13">
        <f t="shared" si="631"/>
        <v>0</v>
      </c>
      <c r="Y235" s="14">
        <f t="shared" si="632"/>
        <v>0</v>
      </c>
      <c r="Z235" s="12">
        <f t="shared" si="604"/>
        <v>0</v>
      </c>
      <c r="AA235" s="13">
        <f t="shared" si="633"/>
        <v>0</v>
      </c>
      <c r="AB235" s="13">
        <f t="shared" si="634"/>
        <v>0</v>
      </c>
      <c r="AC235" s="14">
        <f t="shared" si="635"/>
        <v>0</v>
      </c>
      <c r="AD235" s="12">
        <f t="shared" si="606"/>
        <v>1</v>
      </c>
      <c r="AE235" s="13">
        <f t="shared" si="636"/>
        <v>0</v>
      </c>
      <c r="AF235" s="13">
        <f t="shared" si="637"/>
        <v>0</v>
      </c>
      <c r="AG235" s="14">
        <f t="shared" si="638"/>
        <v>1</v>
      </c>
      <c r="AH235" s="12">
        <f t="shared" si="608"/>
        <v>0</v>
      </c>
      <c r="AI235" s="13">
        <f t="shared" si="639"/>
        <v>0</v>
      </c>
      <c r="AJ235" s="13">
        <f t="shared" si="640"/>
        <v>0</v>
      </c>
      <c r="AK235" s="14">
        <f t="shared" si="641"/>
        <v>0</v>
      </c>
      <c r="AL235" s="12">
        <f t="shared" si="610"/>
        <v>0</v>
      </c>
      <c r="AM235" s="13">
        <f t="shared" si="642"/>
        <v>0</v>
      </c>
      <c r="AN235" s="13">
        <f t="shared" si="643"/>
        <v>0</v>
      </c>
      <c r="AO235" s="14">
        <f t="shared" si="644"/>
        <v>0</v>
      </c>
      <c r="AP235" s="12">
        <f t="shared" si="612"/>
        <v>0</v>
      </c>
      <c r="AQ235" s="13">
        <f t="shared" si="645"/>
        <v>0</v>
      </c>
      <c r="AR235" s="13">
        <f t="shared" si="646"/>
        <v>0</v>
      </c>
      <c r="AS235" s="14">
        <f t="shared" si="647"/>
        <v>0</v>
      </c>
      <c r="AT235" s="12">
        <f t="shared" si="614"/>
        <v>0</v>
      </c>
      <c r="AU235" s="13">
        <f t="shared" si="648"/>
        <v>0</v>
      </c>
      <c r="AV235" s="13">
        <f t="shared" si="649"/>
        <v>0</v>
      </c>
      <c r="AW235" s="14">
        <f t="shared" si="650"/>
        <v>0</v>
      </c>
      <c r="AX235" s="12">
        <f t="shared" si="616"/>
        <v>0</v>
      </c>
      <c r="AY235" s="13">
        <f t="shared" si="651"/>
        <v>0</v>
      </c>
      <c r="AZ235" s="13">
        <f t="shared" si="652"/>
        <v>0</v>
      </c>
      <c r="BA235" s="14">
        <f t="shared" si="653"/>
        <v>0</v>
      </c>
      <c r="BB235" s="12">
        <f t="shared" si="618"/>
        <v>0</v>
      </c>
      <c r="BC235" s="13">
        <f t="shared" si="654"/>
        <v>0</v>
      </c>
      <c r="BD235" s="13">
        <f t="shared" si="655"/>
        <v>0</v>
      </c>
      <c r="BE235" s="14">
        <f t="shared" si="656"/>
        <v>0</v>
      </c>
      <c r="BG235" s="4">
        <v>301484</v>
      </c>
      <c r="BH235" s="4">
        <v>302484</v>
      </c>
      <c r="BI235" s="4">
        <v>303484</v>
      </c>
    </row>
    <row r="236" spans="1:61" ht="19.5" customHeight="1">
      <c r="A236" s="47"/>
      <c r="B236" s="47"/>
      <c r="C236" s="29"/>
      <c r="D236" s="30"/>
      <c r="E236" s="17" t="s">
        <v>68</v>
      </c>
      <c r="F236" s="18">
        <f t="shared" si="594"/>
        <v>1</v>
      </c>
      <c r="G236" s="19">
        <f t="shared" si="657"/>
        <v>0</v>
      </c>
      <c r="H236" s="19">
        <f t="shared" si="657"/>
        <v>1</v>
      </c>
      <c r="I236" s="20">
        <f t="shared" si="657"/>
        <v>0</v>
      </c>
      <c r="J236" s="18">
        <f t="shared" si="596"/>
        <v>0</v>
      </c>
      <c r="K236" s="19">
        <f t="shared" si="621"/>
        <v>0</v>
      </c>
      <c r="L236" s="19">
        <f t="shared" si="622"/>
        <v>0</v>
      </c>
      <c r="M236" s="20">
        <f t="shared" si="623"/>
        <v>0</v>
      </c>
      <c r="N236" s="18">
        <f t="shared" si="598"/>
        <v>0</v>
      </c>
      <c r="O236" s="19">
        <f t="shared" si="624"/>
        <v>0</v>
      </c>
      <c r="P236" s="19">
        <f t="shared" si="625"/>
        <v>0</v>
      </c>
      <c r="Q236" s="20">
        <f t="shared" si="626"/>
        <v>0</v>
      </c>
      <c r="R236" s="18">
        <f t="shared" si="600"/>
        <v>1</v>
      </c>
      <c r="S236" s="19">
        <f t="shared" si="627"/>
        <v>0</v>
      </c>
      <c r="T236" s="19">
        <f t="shared" si="628"/>
        <v>1</v>
      </c>
      <c r="U236" s="20">
        <f t="shared" si="629"/>
        <v>0</v>
      </c>
      <c r="V236" s="18">
        <f t="shared" si="602"/>
        <v>0</v>
      </c>
      <c r="W236" s="19">
        <f t="shared" si="630"/>
        <v>0</v>
      </c>
      <c r="X236" s="19">
        <f t="shared" si="631"/>
        <v>0</v>
      </c>
      <c r="Y236" s="20">
        <f t="shared" si="632"/>
        <v>0</v>
      </c>
      <c r="Z236" s="18">
        <f t="shared" si="604"/>
        <v>0</v>
      </c>
      <c r="AA236" s="19">
        <f t="shared" si="633"/>
        <v>0</v>
      </c>
      <c r="AB236" s="19">
        <f t="shared" si="634"/>
        <v>0</v>
      </c>
      <c r="AC236" s="20">
        <f t="shared" si="635"/>
        <v>0</v>
      </c>
      <c r="AD236" s="18">
        <f t="shared" si="606"/>
        <v>0</v>
      </c>
      <c r="AE236" s="19">
        <f t="shared" si="636"/>
        <v>0</v>
      </c>
      <c r="AF236" s="19">
        <f t="shared" si="637"/>
        <v>0</v>
      </c>
      <c r="AG236" s="20">
        <f t="shared" si="638"/>
        <v>0</v>
      </c>
      <c r="AH236" s="18">
        <f t="shared" si="608"/>
        <v>0</v>
      </c>
      <c r="AI236" s="19">
        <f t="shared" si="639"/>
        <v>0</v>
      </c>
      <c r="AJ236" s="19">
        <f t="shared" si="640"/>
        <v>0</v>
      </c>
      <c r="AK236" s="20">
        <f t="shared" si="641"/>
        <v>0</v>
      </c>
      <c r="AL236" s="18">
        <f t="shared" si="610"/>
        <v>0</v>
      </c>
      <c r="AM236" s="19">
        <f t="shared" si="642"/>
        <v>0</v>
      </c>
      <c r="AN236" s="19">
        <f t="shared" si="643"/>
        <v>0</v>
      </c>
      <c r="AO236" s="20">
        <f t="shared" si="644"/>
        <v>0</v>
      </c>
      <c r="AP236" s="18">
        <f t="shared" si="612"/>
        <v>0</v>
      </c>
      <c r="AQ236" s="19">
        <f t="shared" si="645"/>
        <v>0</v>
      </c>
      <c r="AR236" s="19">
        <f t="shared" si="646"/>
        <v>0</v>
      </c>
      <c r="AS236" s="20">
        <f t="shared" si="647"/>
        <v>0</v>
      </c>
      <c r="AT236" s="18">
        <f t="shared" si="614"/>
        <v>0</v>
      </c>
      <c r="AU236" s="19">
        <f t="shared" si="648"/>
        <v>0</v>
      </c>
      <c r="AV236" s="19">
        <f t="shared" si="649"/>
        <v>0</v>
      </c>
      <c r="AW236" s="20">
        <f t="shared" si="650"/>
        <v>0</v>
      </c>
      <c r="AX236" s="18">
        <f t="shared" si="616"/>
        <v>0</v>
      </c>
      <c r="AY236" s="19">
        <f t="shared" si="651"/>
        <v>0</v>
      </c>
      <c r="AZ236" s="19">
        <f t="shared" si="652"/>
        <v>0</v>
      </c>
      <c r="BA236" s="20">
        <f t="shared" si="653"/>
        <v>0</v>
      </c>
      <c r="BB236" s="18">
        <f t="shared" si="618"/>
        <v>0</v>
      </c>
      <c r="BC236" s="19">
        <f t="shared" si="654"/>
        <v>0</v>
      </c>
      <c r="BD236" s="19">
        <f t="shared" si="655"/>
        <v>0</v>
      </c>
      <c r="BE236" s="20">
        <f t="shared" si="656"/>
        <v>0</v>
      </c>
      <c r="BG236" s="4">
        <v>311484</v>
      </c>
      <c r="BH236" s="4">
        <v>312484</v>
      </c>
      <c r="BI236" s="4">
        <v>313484</v>
      </c>
    </row>
    <row r="237" spans="1:61" ht="19.5" customHeight="1">
      <c r="A237" s="47"/>
      <c r="B237" s="47"/>
      <c r="C237" s="31"/>
      <c r="D237" s="32"/>
      <c r="E237" s="23" t="s">
        <v>69</v>
      </c>
      <c r="F237" s="24">
        <f t="shared" si="594"/>
        <v>2</v>
      </c>
      <c r="G237" s="25">
        <f t="shared" si="657"/>
        <v>1</v>
      </c>
      <c r="H237" s="25">
        <f t="shared" si="657"/>
        <v>0</v>
      </c>
      <c r="I237" s="26">
        <f t="shared" si="657"/>
        <v>1</v>
      </c>
      <c r="J237" s="24">
        <f t="shared" si="596"/>
        <v>0</v>
      </c>
      <c r="K237" s="25">
        <f t="shared" si="621"/>
        <v>0</v>
      </c>
      <c r="L237" s="25">
        <f t="shared" si="622"/>
        <v>0</v>
      </c>
      <c r="M237" s="26">
        <f t="shared" si="623"/>
        <v>0</v>
      </c>
      <c r="N237" s="24">
        <f t="shared" si="598"/>
        <v>0</v>
      </c>
      <c r="O237" s="25">
        <f t="shared" si="624"/>
        <v>0</v>
      </c>
      <c r="P237" s="25">
        <f t="shared" si="625"/>
        <v>0</v>
      </c>
      <c r="Q237" s="26">
        <f t="shared" si="626"/>
        <v>0</v>
      </c>
      <c r="R237" s="24">
        <f t="shared" si="600"/>
        <v>1</v>
      </c>
      <c r="S237" s="25">
        <f t="shared" si="627"/>
        <v>1</v>
      </c>
      <c r="T237" s="25">
        <f t="shared" si="628"/>
        <v>0</v>
      </c>
      <c r="U237" s="26">
        <f t="shared" si="629"/>
        <v>0</v>
      </c>
      <c r="V237" s="24">
        <f t="shared" si="602"/>
        <v>0</v>
      </c>
      <c r="W237" s="25">
        <f t="shared" si="630"/>
        <v>0</v>
      </c>
      <c r="X237" s="25">
        <f t="shared" si="631"/>
        <v>0</v>
      </c>
      <c r="Y237" s="26">
        <f t="shared" si="632"/>
        <v>0</v>
      </c>
      <c r="Z237" s="24">
        <f t="shared" si="604"/>
        <v>0</v>
      </c>
      <c r="AA237" s="25">
        <f t="shared" si="633"/>
        <v>0</v>
      </c>
      <c r="AB237" s="25">
        <f t="shared" si="634"/>
        <v>0</v>
      </c>
      <c r="AC237" s="26">
        <f t="shared" si="635"/>
        <v>0</v>
      </c>
      <c r="AD237" s="24">
        <f t="shared" si="606"/>
        <v>1</v>
      </c>
      <c r="AE237" s="25">
        <f t="shared" si="636"/>
        <v>0</v>
      </c>
      <c r="AF237" s="25">
        <f t="shared" si="637"/>
        <v>0</v>
      </c>
      <c r="AG237" s="26">
        <f t="shared" si="638"/>
        <v>1</v>
      </c>
      <c r="AH237" s="24">
        <f t="shared" si="608"/>
        <v>0</v>
      </c>
      <c r="AI237" s="25">
        <f t="shared" si="639"/>
        <v>0</v>
      </c>
      <c r="AJ237" s="25">
        <f t="shared" si="640"/>
        <v>0</v>
      </c>
      <c r="AK237" s="26">
        <f t="shared" si="641"/>
        <v>0</v>
      </c>
      <c r="AL237" s="24">
        <f t="shared" si="610"/>
        <v>0</v>
      </c>
      <c r="AM237" s="25">
        <f t="shared" si="642"/>
        <v>0</v>
      </c>
      <c r="AN237" s="25">
        <f t="shared" si="643"/>
        <v>0</v>
      </c>
      <c r="AO237" s="26">
        <f t="shared" si="644"/>
        <v>0</v>
      </c>
      <c r="AP237" s="24">
        <f t="shared" si="612"/>
        <v>0</v>
      </c>
      <c r="AQ237" s="25">
        <f t="shared" si="645"/>
        <v>0</v>
      </c>
      <c r="AR237" s="25">
        <f t="shared" si="646"/>
        <v>0</v>
      </c>
      <c r="AS237" s="26">
        <f t="shared" si="647"/>
        <v>0</v>
      </c>
      <c r="AT237" s="24">
        <f t="shared" si="614"/>
        <v>0</v>
      </c>
      <c r="AU237" s="25">
        <f t="shared" si="648"/>
        <v>0</v>
      </c>
      <c r="AV237" s="25">
        <f t="shared" si="649"/>
        <v>0</v>
      </c>
      <c r="AW237" s="26">
        <f t="shared" si="650"/>
        <v>0</v>
      </c>
      <c r="AX237" s="24">
        <f t="shared" si="616"/>
        <v>0</v>
      </c>
      <c r="AY237" s="25">
        <f t="shared" si="651"/>
        <v>0</v>
      </c>
      <c r="AZ237" s="25">
        <f t="shared" si="652"/>
        <v>0</v>
      </c>
      <c r="BA237" s="26">
        <f t="shared" si="653"/>
        <v>0</v>
      </c>
      <c r="BB237" s="24">
        <f t="shared" si="618"/>
        <v>0</v>
      </c>
      <c r="BC237" s="25">
        <f t="shared" si="654"/>
        <v>0</v>
      </c>
      <c r="BD237" s="25">
        <f t="shared" si="655"/>
        <v>0</v>
      </c>
      <c r="BE237" s="26">
        <f t="shared" si="656"/>
        <v>0</v>
      </c>
      <c r="BG237" s="4">
        <v>321484</v>
      </c>
      <c r="BH237" s="4">
        <v>322484</v>
      </c>
      <c r="BI237" s="4">
        <v>323484</v>
      </c>
    </row>
    <row r="238" spans="1:57" ht="19.5" customHeight="1">
      <c r="A238" s="10"/>
      <c r="B238" s="9"/>
      <c r="C238" s="52" t="s">
        <v>107</v>
      </c>
      <c r="D238" s="53"/>
      <c r="E238" s="11" t="s">
        <v>63</v>
      </c>
      <c r="F238" s="12">
        <f aca="true" t="shared" si="658" ref="F238:BE238">SUM(F239:F240)</f>
        <v>12</v>
      </c>
      <c r="G238" s="13">
        <f t="shared" si="658"/>
        <v>6</v>
      </c>
      <c r="H238" s="13">
        <f t="shared" si="658"/>
        <v>2</v>
      </c>
      <c r="I238" s="14">
        <f t="shared" si="658"/>
        <v>4</v>
      </c>
      <c r="J238" s="12">
        <f t="shared" si="658"/>
        <v>0</v>
      </c>
      <c r="K238" s="13">
        <f t="shared" si="658"/>
        <v>0</v>
      </c>
      <c r="L238" s="13">
        <f t="shared" si="658"/>
        <v>0</v>
      </c>
      <c r="M238" s="14">
        <f t="shared" si="658"/>
        <v>0</v>
      </c>
      <c r="N238" s="12">
        <f t="shared" si="658"/>
        <v>0</v>
      </c>
      <c r="O238" s="13">
        <f t="shared" si="658"/>
        <v>0</v>
      </c>
      <c r="P238" s="13">
        <f t="shared" si="658"/>
        <v>0</v>
      </c>
      <c r="Q238" s="14">
        <f t="shared" si="658"/>
        <v>0</v>
      </c>
      <c r="R238" s="12">
        <f t="shared" si="658"/>
        <v>0</v>
      </c>
      <c r="S238" s="13">
        <f t="shared" si="658"/>
        <v>0</v>
      </c>
      <c r="T238" s="13">
        <f t="shared" si="658"/>
        <v>0</v>
      </c>
      <c r="U238" s="14">
        <f t="shared" si="658"/>
        <v>0</v>
      </c>
      <c r="V238" s="12">
        <f t="shared" si="658"/>
        <v>2</v>
      </c>
      <c r="W238" s="13">
        <f t="shared" si="658"/>
        <v>0</v>
      </c>
      <c r="X238" s="13">
        <f t="shared" si="658"/>
        <v>1</v>
      </c>
      <c r="Y238" s="14">
        <f t="shared" si="658"/>
        <v>1</v>
      </c>
      <c r="Z238" s="12">
        <f t="shared" si="658"/>
        <v>3</v>
      </c>
      <c r="AA238" s="13">
        <f t="shared" si="658"/>
        <v>2</v>
      </c>
      <c r="AB238" s="13">
        <f t="shared" si="658"/>
        <v>0</v>
      </c>
      <c r="AC238" s="14">
        <f t="shared" si="658"/>
        <v>1</v>
      </c>
      <c r="AD238" s="12">
        <f t="shared" si="658"/>
        <v>1</v>
      </c>
      <c r="AE238" s="13">
        <f t="shared" si="658"/>
        <v>1</v>
      </c>
      <c r="AF238" s="13">
        <f t="shared" si="658"/>
        <v>0</v>
      </c>
      <c r="AG238" s="14">
        <f t="shared" si="658"/>
        <v>0</v>
      </c>
      <c r="AH238" s="12">
        <f t="shared" si="658"/>
        <v>2</v>
      </c>
      <c r="AI238" s="13">
        <f t="shared" si="658"/>
        <v>2</v>
      </c>
      <c r="AJ238" s="13">
        <f t="shared" si="658"/>
        <v>0</v>
      </c>
      <c r="AK238" s="14">
        <f t="shared" si="658"/>
        <v>0</v>
      </c>
      <c r="AL238" s="12">
        <f t="shared" si="658"/>
        <v>1</v>
      </c>
      <c r="AM238" s="13">
        <f t="shared" si="658"/>
        <v>1</v>
      </c>
      <c r="AN238" s="13">
        <f t="shared" si="658"/>
        <v>0</v>
      </c>
      <c r="AO238" s="14">
        <f t="shared" si="658"/>
        <v>0</v>
      </c>
      <c r="AP238" s="12">
        <f t="shared" si="658"/>
        <v>1</v>
      </c>
      <c r="AQ238" s="13">
        <f t="shared" si="658"/>
        <v>0</v>
      </c>
      <c r="AR238" s="13">
        <f t="shared" si="658"/>
        <v>0</v>
      </c>
      <c r="AS238" s="14">
        <f t="shared" si="658"/>
        <v>1</v>
      </c>
      <c r="AT238" s="12">
        <f t="shared" si="658"/>
        <v>2</v>
      </c>
      <c r="AU238" s="13">
        <f t="shared" si="658"/>
        <v>0</v>
      </c>
      <c r="AV238" s="13">
        <f t="shared" si="658"/>
        <v>1</v>
      </c>
      <c r="AW238" s="14">
        <f t="shared" si="658"/>
        <v>1</v>
      </c>
      <c r="AX238" s="12">
        <f t="shared" si="658"/>
        <v>0</v>
      </c>
      <c r="AY238" s="13">
        <f t="shared" si="658"/>
        <v>0</v>
      </c>
      <c r="AZ238" s="13">
        <f t="shared" si="658"/>
        <v>0</v>
      </c>
      <c r="BA238" s="14">
        <f t="shared" si="658"/>
        <v>0</v>
      </c>
      <c r="BB238" s="12">
        <f t="shared" si="658"/>
        <v>0</v>
      </c>
      <c r="BC238" s="13">
        <f t="shared" si="658"/>
        <v>0</v>
      </c>
      <c r="BD238" s="13">
        <f t="shared" si="658"/>
        <v>0</v>
      </c>
      <c r="BE238" s="14">
        <f t="shared" si="658"/>
        <v>0</v>
      </c>
    </row>
    <row r="239" spans="1:57" ht="19.5" customHeight="1">
      <c r="A239" s="10"/>
      <c r="B239" s="9"/>
      <c r="C239" s="15"/>
      <c r="D239" s="16"/>
      <c r="E239" s="17" t="s">
        <v>68</v>
      </c>
      <c r="F239" s="18">
        <f aca="true" t="shared" si="659" ref="F239:F258">SUM(G239:I239)</f>
        <v>4</v>
      </c>
      <c r="G239" s="19">
        <f aca="true" t="shared" si="660" ref="G239:I240">SUM(G242,G245,G248,G251,G254,G257)</f>
        <v>4</v>
      </c>
      <c r="H239" s="19">
        <f t="shared" si="660"/>
        <v>0</v>
      </c>
      <c r="I239" s="20">
        <f t="shared" si="660"/>
        <v>0</v>
      </c>
      <c r="J239" s="18">
        <f aca="true" t="shared" si="661" ref="J239:J258">SUM(K239:M239)</f>
        <v>0</v>
      </c>
      <c r="K239" s="19">
        <f aca="true" t="shared" si="662" ref="K239:M240">SUM(K242,K245,K248,K251,K254,K257)</f>
        <v>0</v>
      </c>
      <c r="L239" s="19">
        <f t="shared" si="662"/>
        <v>0</v>
      </c>
      <c r="M239" s="20">
        <f t="shared" si="662"/>
        <v>0</v>
      </c>
      <c r="N239" s="18">
        <f aca="true" t="shared" si="663" ref="N239:N258">SUM(O239:Q239)</f>
        <v>0</v>
      </c>
      <c r="O239" s="19">
        <f aca="true" t="shared" si="664" ref="O239:Q240">SUM(O242,O245,O248,O251,O254,O257)</f>
        <v>0</v>
      </c>
      <c r="P239" s="19">
        <f t="shared" si="664"/>
        <v>0</v>
      </c>
      <c r="Q239" s="20">
        <f t="shared" si="664"/>
        <v>0</v>
      </c>
      <c r="R239" s="18">
        <f aca="true" t="shared" si="665" ref="R239:R258">SUM(S239:U239)</f>
        <v>0</v>
      </c>
      <c r="S239" s="19">
        <f aca="true" t="shared" si="666" ref="S239:U240">SUM(S242,S245,S248,S251,S254,S257)</f>
        <v>0</v>
      </c>
      <c r="T239" s="19">
        <f t="shared" si="666"/>
        <v>0</v>
      </c>
      <c r="U239" s="20">
        <f t="shared" si="666"/>
        <v>0</v>
      </c>
      <c r="V239" s="18">
        <f aca="true" t="shared" si="667" ref="V239:V258">SUM(W239:Y239)</f>
        <v>0</v>
      </c>
      <c r="W239" s="19">
        <f aca="true" t="shared" si="668" ref="W239:Y240">SUM(W242,W245,W248,W251,W254,W257)</f>
        <v>0</v>
      </c>
      <c r="X239" s="19">
        <f t="shared" si="668"/>
        <v>0</v>
      </c>
      <c r="Y239" s="20">
        <f t="shared" si="668"/>
        <v>0</v>
      </c>
      <c r="Z239" s="18">
        <f aca="true" t="shared" si="669" ref="Z239:Z258">SUM(AA239:AC239)</f>
        <v>1</v>
      </c>
      <c r="AA239" s="19">
        <f aca="true" t="shared" si="670" ref="AA239:AC240">SUM(AA242,AA245,AA248,AA251,AA254,AA257)</f>
        <v>1</v>
      </c>
      <c r="AB239" s="19">
        <f t="shared" si="670"/>
        <v>0</v>
      </c>
      <c r="AC239" s="20">
        <f t="shared" si="670"/>
        <v>0</v>
      </c>
      <c r="AD239" s="18">
        <f aca="true" t="shared" si="671" ref="AD239:AD258">SUM(AE239:AG239)</f>
        <v>1</v>
      </c>
      <c r="AE239" s="19">
        <f aca="true" t="shared" si="672" ref="AE239:AG240">SUM(AE242,AE245,AE248,AE251,AE254,AE257)</f>
        <v>1</v>
      </c>
      <c r="AF239" s="19">
        <f t="shared" si="672"/>
        <v>0</v>
      </c>
      <c r="AG239" s="20">
        <f t="shared" si="672"/>
        <v>0</v>
      </c>
      <c r="AH239" s="18">
        <f aca="true" t="shared" si="673" ref="AH239:AH258">SUM(AI239:AK239)</f>
        <v>1</v>
      </c>
      <c r="AI239" s="19">
        <f aca="true" t="shared" si="674" ref="AI239:AK240">SUM(AI242,AI245,AI248,AI251,AI254,AI257)</f>
        <v>1</v>
      </c>
      <c r="AJ239" s="19">
        <f t="shared" si="674"/>
        <v>0</v>
      </c>
      <c r="AK239" s="20">
        <f t="shared" si="674"/>
        <v>0</v>
      </c>
      <c r="AL239" s="18">
        <f aca="true" t="shared" si="675" ref="AL239:AL258">SUM(AM239:AO239)</f>
        <v>1</v>
      </c>
      <c r="AM239" s="19">
        <f aca="true" t="shared" si="676" ref="AM239:AO240">SUM(AM242,AM245,AM248,AM251,AM254,AM257)</f>
        <v>1</v>
      </c>
      <c r="AN239" s="19">
        <f t="shared" si="676"/>
        <v>0</v>
      </c>
      <c r="AO239" s="20">
        <f t="shared" si="676"/>
        <v>0</v>
      </c>
      <c r="AP239" s="18">
        <f aca="true" t="shared" si="677" ref="AP239:AP258">SUM(AQ239:AS239)</f>
        <v>0</v>
      </c>
      <c r="AQ239" s="19">
        <f aca="true" t="shared" si="678" ref="AQ239:AS240">SUM(AQ242,AQ245,AQ248,AQ251,AQ254,AQ257)</f>
        <v>0</v>
      </c>
      <c r="AR239" s="19">
        <f t="shared" si="678"/>
        <v>0</v>
      </c>
      <c r="AS239" s="20">
        <f t="shared" si="678"/>
        <v>0</v>
      </c>
      <c r="AT239" s="18">
        <f aca="true" t="shared" si="679" ref="AT239:AT258">SUM(AU239:AW239)</f>
        <v>0</v>
      </c>
      <c r="AU239" s="19">
        <f aca="true" t="shared" si="680" ref="AU239:AW240">SUM(AU242,AU245,AU248,AU251,AU254,AU257)</f>
        <v>0</v>
      </c>
      <c r="AV239" s="19">
        <f t="shared" si="680"/>
        <v>0</v>
      </c>
      <c r="AW239" s="20">
        <f t="shared" si="680"/>
        <v>0</v>
      </c>
      <c r="AX239" s="18">
        <f aca="true" t="shared" si="681" ref="AX239:AX258">SUM(AY239:BA239)</f>
        <v>0</v>
      </c>
      <c r="AY239" s="19">
        <f aca="true" t="shared" si="682" ref="AY239:BA240">SUM(AY242,AY245,AY248,AY251,AY254,AY257)</f>
        <v>0</v>
      </c>
      <c r="AZ239" s="19">
        <f t="shared" si="682"/>
        <v>0</v>
      </c>
      <c r="BA239" s="20">
        <f t="shared" si="682"/>
        <v>0</v>
      </c>
      <c r="BB239" s="18">
        <f aca="true" t="shared" si="683" ref="BB239:BB258">SUM(BC239:BE239)</f>
        <v>0</v>
      </c>
      <c r="BC239" s="19">
        <f aca="true" t="shared" si="684" ref="BC239:BE240">SUM(BC242,BC245,BC248,BC251,BC254,BC257)</f>
        <v>0</v>
      </c>
      <c r="BD239" s="19">
        <f t="shared" si="684"/>
        <v>0</v>
      </c>
      <c r="BE239" s="20">
        <f t="shared" si="684"/>
        <v>0</v>
      </c>
    </row>
    <row r="240" spans="1:57" ht="19.5" customHeight="1">
      <c r="A240" s="10"/>
      <c r="B240" s="9"/>
      <c r="C240" s="21"/>
      <c r="D240" s="22"/>
      <c r="E240" s="23" t="s">
        <v>69</v>
      </c>
      <c r="F240" s="24">
        <f t="shared" si="659"/>
        <v>8</v>
      </c>
      <c r="G240" s="25">
        <f t="shared" si="660"/>
        <v>2</v>
      </c>
      <c r="H240" s="25">
        <f t="shared" si="660"/>
        <v>2</v>
      </c>
      <c r="I240" s="26">
        <f t="shared" si="660"/>
        <v>4</v>
      </c>
      <c r="J240" s="24">
        <f t="shared" si="661"/>
        <v>0</v>
      </c>
      <c r="K240" s="25">
        <f t="shared" si="662"/>
        <v>0</v>
      </c>
      <c r="L240" s="25">
        <f t="shared" si="662"/>
        <v>0</v>
      </c>
      <c r="M240" s="26">
        <f t="shared" si="662"/>
        <v>0</v>
      </c>
      <c r="N240" s="24">
        <f t="shared" si="663"/>
        <v>0</v>
      </c>
      <c r="O240" s="25">
        <f t="shared" si="664"/>
        <v>0</v>
      </c>
      <c r="P240" s="25">
        <f t="shared" si="664"/>
        <v>0</v>
      </c>
      <c r="Q240" s="26">
        <f t="shared" si="664"/>
        <v>0</v>
      </c>
      <c r="R240" s="24">
        <f t="shared" si="665"/>
        <v>0</v>
      </c>
      <c r="S240" s="25">
        <f t="shared" si="666"/>
        <v>0</v>
      </c>
      <c r="T240" s="25">
        <f t="shared" si="666"/>
        <v>0</v>
      </c>
      <c r="U240" s="26">
        <f t="shared" si="666"/>
        <v>0</v>
      </c>
      <c r="V240" s="24">
        <f t="shared" si="667"/>
        <v>2</v>
      </c>
      <c r="W240" s="25">
        <f t="shared" si="668"/>
        <v>0</v>
      </c>
      <c r="X240" s="25">
        <f t="shared" si="668"/>
        <v>1</v>
      </c>
      <c r="Y240" s="26">
        <f t="shared" si="668"/>
        <v>1</v>
      </c>
      <c r="Z240" s="24">
        <f t="shared" si="669"/>
        <v>2</v>
      </c>
      <c r="AA240" s="25">
        <f t="shared" si="670"/>
        <v>1</v>
      </c>
      <c r="AB240" s="25">
        <f t="shared" si="670"/>
        <v>0</v>
      </c>
      <c r="AC240" s="26">
        <f t="shared" si="670"/>
        <v>1</v>
      </c>
      <c r="AD240" s="24">
        <f t="shared" si="671"/>
        <v>0</v>
      </c>
      <c r="AE240" s="25">
        <f t="shared" si="672"/>
        <v>0</v>
      </c>
      <c r="AF240" s="25">
        <f t="shared" si="672"/>
        <v>0</v>
      </c>
      <c r="AG240" s="26">
        <f t="shared" si="672"/>
        <v>0</v>
      </c>
      <c r="AH240" s="24">
        <f t="shared" si="673"/>
        <v>1</v>
      </c>
      <c r="AI240" s="25">
        <f t="shared" si="674"/>
        <v>1</v>
      </c>
      <c r="AJ240" s="25">
        <f t="shared" si="674"/>
        <v>0</v>
      </c>
      <c r="AK240" s="26">
        <f t="shared" si="674"/>
        <v>0</v>
      </c>
      <c r="AL240" s="24">
        <f t="shared" si="675"/>
        <v>0</v>
      </c>
      <c r="AM240" s="25">
        <f t="shared" si="676"/>
        <v>0</v>
      </c>
      <c r="AN240" s="25">
        <f t="shared" si="676"/>
        <v>0</v>
      </c>
      <c r="AO240" s="26">
        <f t="shared" si="676"/>
        <v>0</v>
      </c>
      <c r="AP240" s="24">
        <f t="shared" si="677"/>
        <v>1</v>
      </c>
      <c r="AQ240" s="25">
        <f t="shared" si="678"/>
        <v>0</v>
      </c>
      <c r="AR240" s="25">
        <f t="shared" si="678"/>
        <v>0</v>
      </c>
      <c r="AS240" s="26">
        <f t="shared" si="678"/>
        <v>1</v>
      </c>
      <c r="AT240" s="24">
        <f t="shared" si="679"/>
        <v>2</v>
      </c>
      <c r="AU240" s="25">
        <f t="shared" si="680"/>
        <v>0</v>
      </c>
      <c r="AV240" s="25">
        <f t="shared" si="680"/>
        <v>1</v>
      </c>
      <c r="AW240" s="26">
        <f t="shared" si="680"/>
        <v>1</v>
      </c>
      <c r="AX240" s="24">
        <f t="shared" si="681"/>
        <v>0</v>
      </c>
      <c r="AY240" s="25">
        <f t="shared" si="682"/>
        <v>0</v>
      </c>
      <c r="AZ240" s="25">
        <f t="shared" si="682"/>
        <v>0</v>
      </c>
      <c r="BA240" s="26">
        <f t="shared" si="682"/>
        <v>0</v>
      </c>
      <c r="BB240" s="24">
        <f t="shared" si="683"/>
        <v>0</v>
      </c>
      <c r="BC240" s="25">
        <f t="shared" si="684"/>
        <v>0</v>
      </c>
      <c r="BD240" s="25">
        <f t="shared" si="684"/>
        <v>0</v>
      </c>
      <c r="BE240" s="26">
        <f t="shared" si="684"/>
        <v>0</v>
      </c>
    </row>
    <row r="241" spans="1:61" ht="19.5" customHeight="1">
      <c r="A241" s="47">
        <v>74</v>
      </c>
      <c r="B241" s="47">
        <v>22217</v>
      </c>
      <c r="C241" s="27"/>
      <c r="D241" s="28" t="s">
        <v>43</v>
      </c>
      <c r="E241" s="11" t="s">
        <v>63</v>
      </c>
      <c r="F241" s="12">
        <f t="shared" si="659"/>
        <v>4</v>
      </c>
      <c r="G241" s="13">
        <f aca="true" t="shared" si="685" ref="G241:I258">K241+O241+S241+W241+AA241+AE241+AI241+AM241+AQ241+AU241+AY241+BC241</f>
        <v>1</v>
      </c>
      <c r="H241" s="13">
        <f t="shared" si="685"/>
        <v>1</v>
      </c>
      <c r="I241" s="14">
        <f t="shared" si="685"/>
        <v>2</v>
      </c>
      <c r="J241" s="12">
        <f t="shared" si="661"/>
        <v>0</v>
      </c>
      <c r="K241" s="13">
        <f aca="true" t="shared" si="686" ref="K241:K258">IF(ISERROR(VLOOKUP($BG241,data,2,FALSE)),0,VLOOKUP($BG241,data,2,FALSE))</f>
        <v>0</v>
      </c>
      <c r="L241" s="13">
        <f aca="true" t="shared" si="687" ref="L241:L258">IF(ISERROR(VLOOKUP($BH241,data,2,FALSE)),0,VLOOKUP($BH241,data,2,FALSE))</f>
        <v>0</v>
      </c>
      <c r="M241" s="14">
        <f aca="true" t="shared" si="688" ref="M241:M258">IF(ISERROR(VLOOKUP($BI241,data,2,FALSE)),0,VLOOKUP($BI241,data,2,FALSE))</f>
        <v>0</v>
      </c>
      <c r="N241" s="12">
        <f t="shared" si="663"/>
        <v>0</v>
      </c>
      <c r="O241" s="13">
        <f aca="true" t="shared" si="689" ref="O241:O258">IF(ISERROR(VLOOKUP($BG241,data,3,FALSE)),0,VLOOKUP($BG241,data,3,FALSE))</f>
        <v>0</v>
      </c>
      <c r="P241" s="13">
        <f aca="true" t="shared" si="690" ref="P241:P258">IF(ISERROR(VLOOKUP($BH241,data,3,FALSE)),0,VLOOKUP($BH241,data,3,FALSE))</f>
        <v>0</v>
      </c>
      <c r="Q241" s="14">
        <f aca="true" t="shared" si="691" ref="Q241:Q258">IF(ISERROR(VLOOKUP($BI241,data,3,FALSE)),0,VLOOKUP($BI241,data,3,FALSE))</f>
        <v>0</v>
      </c>
      <c r="R241" s="12">
        <f t="shared" si="665"/>
        <v>0</v>
      </c>
      <c r="S241" s="13">
        <f aca="true" t="shared" si="692" ref="S241:S258">IF(ISERROR(VLOOKUP($BG241,data,4,FALSE)),0,VLOOKUP($BG241,data,4,FALSE))</f>
        <v>0</v>
      </c>
      <c r="T241" s="13">
        <f aca="true" t="shared" si="693" ref="T241:T258">IF(ISERROR(VLOOKUP($BH241,data,4,FALSE)),0,VLOOKUP($BH241,data,4,FALSE))</f>
        <v>0</v>
      </c>
      <c r="U241" s="14">
        <f aca="true" t="shared" si="694" ref="U241:U258">IF(ISERROR(VLOOKUP($BI241,data,4,FALSE)),0,VLOOKUP($BI241,data,4,FALSE))</f>
        <v>0</v>
      </c>
      <c r="V241" s="12">
        <f t="shared" si="667"/>
        <v>1</v>
      </c>
      <c r="W241" s="13">
        <f aca="true" t="shared" si="695" ref="W241:W258">IF(ISERROR(VLOOKUP($BG241,data,5,FALSE)),0,VLOOKUP($BG241,data,5,FALSE))</f>
        <v>0</v>
      </c>
      <c r="X241" s="13">
        <f aca="true" t="shared" si="696" ref="X241:X258">IF(ISERROR(VLOOKUP($BH241,data,5,FALSE)),0,VLOOKUP($BH241,data,5,FALSE))</f>
        <v>1</v>
      </c>
      <c r="Y241" s="14">
        <f aca="true" t="shared" si="697" ref="Y241:Y258">IF(ISERROR(VLOOKUP($BI241,data,5,FALSE)),0,VLOOKUP($BI241,data,5,FALSE))</f>
        <v>0</v>
      </c>
      <c r="Z241" s="12">
        <f t="shared" si="669"/>
        <v>1</v>
      </c>
      <c r="AA241" s="13">
        <f aca="true" t="shared" si="698" ref="AA241:AA258">IF(ISERROR(VLOOKUP($BG241,data,6,FALSE)),0,VLOOKUP($BG241,data,6,FALSE))</f>
        <v>1</v>
      </c>
      <c r="AB241" s="13">
        <f aca="true" t="shared" si="699" ref="AB241:AB258">IF(ISERROR(VLOOKUP($BH241,data,6,FALSE)),0,VLOOKUP($BH241,data,6,FALSE))</f>
        <v>0</v>
      </c>
      <c r="AC241" s="14">
        <f aca="true" t="shared" si="700" ref="AC241:AC258">IF(ISERROR(VLOOKUP($BI241,data,6,FALSE)),0,VLOOKUP($BI241,data,6,FALSE))</f>
        <v>0</v>
      </c>
      <c r="AD241" s="12">
        <f t="shared" si="671"/>
        <v>0</v>
      </c>
      <c r="AE241" s="13">
        <f aca="true" t="shared" si="701" ref="AE241:AE258">IF(ISERROR(VLOOKUP($BG241,data,7,FALSE)),0,VLOOKUP($BG241,data,7,FALSE))</f>
        <v>0</v>
      </c>
      <c r="AF241" s="13">
        <f aca="true" t="shared" si="702" ref="AF241:AF258">IF(ISERROR(VLOOKUP($BH241,data,7,FALSE)),0,VLOOKUP($BH241,data,7,FALSE))</f>
        <v>0</v>
      </c>
      <c r="AG241" s="14">
        <f aca="true" t="shared" si="703" ref="AG241:AG258">IF(ISERROR(VLOOKUP($BI241,data,7,FALSE)),0,VLOOKUP($BI241,data,7,FALSE))</f>
        <v>0</v>
      </c>
      <c r="AH241" s="12">
        <f t="shared" si="673"/>
        <v>0</v>
      </c>
      <c r="AI241" s="13">
        <f aca="true" t="shared" si="704" ref="AI241:AI258">IF(ISERROR(VLOOKUP($BG241,data,8,FALSE)),0,VLOOKUP($BG241,data,8,FALSE))</f>
        <v>0</v>
      </c>
      <c r="AJ241" s="13">
        <f aca="true" t="shared" si="705" ref="AJ241:AJ258">IF(ISERROR(VLOOKUP($BH241,data,8,FALSE)),0,VLOOKUP($BH241,data,8,FALSE))</f>
        <v>0</v>
      </c>
      <c r="AK241" s="14">
        <f aca="true" t="shared" si="706" ref="AK241:AK258">IF(ISERROR(VLOOKUP($BI241,data,8,FALSE)),0,VLOOKUP($BI241,data,8,FALSE))</f>
        <v>0</v>
      </c>
      <c r="AL241" s="12">
        <f t="shared" si="675"/>
        <v>0</v>
      </c>
      <c r="AM241" s="13">
        <f aca="true" t="shared" si="707" ref="AM241:AM258">IF(ISERROR(VLOOKUP($BG241,data,9,FALSE)),0,VLOOKUP($BG241,data,9,FALSE))</f>
        <v>0</v>
      </c>
      <c r="AN241" s="13">
        <f aca="true" t="shared" si="708" ref="AN241:AN258">IF(ISERROR(VLOOKUP($BH241,data,9,FALSE)),0,VLOOKUP($BH241,data,9,FALSE))</f>
        <v>0</v>
      </c>
      <c r="AO241" s="14">
        <f aca="true" t="shared" si="709" ref="AO241:AO258">IF(ISERROR(VLOOKUP($BI241,data,9,FALSE)),0,VLOOKUP($BI241,data,9,FALSE))</f>
        <v>0</v>
      </c>
      <c r="AP241" s="12">
        <f t="shared" si="677"/>
        <v>1</v>
      </c>
      <c r="AQ241" s="13">
        <f aca="true" t="shared" si="710" ref="AQ241:AQ258">IF(ISERROR(VLOOKUP($BG241,data,10,FALSE)),0,VLOOKUP($BG241,data,10,FALSE))</f>
        <v>0</v>
      </c>
      <c r="AR241" s="13">
        <f aca="true" t="shared" si="711" ref="AR241:AR258">IF(ISERROR(VLOOKUP($BH241,data,10,FALSE)),0,VLOOKUP($BH241,data,10,FALSE))</f>
        <v>0</v>
      </c>
      <c r="AS241" s="14">
        <f aca="true" t="shared" si="712" ref="AS241:AS258">IF(ISERROR(VLOOKUP($BI241,data,10,FALSE)),0,VLOOKUP($BI241,data,10,FALSE))</f>
        <v>1</v>
      </c>
      <c r="AT241" s="12">
        <f t="shared" si="679"/>
        <v>1</v>
      </c>
      <c r="AU241" s="13">
        <f aca="true" t="shared" si="713" ref="AU241:AU258">IF(ISERROR(VLOOKUP($BG241,data,11,FALSE)),0,VLOOKUP($BG241,data,11,FALSE))</f>
        <v>0</v>
      </c>
      <c r="AV241" s="13">
        <f aca="true" t="shared" si="714" ref="AV241:AV258">IF(ISERROR(VLOOKUP($BH241,data,11,FALSE)),0,VLOOKUP($BH241,data,11,FALSE))</f>
        <v>0</v>
      </c>
      <c r="AW241" s="14">
        <f aca="true" t="shared" si="715" ref="AW241:AW258">IF(ISERROR(VLOOKUP($BI241,data,11,FALSE)),0,VLOOKUP($BI241,data,11,FALSE))</f>
        <v>1</v>
      </c>
      <c r="AX241" s="12">
        <f t="shared" si="681"/>
        <v>0</v>
      </c>
      <c r="AY241" s="13">
        <f aca="true" t="shared" si="716" ref="AY241:AY258">IF(ISERROR(VLOOKUP($BG241,data,12,FALSE)),0,VLOOKUP($BG241,data,12,FALSE))</f>
        <v>0</v>
      </c>
      <c r="AZ241" s="13">
        <f aca="true" t="shared" si="717" ref="AZ241:AZ258">IF(ISERROR(VLOOKUP($BH241,data,12,FALSE)),0,VLOOKUP($BH241,data,12,FALSE))</f>
        <v>0</v>
      </c>
      <c r="BA241" s="14">
        <f aca="true" t="shared" si="718" ref="BA241:BA258">IF(ISERROR(VLOOKUP($BI241,data,12,FALSE)),0,VLOOKUP($BI241,data,12,FALSE))</f>
        <v>0</v>
      </c>
      <c r="BB241" s="12">
        <f t="shared" si="683"/>
        <v>0</v>
      </c>
      <c r="BC241" s="13">
        <f aca="true" t="shared" si="719" ref="BC241:BC258">IF(ISERROR(VLOOKUP($BG241,data,13,FALSE)),0,VLOOKUP($BG241,data,13,FALSE))</f>
        <v>0</v>
      </c>
      <c r="BD241" s="13">
        <f aca="true" t="shared" si="720" ref="BD241:BD258">IF(ISERROR(VLOOKUP($BH241,data,13,FALSE)),0,VLOOKUP($BH241,data,13,FALSE))</f>
        <v>0</v>
      </c>
      <c r="BE241" s="14">
        <f aca="true" t="shared" si="721" ref="BE241:BE258">IF(ISERROR(VLOOKUP($BI241,data,13,FALSE)),0,VLOOKUP($BI241,data,13,FALSE))</f>
        <v>0</v>
      </c>
      <c r="BG241" s="4">
        <v>301217</v>
      </c>
      <c r="BH241" s="4">
        <v>302217</v>
      </c>
      <c r="BI241" s="4">
        <v>303217</v>
      </c>
    </row>
    <row r="242" spans="1:61" ht="19.5" customHeight="1">
      <c r="A242" s="47"/>
      <c r="B242" s="47"/>
      <c r="C242" s="29"/>
      <c r="D242" s="30"/>
      <c r="E242" s="17" t="s">
        <v>68</v>
      </c>
      <c r="F242" s="18">
        <f t="shared" si="659"/>
        <v>1</v>
      </c>
      <c r="G242" s="19">
        <f t="shared" si="685"/>
        <v>1</v>
      </c>
      <c r="H242" s="19">
        <f t="shared" si="685"/>
        <v>0</v>
      </c>
      <c r="I242" s="20">
        <f t="shared" si="685"/>
        <v>0</v>
      </c>
      <c r="J242" s="18">
        <f t="shared" si="661"/>
        <v>0</v>
      </c>
      <c r="K242" s="19">
        <f t="shared" si="686"/>
        <v>0</v>
      </c>
      <c r="L242" s="19">
        <f t="shared" si="687"/>
        <v>0</v>
      </c>
      <c r="M242" s="20">
        <f t="shared" si="688"/>
        <v>0</v>
      </c>
      <c r="N242" s="18">
        <f t="shared" si="663"/>
        <v>0</v>
      </c>
      <c r="O242" s="19">
        <f t="shared" si="689"/>
        <v>0</v>
      </c>
      <c r="P242" s="19">
        <f t="shared" si="690"/>
        <v>0</v>
      </c>
      <c r="Q242" s="20">
        <f t="shared" si="691"/>
        <v>0</v>
      </c>
      <c r="R242" s="18">
        <f t="shared" si="665"/>
        <v>0</v>
      </c>
      <c r="S242" s="19">
        <f t="shared" si="692"/>
        <v>0</v>
      </c>
      <c r="T242" s="19">
        <f t="shared" si="693"/>
        <v>0</v>
      </c>
      <c r="U242" s="20">
        <f t="shared" si="694"/>
        <v>0</v>
      </c>
      <c r="V242" s="18">
        <f t="shared" si="667"/>
        <v>0</v>
      </c>
      <c r="W242" s="19">
        <f t="shared" si="695"/>
        <v>0</v>
      </c>
      <c r="X242" s="19">
        <f t="shared" si="696"/>
        <v>0</v>
      </c>
      <c r="Y242" s="20">
        <f t="shared" si="697"/>
        <v>0</v>
      </c>
      <c r="Z242" s="18">
        <f t="shared" si="669"/>
        <v>1</v>
      </c>
      <c r="AA242" s="19">
        <f t="shared" si="698"/>
        <v>1</v>
      </c>
      <c r="AB242" s="19">
        <f t="shared" si="699"/>
        <v>0</v>
      </c>
      <c r="AC242" s="20">
        <f t="shared" si="700"/>
        <v>0</v>
      </c>
      <c r="AD242" s="18">
        <f t="shared" si="671"/>
        <v>0</v>
      </c>
      <c r="AE242" s="19">
        <f t="shared" si="701"/>
        <v>0</v>
      </c>
      <c r="AF242" s="19">
        <f t="shared" si="702"/>
        <v>0</v>
      </c>
      <c r="AG242" s="20">
        <f t="shared" si="703"/>
        <v>0</v>
      </c>
      <c r="AH242" s="18">
        <f t="shared" si="673"/>
        <v>0</v>
      </c>
      <c r="AI242" s="19">
        <f t="shared" si="704"/>
        <v>0</v>
      </c>
      <c r="AJ242" s="19">
        <f t="shared" si="705"/>
        <v>0</v>
      </c>
      <c r="AK242" s="20">
        <f t="shared" si="706"/>
        <v>0</v>
      </c>
      <c r="AL242" s="18">
        <f t="shared" si="675"/>
        <v>0</v>
      </c>
      <c r="AM242" s="19">
        <f t="shared" si="707"/>
        <v>0</v>
      </c>
      <c r="AN242" s="19">
        <f t="shared" si="708"/>
        <v>0</v>
      </c>
      <c r="AO242" s="20">
        <f t="shared" si="709"/>
        <v>0</v>
      </c>
      <c r="AP242" s="18">
        <f t="shared" si="677"/>
        <v>0</v>
      </c>
      <c r="AQ242" s="19">
        <f t="shared" si="710"/>
        <v>0</v>
      </c>
      <c r="AR242" s="19">
        <f t="shared" si="711"/>
        <v>0</v>
      </c>
      <c r="AS242" s="20">
        <f t="shared" si="712"/>
        <v>0</v>
      </c>
      <c r="AT242" s="18">
        <f t="shared" si="679"/>
        <v>0</v>
      </c>
      <c r="AU242" s="19">
        <f t="shared" si="713"/>
        <v>0</v>
      </c>
      <c r="AV242" s="19">
        <f t="shared" si="714"/>
        <v>0</v>
      </c>
      <c r="AW242" s="20">
        <f t="shared" si="715"/>
        <v>0</v>
      </c>
      <c r="AX242" s="18">
        <f t="shared" si="681"/>
        <v>0</v>
      </c>
      <c r="AY242" s="19">
        <f t="shared" si="716"/>
        <v>0</v>
      </c>
      <c r="AZ242" s="19">
        <f t="shared" si="717"/>
        <v>0</v>
      </c>
      <c r="BA242" s="20">
        <f t="shared" si="718"/>
        <v>0</v>
      </c>
      <c r="BB242" s="18">
        <f t="shared" si="683"/>
        <v>0</v>
      </c>
      <c r="BC242" s="19">
        <f t="shared" si="719"/>
        <v>0</v>
      </c>
      <c r="BD242" s="19">
        <f t="shared" si="720"/>
        <v>0</v>
      </c>
      <c r="BE242" s="20">
        <f t="shared" si="721"/>
        <v>0</v>
      </c>
      <c r="BG242" s="4">
        <v>311217</v>
      </c>
      <c r="BH242" s="4">
        <v>312217</v>
      </c>
      <c r="BI242" s="4">
        <v>313217</v>
      </c>
    </row>
    <row r="243" spans="1:61" ht="19.5" customHeight="1">
      <c r="A243" s="47"/>
      <c r="B243" s="47"/>
      <c r="C243" s="31"/>
      <c r="D243" s="32"/>
      <c r="E243" s="23" t="s">
        <v>69</v>
      </c>
      <c r="F243" s="24">
        <f t="shared" si="659"/>
        <v>3</v>
      </c>
      <c r="G243" s="25">
        <f t="shared" si="685"/>
        <v>0</v>
      </c>
      <c r="H243" s="25">
        <f t="shared" si="685"/>
        <v>1</v>
      </c>
      <c r="I243" s="26">
        <f t="shared" si="685"/>
        <v>2</v>
      </c>
      <c r="J243" s="24">
        <f t="shared" si="661"/>
        <v>0</v>
      </c>
      <c r="K243" s="25">
        <f t="shared" si="686"/>
        <v>0</v>
      </c>
      <c r="L243" s="25">
        <f t="shared" si="687"/>
        <v>0</v>
      </c>
      <c r="M243" s="26">
        <f t="shared" si="688"/>
        <v>0</v>
      </c>
      <c r="N243" s="24">
        <f t="shared" si="663"/>
        <v>0</v>
      </c>
      <c r="O243" s="25">
        <f t="shared" si="689"/>
        <v>0</v>
      </c>
      <c r="P243" s="25">
        <f t="shared" si="690"/>
        <v>0</v>
      </c>
      <c r="Q243" s="26">
        <f t="shared" si="691"/>
        <v>0</v>
      </c>
      <c r="R243" s="24">
        <f t="shared" si="665"/>
        <v>0</v>
      </c>
      <c r="S243" s="25">
        <f t="shared" si="692"/>
        <v>0</v>
      </c>
      <c r="T243" s="25">
        <f t="shared" si="693"/>
        <v>0</v>
      </c>
      <c r="U243" s="26">
        <f t="shared" si="694"/>
        <v>0</v>
      </c>
      <c r="V243" s="24">
        <f t="shared" si="667"/>
        <v>1</v>
      </c>
      <c r="W243" s="25">
        <f t="shared" si="695"/>
        <v>0</v>
      </c>
      <c r="X243" s="25">
        <f t="shared" si="696"/>
        <v>1</v>
      </c>
      <c r="Y243" s="26">
        <f t="shared" si="697"/>
        <v>0</v>
      </c>
      <c r="Z243" s="24">
        <f t="shared" si="669"/>
        <v>0</v>
      </c>
      <c r="AA243" s="25">
        <f t="shared" si="698"/>
        <v>0</v>
      </c>
      <c r="AB243" s="25">
        <f t="shared" si="699"/>
        <v>0</v>
      </c>
      <c r="AC243" s="26">
        <f t="shared" si="700"/>
        <v>0</v>
      </c>
      <c r="AD243" s="24">
        <f t="shared" si="671"/>
        <v>0</v>
      </c>
      <c r="AE243" s="25">
        <f t="shared" si="701"/>
        <v>0</v>
      </c>
      <c r="AF243" s="25">
        <f t="shared" si="702"/>
        <v>0</v>
      </c>
      <c r="AG243" s="26">
        <f t="shared" si="703"/>
        <v>0</v>
      </c>
      <c r="AH243" s="24">
        <f t="shared" si="673"/>
        <v>0</v>
      </c>
      <c r="AI243" s="25">
        <f t="shared" si="704"/>
        <v>0</v>
      </c>
      <c r="AJ243" s="25">
        <f t="shared" si="705"/>
        <v>0</v>
      </c>
      <c r="AK243" s="26">
        <f t="shared" si="706"/>
        <v>0</v>
      </c>
      <c r="AL243" s="24">
        <f t="shared" si="675"/>
        <v>0</v>
      </c>
      <c r="AM243" s="25">
        <f t="shared" si="707"/>
        <v>0</v>
      </c>
      <c r="AN243" s="25">
        <f t="shared" si="708"/>
        <v>0</v>
      </c>
      <c r="AO243" s="26">
        <f t="shared" si="709"/>
        <v>0</v>
      </c>
      <c r="AP243" s="24">
        <f t="shared" si="677"/>
        <v>1</v>
      </c>
      <c r="AQ243" s="25">
        <f t="shared" si="710"/>
        <v>0</v>
      </c>
      <c r="AR243" s="25">
        <f t="shared" si="711"/>
        <v>0</v>
      </c>
      <c r="AS243" s="26">
        <f t="shared" si="712"/>
        <v>1</v>
      </c>
      <c r="AT243" s="24">
        <f t="shared" si="679"/>
        <v>1</v>
      </c>
      <c r="AU243" s="25">
        <f t="shared" si="713"/>
        <v>0</v>
      </c>
      <c r="AV243" s="25">
        <f t="shared" si="714"/>
        <v>0</v>
      </c>
      <c r="AW243" s="26">
        <f t="shared" si="715"/>
        <v>1</v>
      </c>
      <c r="AX243" s="24">
        <f t="shared" si="681"/>
        <v>0</v>
      </c>
      <c r="AY243" s="25">
        <f t="shared" si="716"/>
        <v>0</v>
      </c>
      <c r="AZ243" s="25">
        <f t="shared" si="717"/>
        <v>0</v>
      </c>
      <c r="BA243" s="26">
        <f t="shared" si="718"/>
        <v>0</v>
      </c>
      <c r="BB243" s="24">
        <f t="shared" si="683"/>
        <v>0</v>
      </c>
      <c r="BC243" s="25">
        <f t="shared" si="719"/>
        <v>0</v>
      </c>
      <c r="BD243" s="25">
        <f t="shared" si="720"/>
        <v>0</v>
      </c>
      <c r="BE243" s="26">
        <f t="shared" si="721"/>
        <v>0</v>
      </c>
      <c r="BG243" s="4">
        <v>321217</v>
      </c>
      <c r="BH243" s="4">
        <v>322217</v>
      </c>
      <c r="BI243" s="4">
        <v>323217</v>
      </c>
    </row>
    <row r="244" spans="1:61" ht="19.5" customHeight="1">
      <c r="A244" s="47">
        <v>74</v>
      </c>
      <c r="B244" s="47">
        <v>22462</v>
      </c>
      <c r="C244" s="27"/>
      <c r="D244" s="28" t="s">
        <v>44</v>
      </c>
      <c r="E244" s="11" t="s">
        <v>63</v>
      </c>
      <c r="F244" s="12">
        <f t="shared" si="659"/>
        <v>1</v>
      </c>
      <c r="G244" s="13">
        <f t="shared" si="685"/>
        <v>1</v>
      </c>
      <c r="H244" s="13">
        <f t="shared" si="685"/>
        <v>0</v>
      </c>
      <c r="I244" s="14">
        <f t="shared" si="685"/>
        <v>0</v>
      </c>
      <c r="J244" s="12">
        <f t="shared" si="661"/>
        <v>0</v>
      </c>
      <c r="K244" s="13">
        <f t="shared" si="686"/>
        <v>0</v>
      </c>
      <c r="L244" s="13">
        <f t="shared" si="687"/>
        <v>0</v>
      </c>
      <c r="M244" s="14">
        <f t="shared" si="688"/>
        <v>0</v>
      </c>
      <c r="N244" s="12">
        <f t="shared" si="663"/>
        <v>0</v>
      </c>
      <c r="O244" s="13">
        <f t="shared" si="689"/>
        <v>0</v>
      </c>
      <c r="P244" s="13">
        <f t="shared" si="690"/>
        <v>0</v>
      </c>
      <c r="Q244" s="14">
        <f t="shared" si="691"/>
        <v>0</v>
      </c>
      <c r="R244" s="12">
        <f t="shared" si="665"/>
        <v>0</v>
      </c>
      <c r="S244" s="13">
        <f t="shared" si="692"/>
        <v>0</v>
      </c>
      <c r="T244" s="13">
        <f t="shared" si="693"/>
        <v>0</v>
      </c>
      <c r="U244" s="14">
        <f t="shared" si="694"/>
        <v>0</v>
      </c>
      <c r="V244" s="12">
        <f t="shared" si="667"/>
        <v>0</v>
      </c>
      <c r="W244" s="13">
        <f t="shared" si="695"/>
        <v>0</v>
      </c>
      <c r="X244" s="13">
        <f t="shared" si="696"/>
        <v>0</v>
      </c>
      <c r="Y244" s="14">
        <f t="shared" si="697"/>
        <v>0</v>
      </c>
      <c r="Z244" s="12">
        <f t="shared" si="669"/>
        <v>0</v>
      </c>
      <c r="AA244" s="13">
        <f t="shared" si="698"/>
        <v>0</v>
      </c>
      <c r="AB244" s="13">
        <f t="shared" si="699"/>
        <v>0</v>
      </c>
      <c r="AC244" s="14">
        <f t="shared" si="700"/>
        <v>0</v>
      </c>
      <c r="AD244" s="12">
        <f t="shared" si="671"/>
        <v>0</v>
      </c>
      <c r="AE244" s="13">
        <f t="shared" si="701"/>
        <v>0</v>
      </c>
      <c r="AF244" s="13">
        <f t="shared" si="702"/>
        <v>0</v>
      </c>
      <c r="AG244" s="14">
        <f t="shared" si="703"/>
        <v>0</v>
      </c>
      <c r="AH244" s="12">
        <f t="shared" si="673"/>
        <v>1</v>
      </c>
      <c r="AI244" s="13">
        <f t="shared" si="704"/>
        <v>1</v>
      </c>
      <c r="AJ244" s="13">
        <f t="shared" si="705"/>
        <v>0</v>
      </c>
      <c r="AK244" s="14">
        <f t="shared" si="706"/>
        <v>0</v>
      </c>
      <c r="AL244" s="12">
        <f t="shared" si="675"/>
        <v>0</v>
      </c>
      <c r="AM244" s="13">
        <f t="shared" si="707"/>
        <v>0</v>
      </c>
      <c r="AN244" s="13">
        <f t="shared" si="708"/>
        <v>0</v>
      </c>
      <c r="AO244" s="14">
        <f t="shared" si="709"/>
        <v>0</v>
      </c>
      <c r="AP244" s="12">
        <f t="shared" si="677"/>
        <v>0</v>
      </c>
      <c r="AQ244" s="13">
        <f t="shared" si="710"/>
        <v>0</v>
      </c>
      <c r="AR244" s="13">
        <f t="shared" si="711"/>
        <v>0</v>
      </c>
      <c r="AS244" s="14">
        <f t="shared" si="712"/>
        <v>0</v>
      </c>
      <c r="AT244" s="12">
        <f t="shared" si="679"/>
        <v>0</v>
      </c>
      <c r="AU244" s="13">
        <f t="shared" si="713"/>
        <v>0</v>
      </c>
      <c r="AV244" s="13">
        <f t="shared" si="714"/>
        <v>0</v>
      </c>
      <c r="AW244" s="14">
        <f t="shared" si="715"/>
        <v>0</v>
      </c>
      <c r="AX244" s="12">
        <f t="shared" si="681"/>
        <v>0</v>
      </c>
      <c r="AY244" s="13">
        <f t="shared" si="716"/>
        <v>0</v>
      </c>
      <c r="AZ244" s="13">
        <f t="shared" si="717"/>
        <v>0</v>
      </c>
      <c r="BA244" s="14">
        <f t="shared" si="718"/>
        <v>0</v>
      </c>
      <c r="BB244" s="12">
        <f t="shared" si="683"/>
        <v>0</v>
      </c>
      <c r="BC244" s="13">
        <f t="shared" si="719"/>
        <v>0</v>
      </c>
      <c r="BD244" s="13">
        <f t="shared" si="720"/>
        <v>0</v>
      </c>
      <c r="BE244" s="14">
        <f t="shared" si="721"/>
        <v>0</v>
      </c>
      <c r="BG244" s="4">
        <v>301462</v>
      </c>
      <c r="BH244" s="4">
        <v>302462</v>
      </c>
      <c r="BI244" s="4">
        <v>303462</v>
      </c>
    </row>
    <row r="245" spans="1:61" ht="19.5" customHeight="1">
      <c r="A245" s="47"/>
      <c r="B245" s="47"/>
      <c r="C245" s="29"/>
      <c r="D245" s="30"/>
      <c r="E245" s="17" t="s">
        <v>68</v>
      </c>
      <c r="F245" s="18">
        <f t="shared" si="659"/>
        <v>1</v>
      </c>
      <c r="G245" s="19">
        <f t="shared" si="685"/>
        <v>1</v>
      </c>
      <c r="H245" s="19">
        <f t="shared" si="685"/>
        <v>0</v>
      </c>
      <c r="I245" s="20">
        <f t="shared" si="685"/>
        <v>0</v>
      </c>
      <c r="J245" s="18">
        <f t="shared" si="661"/>
        <v>0</v>
      </c>
      <c r="K245" s="19">
        <f t="shared" si="686"/>
        <v>0</v>
      </c>
      <c r="L245" s="19">
        <f t="shared" si="687"/>
        <v>0</v>
      </c>
      <c r="M245" s="20">
        <f t="shared" si="688"/>
        <v>0</v>
      </c>
      <c r="N245" s="18">
        <f t="shared" si="663"/>
        <v>0</v>
      </c>
      <c r="O245" s="19">
        <f t="shared" si="689"/>
        <v>0</v>
      </c>
      <c r="P245" s="19">
        <f t="shared" si="690"/>
        <v>0</v>
      </c>
      <c r="Q245" s="20">
        <f t="shared" si="691"/>
        <v>0</v>
      </c>
      <c r="R245" s="18">
        <f t="shared" si="665"/>
        <v>0</v>
      </c>
      <c r="S245" s="19">
        <f t="shared" si="692"/>
        <v>0</v>
      </c>
      <c r="T245" s="19">
        <f t="shared" si="693"/>
        <v>0</v>
      </c>
      <c r="U245" s="20">
        <f t="shared" si="694"/>
        <v>0</v>
      </c>
      <c r="V245" s="18">
        <f t="shared" si="667"/>
        <v>0</v>
      </c>
      <c r="W245" s="19">
        <f t="shared" si="695"/>
        <v>0</v>
      </c>
      <c r="X245" s="19">
        <f t="shared" si="696"/>
        <v>0</v>
      </c>
      <c r="Y245" s="20">
        <f t="shared" si="697"/>
        <v>0</v>
      </c>
      <c r="Z245" s="18">
        <f t="shared" si="669"/>
        <v>0</v>
      </c>
      <c r="AA245" s="19">
        <f t="shared" si="698"/>
        <v>0</v>
      </c>
      <c r="AB245" s="19">
        <f t="shared" si="699"/>
        <v>0</v>
      </c>
      <c r="AC245" s="20">
        <f t="shared" si="700"/>
        <v>0</v>
      </c>
      <c r="AD245" s="18">
        <f t="shared" si="671"/>
        <v>0</v>
      </c>
      <c r="AE245" s="19">
        <f t="shared" si="701"/>
        <v>0</v>
      </c>
      <c r="AF245" s="19">
        <f t="shared" si="702"/>
        <v>0</v>
      </c>
      <c r="AG245" s="20">
        <f t="shared" si="703"/>
        <v>0</v>
      </c>
      <c r="AH245" s="18">
        <f t="shared" si="673"/>
        <v>1</v>
      </c>
      <c r="AI245" s="19">
        <f t="shared" si="704"/>
        <v>1</v>
      </c>
      <c r="AJ245" s="19">
        <f t="shared" si="705"/>
        <v>0</v>
      </c>
      <c r="AK245" s="20">
        <f t="shared" si="706"/>
        <v>0</v>
      </c>
      <c r="AL245" s="18">
        <f t="shared" si="675"/>
        <v>0</v>
      </c>
      <c r="AM245" s="19">
        <f t="shared" si="707"/>
        <v>0</v>
      </c>
      <c r="AN245" s="19">
        <f t="shared" si="708"/>
        <v>0</v>
      </c>
      <c r="AO245" s="20">
        <f t="shared" si="709"/>
        <v>0</v>
      </c>
      <c r="AP245" s="18">
        <f t="shared" si="677"/>
        <v>0</v>
      </c>
      <c r="AQ245" s="19">
        <f t="shared" si="710"/>
        <v>0</v>
      </c>
      <c r="AR245" s="19">
        <f t="shared" si="711"/>
        <v>0</v>
      </c>
      <c r="AS245" s="20">
        <f t="shared" si="712"/>
        <v>0</v>
      </c>
      <c r="AT245" s="18">
        <f t="shared" si="679"/>
        <v>0</v>
      </c>
      <c r="AU245" s="19">
        <f t="shared" si="713"/>
        <v>0</v>
      </c>
      <c r="AV245" s="19">
        <f t="shared" si="714"/>
        <v>0</v>
      </c>
      <c r="AW245" s="20">
        <f t="shared" si="715"/>
        <v>0</v>
      </c>
      <c r="AX245" s="18">
        <f t="shared" si="681"/>
        <v>0</v>
      </c>
      <c r="AY245" s="19">
        <f t="shared" si="716"/>
        <v>0</v>
      </c>
      <c r="AZ245" s="19">
        <f t="shared" si="717"/>
        <v>0</v>
      </c>
      <c r="BA245" s="20">
        <f t="shared" si="718"/>
        <v>0</v>
      </c>
      <c r="BB245" s="18">
        <f t="shared" si="683"/>
        <v>0</v>
      </c>
      <c r="BC245" s="19">
        <f t="shared" si="719"/>
        <v>0</v>
      </c>
      <c r="BD245" s="19">
        <f t="shared" si="720"/>
        <v>0</v>
      </c>
      <c r="BE245" s="20">
        <f t="shared" si="721"/>
        <v>0</v>
      </c>
      <c r="BG245" s="4">
        <v>311462</v>
      </c>
      <c r="BH245" s="4">
        <v>312462</v>
      </c>
      <c r="BI245" s="4">
        <v>313462</v>
      </c>
    </row>
    <row r="246" spans="1:61" ht="19.5" customHeight="1">
      <c r="A246" s="47"/>
      <c r="B246" s="47"/>
      <c r="C246" s="31"/>
      <c r="D246" s="32"/>
      <c r="E246" s="23" t="s">
        <v>69</v>
      </c>
      <c r="F246" s="24">
        <f t="shared" si="659"/>
        <v>0</v>
      </c>
      <c r="G246" s="25">
        <f t="shared" si="685"/>
        <v>0</v>
      </c>
      <c r="H246" s="25">
        <f t="shared" si="685"/>
        <v>0</v>
      </c>
      <c r="I246" s="26">
        <f t="shared" si="685"/>
        <v>0</v>
      </c>
      <c r="J246" s="24">
        <f t="shared" si="661"/>
        <v>0</v>
      </c>
      <c r="K246" s="25">
        <f t="shared" si="686"/>
        <v>0</v>
      </c>
      <c r="L246" s="25">
        <f t="shared" si="687"/>
        <v>0</v>
      </c>
      <c r="M246" s="26">
        <f t="shared" si="688"/>
        <v>0</v>
      </c>
      <c r="N246" s="24">
        <f t="shared" si="663"/>
        <v>0</v>
      </c>
      <c r="O246" s="25">
        <f t="shared" si="689"/>
        <v>0</v>
      </c>
      <c r="P246" s="25">
        <f t="shared" si="690"/>
        <v>0</v>
      </c>
      <c r="Q246" s="26">
        <f t="shared" si="691"/>
        <v>0</v>
      </c>
      <c r="R246" s="24">
        <f t="shared" si="665"/>
        <v>0</v>
      </c>
      <c r="S246" s="25">
        <f t="shared" si="692"/>
        <v>0</v>
      </c>
      <c r="T246" s="25">
        <f t="shared" si="693"/>
        <v>0</v>
      </c>
      <c r="U246" s="26">
        <f t="shared" si="694"/>
        <v>0</v>
      </c>
      <c r="V246" s="24">
        <f t="shared" si="667"/>
        <v>0</v>
      </c>
      <c r="W246" s="25">
        <f t="shared" si="695"/>
        <v>0</v>
      </c>
      <c r="X246" s="25">
        <f t="shared" si="696"/>
        <v>0</v>
      </c>
      <c r="Y246" s="26">
        <f t="shared" si="697"/>
        <v>0</v>
      </c>
      <c r="Z246" s="24">
        <f t="shared" si="669"/>
        <v>0</v>
      </c>
      <c r="AA246" s="25">
        <f t="shared" si="698"/>
        <v>0</v>
      </c>
      <c r="AB246" s="25">
        <f t="shared" si="699"/>
        <v>0</v>
      </c>
      <c r="AC246" s="26">
        <f t="shared" si="700"/>
        <v>0</v>
      </c>
      <c r="AD246" s="24">
        <f t="shared" si="671"/>
        <v>0</v>
      </c>
      <c r="AE246" s="25">
        <f t="shared" si="701"/>
        <v>0</v>
      </c>
      <c r="AF246" s="25">
        <f t="shared" si="702"/>
        <v>0</v>
      </c>
      <c r="AG246" s="26">
        <f t="shared" si="703"/>
        <v>0</v>
      </c>
      <c r="AH246" s="24">
        <f t="shared" si="673"/>
        <v>0</v>
      </c>
      <c r="AI246" s="25">
        <f t="shared" si="704"/>
        <v>0</v>
      </c>
      <c r="AJ246" s="25">
        <f t="shared" si="705"/>
        <v>0</v>
      </c>
      <c r="AK246" s="26">
        <f t="shared" si="706"/>
        <v>0</v>
      </c>
      <c r="AL246" s="24">
        <f t="shared" si="675"/>
        <v>0</v>
      </c>
      <c r="AM246" s="25">
        <f t="shared" si="707"/>
        <v>0</v>
      </c>
      <c r="AN246" s="25">
        <f t="shared" si="708"/>
        <v>0</v>
      </c>
      <c r="AO246" s="26">
        <f t="shared" si="709"/>
        <v>0</v>
      </c>
      <c r="AP246" s="24">
        <f t="shared" si="677"/>
        <v>0</v>
      </c>
      <c r="AQ246" s="25">
        <f t="shared" si="710"/>
        <v>0</v>
      </c>
      <c r="AR246" s="25">
        <f t="shared" si="711"/>
        <v>0</v>
      </c>
      <c r="AS246" s="26">
        <f t="shared" si="712"/>
        <v>0</v>
      </c>
      <c r="AT246" s="24">
        <f t="shared" si="679"/>
        <v>0</v>
      </c>
      <c r="AU246" s="25">
        <f t="shared" si="713"/>
        <v>0</v>
      </c>
      <c r="AV246" s="25">
        <f t="shared" si="714"/>
        <v>0</v>
      </c>
      <c r="AW246" s="26">
        <f t="shared" si="715"/>
        <v>0</v>
      </c>
      <c r="AX246" s="24">
        <f t="shared" si="681"/>
        <v>0</v>
      </c>
      <c r="AY246" s="25">
        <f t="shared" si="716"/>
        <v>0</v>
      </c>
      <c r="AZ246" s="25">
        <f t="shared" si="717"/>
        <v>0</v>
      </c>
      <c r="BA246" s="26">
        <f t="shared" si="718"/>
        <v>0</v>
      </c>
      <c r="BB246" s="24">
        <f t="shared" si="683"/>
        <v>0</v>
      </c>
      <c r="BC246" s="25">
        <f t="shared" si="719"/>
        <v>0</v>
      </c>
      <c r="BD246" s="25">
        <f t="shared" si="720"/>
        <v>0</v>
      </c>
      <c r="BE246" s="26">
        <f t="shared" si="721"/>
        <v>0</v>
      </c>
      <c r="BG246" s="4">
        <v>321462</v>
      </c>
      <c r="BH246" s="4">
        <v>322462</v>
      </c>
      <c r="BI246" s="4">
        <v>323462</v>
      </c>
    </row>
    <row r="247" spans="1:61" ht="19.5" customHeight="1">
      <c r="A247" s="47">
        <v>74</v>
      </c>
      <c r="B247" s="47">
        <v>22485</v>
      </c>
      <c r="C247" s="27"/>
      <c r="D247" s="28" t="s">
        <v>45</v>
      </c>
      <c r="E247" s="11" t="s">
        <v>63</v>
      </c>
      <c r="F247" s="12">
        <f t="shared" si="659"/>
        <v>5</v>
      </c>
      <c r="G247" s="13">
        <f t="shared" si="685"/>
        <v>3</v>
      </c>
      <c r="H247" s="13">
        <f t="shared" si="685"/>
        <v>0</v>
      </c>
      <c r="I247" s="14">
        <f t="shared" si="685"/>
        <v>2</v>
      </c>
      <c r="J247" s="12">
        <f t="shared" si="661"/>
        <v>0</v>
      </c>
      <c r="K247" s="13">
        <f t="shared" si="686"/>
        <v>0</v>
      </c>
      <c r="L247" s="13">
        <f t="shared" si="687"/>
        <v>0</v>
      </c>
      <c r="M247" s="14">
        <f t="shared" si="688"/>
        <v>0</v>
      </c>
      <c r="N247" s="12">
        <f t="shared" si="663"/>
        <v>0</v>
      </c>
      <c r="O247" s="13">
        <f t="shared" si="689"/>
        <v>0</v>
      </c>
      <c r="P247" s="13">
        <f t="shared" si="690"/>
        <v>0</v>
      </c>
      <c r="Q247" s="14">
        <f t="shared" si="691"/>
        <v>0</v>
      </c>
      <c r="R247" s="12">
        <f t="shared" si="665"/>
        <v>0</v>
      </c>
      <c r="S247" s="13">
        <f t="shared" si="692"/>
        <v>0</v>
      </c>
      <c r="T247" s="13">
        <f t="shared" si="693"/>
        <v>0</v>
      </c>
      <c r="U247" s="14">
        <f t="shared" si="694"/>
        <v>0</v>
      </c>
      <c r="V247" s="12">
        <f t="shared" si="667"/>
        <v>1</v>
      </c>
      <c r="W247" s="13">
        <f t="shared" si="695"/>
        <v>0</v>
      </c>
      <c r="X247" s="13">
        <f t="shared" si="696"/>
        <v>0</v>
      </c>
      <c r="Y247" s="14">
        <f t="shared" si="697"/>
        <v>1</v>
      </c>
      <c r="Z247" s="12">
        <f t="shared" si="669"/>
        <v>2</v>
      </c>
      <c r="AA247" s="13">
        <f t="shared" si="698"/>
        <v>1</v>
      </c>
      <c r="AB247" s="13">
        <f t="shared" si="699"/>
        <v>0</v>
      </c>
      <c r="AC247" s="14">
        <f t="shared" si="700"/>
        <v>1</v>
      </c>
      <c r="AD247" s="12">
        <f t="shared" si="671"/>
        <v>0</v>
      </c>
      <c r="AE247" s="13">
        <f t="shared" si="701"/>
        <v>0</v>
      </c>
      <c r="AF247" s="13">
        <f t="shared" si="702"/>
        <v>0</v>
      </c>
      <c r="AG247" s="14">
        <f t="shared" si="703"/>
        <v>0</v>
      </c>
      <c r="AH247" s="12">
        <f t="shared" si="673"/>
        <v>1</v>
      </c>
      <c r="AI247" s="13">
        <f t="shared" si="704"/>
        <v>1</v>
      </c>
      <c r="AJ247" s="13">
        <f t="shared" si="705"/>
        <v>0</v>
      </c>
      <c r="AK247" s="14">
        <f t="shared" si="706"/>
        <v>0</v>
      </c>
      <c r="AL247" s="12">
        <f t="shared" si="675"/>
        <v>1</v>
      </c>
      <c r="AM247" s="13">
        <f t="shared" si="707"/>
        <v>1</v>
      </c>
      <c r="AN247" s="13">
        <f t="shared" si="708"/>
        <v>0</v>
      </c>
      <c r="AO247" s="14">
        <f t="shared" si="709"/>
        <v>0</v>
      </c>
      <c r="AP247" s="12">
        <f t="shared" si="677"/>
        <v>0</v>
      </c>
      <c r="AQ247" s="13">
        <f t="shared" si="710"/>
        <v>0</v>
      </c>
      <c r="AR247" s="13">
        <f t="shared" si="711"/>
        <v>0</v>
      </c>
      <c r="AS247" s="14">
        <f t="shared" si="712"/>
        <v>0</v>
      </c>
      <c r="AT247" s="12">
        <f t="shared" si="679"/>
        <v>0</v>
      </c>
      <c r="AU247" s="13">
        <f t="shared" si="713"/>
        <v>0</v>
      </c>
      <c r="AV247" s="13">
        <f t="shared" si="714"/>
        <v>0</v>
      </c>
      <c r="AW247" s="14">
        <f t="shared" si="715"/>
        <v>0</v>
      </c>
      <c r="AX247" s="12">
        <f t="shared" si="681"/>
        <v>0</v>
      </c>
      <c r="AY247" s="13">
        <f t="shared" si="716"/>
        <v>0</v>
      </c>
      <c r="AZ247" s="13">
        <f t="shared" si="717"/>
        <v>0</v>
      </c>
      <c r="BA247" s="14">
        <f t="shared" si="718"/>
        <v>0</v>
      </c>
      <c r="BB247" s="12">
        <f t="shared" si="683"/>
        <v>0</v>
      </c>
      <c r="BC247" s="13">
        <f t="shared" si="719"/>
        <v>0</v>
      </c>
      <c r="BD247" s="13">
        <f t="shared" si="720"/>
        <v>0</v>
      </c>
      <c r="BE247" s="14">
        <f t="shared" si="721"/>
        <v>0</v>
      </c>
      <c r="BG247" s="4">
        <v>301485</v>
      </c>
      <c r="BH247" s="4">
        <v>302485</v>
      </c>
      <c r="BI247" s="4">
        <v>303485</v>
      </c>
    </row>
    <row r="248" spans="1:61" ht="19.5" customHeight="1">
      <c r="A248" s="47"/>
      <c r="B248" s="47"/>
      <c r="C248" s="29"/>
      <c r="D248" s="30"/>
      <c r="E248" s="17" t="s">
        <v>68</v>
      </c>
      <c r="F248" s="18">
        <f t="shared" si="659"/>
        <v>1</v>
      </c>
      <c r="G248" s="19">
        <f t="shared" si="685"/>
        <v>1</v>
      </c>
      <c r="H248" s="19">
        <f t="shared" si="685"/>
        <v>0</v>
      </c>
      <c r="I248" s="20">
        <f t="shared" si="685"/>
        <v>0</v>
      </c>
      <c r="J248" s="18">
        <f t="shared" si="661"/>
        <v>0</v>
      </c>
      <c r="K248" s="19">
        <f t="shared" si="686"/>
        <v>0</v>
      </c>
      <c r="L248" s="19">
        <f t="shared" si="687"/>
        <v>0</v>
      </c>
      <c r="M248" s="20">
        <f t="shared" si="688"/>
        <v>0</v>
      </c>
      <c r="N248" s="18">
        <f t="shared" si="663"/>
        <v>0</v>
      </c>
      <c r="O248" s="19">
        <f t="shared" si="689"/>
        <v>0</v>
      </c>
      <c r="P248" s="19">
        <f t="shared" si="690"/>
        <v>0</v>
      </c>
      <c r="Q248" s="20">
        <f t="shared" si="691"/>
        <v>0</v>
      </c>
      <c r="R248" s="18">
        <f t="shared" si="665"/>
        <v>0</v>
      </c>
      <c r="S248" s="19">
        <f t="shared" si="692"/>
        <v>0</v>
      </c>
      <c r="T248" s="19">
        <f t="shared" si="693"/>
        <v>0</v>
      </c>
      <c r="U248" s="20">
        <f t="shared" si="694"/>
        <v>0</v>
      </c>
      <c r="V248" s="18">
        <f t="shared" si="667"/>
        <v>0</v>
      </c>
      <c r="W248" s="19">
        <f t="shared" si="695"/>
        <v>0</v>
      </c>
      <c r="X248" s="19">
        <f t="shared" si="696"/>
        <v>0</v>
      </c>
      <c r="Y248" s="20">
        <f t="shared" si="697"/>
        <v>0</v>
      </c>
      <c r="Z248" s="18">
        <f t="shared" si="669"/>
        <v>0</v>
      </c>
      <c r="AA248" s="19">
        <f t="shared" si="698"/>
        <v>0</v>
      </c>
      <c r="AB248" s="19">
        <f t="shared" si="699"/>
        <v>0</v>
      </c>
      <c r="AC248" s="20">
        <f t="shared" si="700"/>
        <v>0</v>
      </c>
      <c r="AD248" s="18">
        <f t="shared" si="671"/>
        <v>0</v>
      </c>
      <c r="AE248" s="19">
        <f t="shared" si="701"/>
        <v>0</v>
      </c>
      <c r="AF248" s="19">
        <f t="shared" si="702"/>
        <v>0</v>
      </c>
      <c r="AG248" s="20">
        <f t="shared" si="703"/>
        <v>0</v>
      </c>
      <c r="AH248" s="18">
        <f t="shared" si="673"/>
        <v>0</v>
      </c>
      <c r="AI248" s="19">
        <f t="shared" si="704"/>
        <v>0</v>
      </c>
      <c r="AJ248" s="19">
        <f t="shared" si="705"/>
        <v>0</v>
      </c>
      <c r="AK248" s="20">
        <f t="shared" si="706"/>
        <v>0</v>
      </c>
      <c r="AL248" s="18">
        <f t="shared" si="675"/>
        <v>1</v>
      </c>
      <c r="AM248" s="19">
        <f t="shared" si="707"/>
        <v>1</v>
      </c>
      <c r="AN248" s="19">
        <f t="shared" si="708"/>
        <v>0</v>
      </c>
      <c r="AO248" s="20">
        <f t="shared" si="709"/>
        <v>0</v>
      </c>
      <c r="AP248" s="18">
        <f t="shared" si="677"/>
        <v>0</v>
      </c>
      <c r="AQ248" s="19">
        <f t="shared" si="710"/>
        <v>0</v>
      </c>
      <c r="AR248" s="19">
        <f t="shared" si="711"/>
        <v>0</v>
      </c>
      <c r="AS248" s="20">
        <f t="shared" si="712"/>
        <v>0</v>
      </c>
      <c r="AT248" s="18">
        <f t="shared" si="679"/>
        <v>0</v>
      </c>
      <c r="AU248" s="19">
        <f t="shared" si="713"/>
        <v>0</v>
      </c>
      <c r="AV248" s="19">
        <f t="shared" si="714"/>
        <v>0</v>
      </c>
      <c r="AW248" s="20">
        <f t="shared" si="715"/>
        <v>0</v>
      </c>
      <c r="AX248" s="18">
        <f t="shared" si="681"/>
        <v>0</v>
      </c>
      <c r="AY248" s="19">
        <f t="shared" si="716"/>
        <v>0</v>
      </c>
      <c r="AZ248" s="19">
        <f t="shared" si="717"/>
        <v>0</v>
      </c>
      <c r="BA248" s="20">
        <f t="shared" si="718"/>
        <v>0</v>
      </c>
      <c r="BB248" s="18">
        <f t="shared" si="683"/>
        <v>0</v>
      </c>
      <c r="BC248" s="19">
        <f t="shared" si="719"/>
        <v>0</v>
      </c>
      <c r="BD248" s="19">
        <f t="shared" si="720"/>
        <v>0</v>
      </c>
      <c r="BE248" s="20">
        <f t="shared" si="721"/>
        <v>0</v>
      </c>
      <c r="BG248" s="4">
        <v>311485</v>
      </c>
      <c r="BH248" s="4">
        <v>312485</v>
      </c>
      <c r="BI248" s="4">
        <v>313485</v>
      </c>
    </row>
    <row r="249" spans="1:61" ht="19.5" customHeight="1">
      <c r="A249" s="47"/>
      <c r="B249" s="47"/>
      <c r="C249" s="31"/>
      <c r="D249" s="32"/>
      <c r="E249" s="23" t="s">
        <v>69</v>
      </c>
      <c r="F249" s="24">
        <f t="shared" si="659"/>
        <v>4</v>
      </c>
      <c r="G249" s="25">
        <f t="shared" si="685"/>
        <v>2</v>
      </c>
      <c r="H249" s="25">
        <f t="shared" si="685"/>
        <v>0</v>
      </c>
      <c r="I249" s="26">
        <f t="shared" si="685"/>
        <v>2</v>
      </c>
      <c r="J249" s="24">
        <f t="shared" si="661"/>
        <v>0</v>
      </c>
      <c r="K249" s="25">
        <f t="shared" si="686"/>
        <v>0</v>
      </c>
      <c r="L249" s="25">
        <f t="shared" si="687"/>
        <v>0</v>
      </c>
      <c r="M249" s="26">
        <f t="shared" si="688"/>
        <v>0</v>
      </c>
      <c r="N249" s="24">
        <f t="shared" si="663"/>
        <v>0</v>
      </c>
      <c r="O249" s="25">
        <f t="shared" si="689"/>
        <v>0</v>
      </c>
      <c r="P249" s="25">
        <f t="shared" si="690"/>
        <v>0</v>
      </c>
      <c r="Q249" s="26">
        <f t="shared" si="691"/>
        <v>0</v>
      </c>
      <c r="R249" s="24">
        <f t="shared" si="665"/>
        <v>0</v>
      </c>
      <c r="S249" s="25">
        <f t="shared" si="692"/>
        <v>0</v>
      </c>
      <c r="T249" s="25">
        <f t="shared" si="693"/>
        <v>0</v>
      </c>
      <c r="U249" s="26">
        <f t="shared" si="694"/>
        <v>0</v>
      </c>
      <c r="V249" s="24">
        <f t="shared" si="667"/>
        <v>1</v>
      </c>
      <c r="W249" s="25">
        <f t="shared" si="695"/>
        <v>0</v>
      </c>
      <c r="X249" s="25">
        <f t="shared" si="696"/>
        <v>0</v>
      </c>
      <c r="Y249" s="26">
        <f t="shared" si="697"/>
        <v>1</v>
      </c>
      <c r="Z249" s="24">
        <f t="shared" si="669"/>
        <v>2</v>
      </c>
      <c r="AA249" s="25">
        <f t="shared" si="698"/>
        <v>1</v>
      </c>
      <c r="AB249" s="25">
        <f t="shared" si="699"/>
        <v>0</v>
      </c>
      <c r="AC249" s="26">
        <f t="shared" si="700"/>
        <v>1</v>
      </c>
      <c r="AD249" s="24">
        <f t="shared" si="671"/>
        <v>0</v>
      </c>
      <c r="AE249" s="25">
        <f t="shared" si="701"/>
        <v>0</v>
      </c>
      <c r="AF249" s="25">
        <f t="shared" si="702"/>
        <v>0</v>
      </c>
      <c r="AG249" s="26">
        <f t="shared" si="703"/>
        <v>0</v>
      </c>
      <c r="AH249" s="24">
        <f t="shared" si="673"/>
        <v>1</v>
      </c>
      <c r="AI249" s="25">
        <f t="shared" si="704"/>
        <v>1</v>
      </c>
      <c r="AJ249" s="25">
        <f t="shared" si="705"/>
        <v>0</v>
      </c>
      <c r="AK249" s="26">
        <f t="shared" si="706"/>
        <v>0</v>
      </c>
      <c r="AL249" s="24">
        <f t="shared" si="675"/>
        <v>0</v>
      </c>
      <c r="AM249" s="25">
        <f t="shared" si="707"/>
        <v>0</v>
      </c>
      <c r="AN249" s="25">
        <f t="shared" si="708"/>
        <v>0</v>
      </c>
      <c r="AO249" s="26">
        <f t="shared" si="709"/>
        <v>0</v>
      </c>
      <c r="AP249" s="24">
        <f t="shared" si="677"/>
        <v>0</v>
      </c>
      <c r="AQ249" s="25">
        <f t="shared" si="710"/>
        <v>0</v>
      </c>
      <c r="AR249" s="25">
        <f t="shared" si="711"/>
        <v>0</v>
      </c>
      <c r="AS249" s="26">
        <f t="shared" si="712"/>
        <v>0</v>
      </c>
      <c r="AT249" s="24">
        <f t="shared" si="679"/>
        <v>0</v>
      </c>
      <c r="AU249" s="25">
        <f t="shared" si="713"/>
        <v>0</v>
      </c>
      <c r="AV249" s="25">
        <f t="shared" si="714"/>
        <v>0</v>
      </c>
      <c r="AW249" s="26">
        <f t="shared" si="715"/>
        <v>0</v>
      </c>
      <c r="AX249" s="24">
        <f t="shared" si="681"/>
        <v>0</v>
      </c>
      <c r="AY249" s="25">
        <f t="shared" si="716"/>
        <v>0</v>
      </c>
      <c r="AZ249" s="25">
        <f t="shared" si="717"/>
        <v>0</v>
      </c>
      <c r="BA249" s="26">
        <f t="shared" si="718"/>
        <v>0</v>
      </c>
      <c r="BB249" s="24">
        <f t="shared" si="683"/>
        <v>0</v>
      </c>
      <c r="BC249" s="25">
        <f t="shared" si="719"/>
        <v>0</v>
      </c>
      <c r="BD249" s="25">
        <f t="shared" si="720"/>
        <v>0</v>
      </c>
      <c r="BE249" s="26">
        <f t="shared" si="721"/>
        <v>0</v>
      </c>
      <c r="BG249" s="4">
        <v>321485</v>
      </c>
      <c r="BH249" s="4">
        <v>322485</v>
      </c>
      <c r="BI249" s="4">
        <v>323485</v>
      </c>
    </row>
    <row r="250" spans="1:61" ht="19.5" customHeight="1">
      <c r="A250" s="47">
        <v>74</v>
      </c>
      <c r="B250" s="47">
        <v>22486</v>
      </c>
      <c r="C250" s="27"/>
      <c r="D250" s="28" t="s">
        <v>46</v>
      </c>
      <c r="E250" s="11" t="s">
        <v>63</v>
      </c>
      <c r="F250" s="12">
        <f t="shared" si="659"/>
        <v>1</v>
      </c>
      <c r="G250" s="13">
        <f t="shared" si="685"/>
        <v>1</v>
      </c>
      <c r="H250" s="13">
        <f t="shared" si="685"/>
        <v>0</v>
      </c>
      <c r="I250" s="14">
        <f t="shared" si="685"/>
        <v>0</v>
      </c>
      <c r="J250" s="12">
        <f t="shared" si="661"/>
        <v>0</v>
      </c>
      <c r="K250" s="13">
        <f t="shared" si="686"/>
        <v>0</v>
      </c>
      <c r="L250" s="13">
        <f t="shared" si="687"/>
        <v>0</v>
      </c>
      <c r="M250" s="14">
        <f t="shared" si="688"/>
        <v>0</v>
      </c>
      <c r="N250" s="12">
        <f t="shared" si="663"/>
        <v>0</v>
      </c>
      <c r="O250" s="13">
        <f t="shared" si="689"/>
        <v>0</v>
      </c>
      <c r="P250" s="13">
        <f t="shared" si="690"/>
        <v>0</v>
      </c>
      <c r="Q250" s="14">
        <f t="shared" si="691"/>
        <v>0</v>
      </c>
      <c r="R250" s="12">
        <f t="shared" si="665"/>
        <v>0</v>
      </c>
      <c r="S250" s="13">
        <f t="shared" si="692"/>
        <v>0</v>
      </c>
      <c r="T250" s="13">
        <f t="shared" si="693"/>
        <v>0</v>
      </c>
      <c r="U250" s="14">
        <f t="shared" si="694"/>
        <v>0</v>
      </c>
      <c r="V250" s="12">
        <f t="shared" si="667"/>
        <v>0</v>
      </c>
      <c r="W250" s="13">
        <f t="shared" si="695"/>
        <v>0</v>
      </c>
      <c r="X250" s="13">
        <f t="shared" si="696"/>
        <v>0</v>
      </c>
      <c r="Y250" s="14">
        <f t="shared" si="697"/>
        <v>0</v>
      </c>
      <c r="Z250" s="12">
        <f t="shared" si="669"/>
        <v>0</v>
      </c>
      <c r="AA250" s="13">
        <f t="shared" si="698"/>
        <v>0</v>
      </c>
      <c r="AB250" s="13">
        <f t="shared" si="699"/>
        <v>0</v>
      </c>
      <c r="AC250" s="14">
        <f t="shared" si="700"/>
        <v>0</v>
      </c>
      <c r="AD250" s="12">
        <f t="shared" si="671"/>
        <v>1</v>
      </c>
      <c r="AE250" s="13">
        <f t="shared" si="701"/>
        <v>1</v>
      </c>
      <c r="AF250" s="13">
        <f t="shared" si="702"/>
        <v>0</v>
      </c>
      <c r="AG250" s="14">
        <f t="shared" si="703"/>
        <v>0</v>
      </c>
      <c r="AH250" s="12">
        <f t="shared" si="673"/>
        <v>0</v>
      </c>
      <c r="AI250" s="13">
        <f t="shared" si="704"/>
        <v>0</v>
      </c>
      <c r="AJ250" s="13">
        <f t="shared" si="705"/>
        <v>0</v>
      </c>
      <c r="AK250" s="14">
        <f t="shared" si="706"/>
        <v>0</v>
      </c>
      <c r="AL250" s="12">
        <f t="shared" si="675"/>
        <v>0</v>
      </c>
      <c r="AM250" s="13">
        <f t="shared" si="707"/>
        <v>0</v>
      </c>
      <c r="AN250" s="13">
        <f t="shared" si="708"/>
        <v>0</v>
      </c>
      <c r="AO250" s="14">
        <f t="shared" si="709"/>
        <v>0</v>
      </c>
      <c r="AP250" s="12">
        <f t="shared" si="677"/>
        <v>0</v>
      </c>
      <c r="AQ250" s="13">
        <f t="shared" si="710"/>
        <v>0</v>
      </c>
      <c r="AR250" s="13">
        <f t="shared" si="711"/>
        <v>0</v>
      </c>
      <c r="AS250" s="14">
        <f t="shared" si="712"/>
        <v>0</v>
      </c>
      <c r="AT250" s="12">
        <f t="shared" si="679"/>
        <v>0</v>
      </c>
      <c r="AU250" s="13">
        <f t="shared" si="713"/>
        <v>0</v>
      </c>
      <c r="AV250" s="13">
        <f t="shared" si="714"/>
        <v>0</v>
      </c>
      <c r="AW250" s="14">
        <f t="shared" si="715"/>
        <v>0</v>
      </c>
      <c r="AX250" s="12">
        <f t="shared" si="681"/>
        <v>0</v>
      </c>
      <c r="AY250" s="13">
        <f t="shared" si="716"/>
        <v>0</v>
      </c>
      <c r="AZ250" s="13">
        <f t="shared" si="717"/>
        <v>0</v>
      </c>
      <c r="BA250" s="14">
        <f t="shared" si="718"/>
        <v>0</v>
      </c>
      <c r="BB250" s="12">
        <f t="shared" si="683"/>
        <v>0</v>
      </c>
      <c r="BC250" s="13">
        <f t="shared" si="719"/>
        <v>0</v>
      </c>
      <c r="BD250" s="13">
        <f t="shared" si="720"/>
        <v>0</v>
      </c>
      <c r="BE250" s="14">
        <f t="shared" si="721"/>
        <v>0</v>
      </c>
      <c r="BG250" s="4">
        <v>301486</v>
      </c>
      <c r="BH250" s="4">
        <v>302486</v>
      </c>
      <c r="BI250" s="4">
        <v>303486</v>
      </c>
    </row>
    <row r="251" spans="1:61" ht="19.5" customHeight="1">
      <c r="A251" s="47"/>
      <c r="B251" s="47"/>
      <c r="C251" s="29"/>
      <c r="D251" s="30"/>
      <c r="E251" s="17" t="s">
        <v>68</v>
      </c>
      <c r="F251" s="18">
        <f t="shared" si="659"/>
        <v>1</v>
      </c>
      <c r="G251" s="19">
        <f t="shared" si="685"/>
        <v>1</v>
      </c>
      <c r="H251" s="19">
        <f t="shared" si="685"/>
        <v>0</v>
      </c>
      <c r="I251" s="20">
        <f t="shared" si="685"/>
        <v>0</v>
      </c>
      <c r="J251" s="18">
        <f t="shared" si="661"/>
        <v>0</v>
      </c>
      <c r="K251" s="19">
        <f t="shared" si="686"/>
        <v>0</v>
      </c>
      <c r="L251" s="19">
        <f t="shared" si="687"/>
        <v>0</v>
      </c>
      <c r="M251" s="20">
        <f t="shared" si="688"/>
        <v>0</v>
      </c>
      <c r="N251" s="18">
        <f t="shared" si="663"/>
        <v>0</v>
      </c>
      <c r="O251" s="19">
        <f t="shared" si="689"/>
        <v>0</v>
      </c>
      <c r="P251" s="19">
        <f t="shared" si="690"/>
        <v>0</v>
      </c>
      <c r="Q251" s="20">
        <f t="shared" si="691"/>
        <v>0</v>
      </c>
      <c r="R251" s="18">
        <f t="shared" si="665"/>
        <v>0</v>
      </c>
      <c r="S251" s="19">
        <f t="shared" si="692"/>
        <v>0</v>
      </c>
      <c r="T251" s="19">
        <f t="shared" si="693"/>
        <v>0</v>
      </c>
      <c r="U251" s="20">
        <f t="shared" si="694"/>
        <v>0</v>
      </c>
      <c r="V251" s="18">
        <f t="shared" si="667"/>
        <v>0</v>
      </c>
      <c r="W251" s="19">
        <f t="shared" si="695"/>
        <v>0</v>
      </c>
      <c r="X251" s="19">
        <f t="shared" si="696"/>
        <v>0</v>
      </c>
      <c r="Y251" s="20">
        <f t="shared" si="697"/>
        <v>0</v>
      </c>
      <c r="Z251" s="18">
        <f t="shared" si="669"/>
        <v>0</v>
      </c>
      <c r="AA251" s="19">
        <f t="shared" si="698"/>
        <v>0</v>
      </c>
      <c r="AB251" s="19">
        <f t="shared" si="699"/>
        <v>0</v>
      </c>
      <c r="AC251" s="20">
        <f t="shared" si="700"/>
        <v>0</v>
      </c>
      <c r="AD251" s="18">
        <f t="shared" si="671"/>
        <v>1</v>
      </c>
      <c r="AE251" s="19">
        <f t="shared" si="701"/>
        <v>1</v>
      </c>
      <c r="AF251" s="19">
        <f t="shared" si="702"/>
        <v>0</v>
      </c>
      <c r="AG251" s="20">
        <f t="shared" si="703"/>
        <v>0</v>
      </c>
      <c r="AH251" s="18">
        <f t="shared" si="673"/>
        <v>0</v>
      </c>
      <c r="AI251" s="19">
        <f t="shared" si="704"/>
        <v>0</v>
      </c>
      <c r="AJ251" s="19">
        <f t="shared" si="705"/>
        <v>0</v>
      </c>
      <c r="AK251" s="20">
        <f t="shared" si="706"/>
        <v>0</v>
      </c>
      <c r="AL251" s="18">
        <f t="shared" si="675"/>
        <v>0</v>
      </c>
      <c r="AM251" s="19">
        <f t="shared" si="707"/>
        <v>0</v>
      </c>
      <c r="AN251" s="19">
        <f t="shared" si="708"/>
        <v>0</v>
      </c>
      <c r="AO251" s="20">
        <f t="shared" si="709"/>
        <v>0</v>
      </c>
      <c r="AP251" s="18">
        <f t="shared" si="677"/>
        <v>0</v>
      </c>
      <c r="AQ251" s="19">
        <f t="shared" si="710"/>
        <v>0</v>
      </c>
      <c r="AR251" s="19">
        <f t="shared" si="711"/>
        <v>0</v>
      </c>
      <c r="AS251" s="20">
        <f t="shared" si="712"/>
        <v>0</v>
      </c>
      <c r="AT251" s="18">
        <f t="shared" si="679"/>
        <v>0</v>
      </c>
      <c r="AU251" s="19">
        <f t="shared" si="713"/>
        <v>0</v>
      </c>
      <c r="AV251" s="19">
        <f t="shared" si="714"/>
        <v>0</v>
      </c>
      <c r="AW251" s="20">
        <f t="shared" si="715"/>
        <v>0</v>
      </c>
      <c r="AX251" s="18">
        <f t="shared" si="681"/>
        <v>0</v>
      </c>
      <c r="AY251" s="19">
        <f t="shared" si="716"/>
        <v>0</v>
      </c>
      <c r="AZ251" s="19">
        <f t="shared" si="717"/>
        <v>0</v>
      </c>
      <c r="BA251" s="20">
        <f t="shared" si="718"/>
        <v>0</v>
      </c>
      <c r="BB251" s="18">
        <f t="shared" si="683"/>
        <v>0</v>
      </c>
      <c r="BC251" s="19">
        <f t="shared" si="719"/>
        <v>0</v>
      </c>
      <c r="BD251" s="19">
        <f t="shared" si="720"/>
        <v>0</v>
      </c>
      <c r="BE251" s="20">
        <f t="shared" si="721"/>
        <v>0</v>
      </c>
      <c r="BG251" s="4">
        <v>311486</v>
      </c>
      <c r="BH251" s="4">
        <v>312486</v>
      </c>
      <c r="BI251" s="4">
        <v>313486</v>
      </c>
    </row>
    <row r="252" spans="1:61" ht="19.5" customHeight="1">
      <c r="A252" s="47"/>
      <c r="B252" s="47"/>
      <c r="C252" s="31"/>
      <c r="D252" s="32"/>
      <c r="E252" s="23" t="s">
        <v>69</v>
      </c>
      <c r="F252" s="24">
        <f t="shared" si="659"/>
        <v>0</v>
      </c>
      <c r="G252" s="25">
        <f t="shared" si="685"/>
        <v>0</v>
      </c>
      <c r="H252" s="25">
        <f t="shared" si="685"/>
        <v>0</v>
      </c>
      <c r="I252" s="26">
        <f t="shared" si="685"/>
        <v>0</v>
      </c>
      <c r="J252" s="24">
        <f t="shared" si="661"/>
        <v>0</v>
      </c>
      <c r="K252" s="25">
        <f t="shared" si="686"/>
        <v>0</v>
      </c>
      <c r="L252" s="25">
        <f t="shared" si="687"/>
        <v>0</v>
      </c>
      <c r="M252" s="26">
        <f t="shared" si="688"/>
        <v>0</v>
      </c>
      <c r="N252" s="24">
        <f t="shared" si="663"/>
        <v>0</v>
      </c>
      <c r="O252" s="25">
        <f t="shared" si="689"/>
        <v>0</v>
      </c>
      <c r="P252" s="25">
        <f t="shared" si="690"/>
        <v>0</v>
      </c>
      <c r="Q252" s="26">
        <f t="shared" si="691"/>
        <v>0</v>
      </c>
      <c r="R252" s="24">
        <f t="shared" si="665"/>
        <v>0</v>
      </c>
      <c r="S252" s="25">
        <f t="shared" si="692"/>
        <v>0</v>
      </c>
      <c r="T252" s="25">
        <f t="shared" si="693"/>
        <v>0</v>
      </c>
      <c r="U252" s="26">
        <f t="shared" si="694"/>
        <v>0</v>
      </c>
      <c r="V252" s="24">
        <f t="shared" si="667"/>
        <v>0</v>
      </c>
      <c r="W252" s="25">
        <f t="shared" si="695"/>
        <v>0</v>
      </c>
      <c r="X252" s="25">
        <f t="shared" si="696"/>
        <v>0</v>
      </c>
      <c r="Y252" s="26">
        <f t="shared" si="697"/>
        <v>0</v>
      </c>
      <c r="Z252" s="24">
        <f t="shared" si="669"/>
        <v>0</v>
      </c>
      <c r="AA252" s="25">
        <f t="shared" si="698"/>
        <v>0</v>
      </c>
      <c r="AB252" s="25">
        <f t="shared" si="699"/>
        <v>0</v>
      </c>
      <c r="AC252" s="26">
        <f t="shared" si="700"/>
        <v>0</v>
      </c>
      <c r="AD252" s="24">
        <f t="shared" si="671"/>
        <v>0</v>
      </c>
      <c r="AE252" s="25">
        <f t="shared" si="701"/>
        <v>0</v>
      </c>
      <c r="AF252" s="25">
        <f t="shared" si="702"/>
        <v>0</v>
      </c>
      <c r="AG252" s="26">
        <f t="shared" si="703"/>
        <v>0</v>
      </c>
      <c r="AH252" s="24">
        <f t="shared" si="673"/>
        <v>0</v>
      </c>
      <c r="AI252" s="25">
        <f t="shared" si="704"/>
        <v>0</v>
      </c>
      <c r="AJ252" s="25">
        <f t="shared" si="705"/>
        <v>0</v>
      </c>
      <c r="AK252" s="26">
        <f t="shared" si="706"/>
        <v>0</v>
      </c>
      <c r="AL252" s="24">
        <f t="shared" si="675"/>
        <v>0</v>
      </c>
      <c r="AM252" s="25">
        <f t="shared" si="707"/>
        <v>0</v>
      </c>
      <c r="AN252" s="25">
        <f t="shared" si="708"/>
        <v>0</v>
      </c>
      <c r="AO252" s="26">
        <f t="shared" si="709"/>
        <v>0</v>
      </c>
      <c r="AP252" s="24">
        <f t="shared" si="677"/>
        <v>0</v>
      </c>
      <c r="AQ252" s="25">
        <f t="shared" si="710"/>
        <v>0</v>
      </c>
      <c r="AR252" s="25">
        <f t="shared" si="711"/>
        <v>0</v>
      </c>
      <c r="AS252" s="26">
        <f t="shared" si="712"/>
        <v>0</v>
      </c>
      <c r="AT252" s="24">
        <f t="shared" si="679"/>
        <v>0</v>
      </c>
      <c r="AU252" s="25">
        <f t="shared" si="713"/>
        <v>0</v>
      </c>
      <c r="AV252" s="25">
        <f t="shared" si="714"/>
        <v>0</v>
      </c>
      <c r="AW252" s="26">
        <f t="shared" si="715"/>
        <v>0</v>
      </c>
      <c r="AX252" s="24">
        <f t="shared" si="681"/>
        <v>0</v>
      </c>
      <c r="AY252" s="25">
        <f t="shared" si="716"/>
        <v>0</v>
      </c>
      <c r="AZ252" s="25">
        <f t="shared" si="717"/>
        <v>0</v>
      </c>
      <c r="BA252" s="26">
        <f t="shared" si="718"/>
        <v>0</v>
      </c>
      <c r="BB252" s="24">
        <f t="shared" si="683"/>
        <v>0</v>
      </c>
      <c r="BC252" s="25">
        <f t="shared" si="719"/>
        <v>0</v>
      </c>
      <c r="BD252" s="25">
        <f t="shared" si="720"/>
        <v>0</v>
      </c>
      <c r="BE252" s="26">
        <f t="shared" si="721"/>
        <v>0</v>
      </c>
      <c r="BG252" s="4">
        <v>321486</v>
      </c>
      <c r="BH252" s="4">
        <v>322486</v>
      </c>
      <c r="BI252" s="4">
        <v>323486</v>
      </c>
    </row>
    <row r="253" spans="1:61" ht="19.5" customHeight="1">
      <c r="A253" s="47">
        <v>74</v>
      </c>
      <c r="B253" s="47">
        <v>22487</v>
      </c>
      <c r="C253" s="27"/>
      <c r="D253" s="28" t="s">
        <v>47</v>
      </c>
      <c r="E253" s="11" t="s">
        <v>63</v>
      </c>
      <c r="F253" s="12">
        <f t="shared" si="659"/>
        <v>1</v>
      </c>
      <c r="G253" s="13">
        <f t="shared" si="685"/>
        <v>0</v>
      </c>
      <c r="H253" s="13">
        <f t="shared" si="685"/>
        <v>1</v>
      </c>
      <c r="I253" s="14">
        <f t="shared" si="685"/>
        <v>0</v>
      </c>
      <c r="J253" s="12">
        <f t="shared" si="661"/>
        <v>0</v>
      </c>
      <c r="K253" s="13">
        <f t="shared" si="686"/>
        <v>0</v>
      </c>
      <c r="L253" s="13">
        <f t="shared" si="687"/>
        <v>0</v>
      </c>
      <c r="M253" s="14">
        <f t="shared" si="688"/>
        <v>0</v>
      </c>
      <c r="N253" s="12">
        <f t="shared" si="663"/>
        <v>0</v>
      </c>
      <c r="O253" s="13">
        <f t="shared" si="689"/>
        <v>0</v>
      </c>
      <c r="P253" s="13">
        <f t="shared" si="690"/>
        <v>0</v>
      </c>
      <c r="Q253" s="14">
        <f t="shared" si="691"/>
        <v>0</v>
      </c>
      <c r="R253" s="12">
        <f t="shared" si="665"/>
        <v>0</v>
      </c>
      <c r="S253" s="13">
        <f t="shared" si="692"/>
        <v>0</v>
      </c>
      <c r="T253" s="13">
        <f t="shared" si="693"/>
        <v>0</v>
      </c>
      <c r="U253" s="14">
        <f t="shared" si="694"/>
        <v>0</v>
      </c>
      <c r="V253" s="12">
        <f t="shared" si="667"/>
        <v>0</v>
      </c>
      <c r="W253" s="13">
        <f t="shared" si="695"/>
        <v>0</v>
      </c>
      <c r="X253" s="13">
        <f t="shared" si="696"/>
        <v>0</v>
      </c>
      <c r="Y253" s="14">
        <f t="shared" si="697"/>
        <v>0</v>
      </c>
      <c r="Z253" s="12">
        <f t="shared" si="669"/>
        <v>0</v>
      </c>
      <c r="AA253" s="13">
        <f t="shared" si="698"/>
        <v>0</v>
      </c>
      <c r="AB253" s="13">
        <f t="shared" si="699"/>
        <v>0</v>
      </c>
      <c r="AC253" s="14">
        <f t="shared" si="700"/>
        <v>0</v>
      </c>
      <c r="AD253" s="12">
        <f t="shared" si="671"/>
        <v>0</v>
      </c>
      <c r="AE253" s="13">
        <f t="shared" si="701"/>
        <v>0</v>
      </c>
      <c r="AF253" s="13">
        <f t="shared" si="702"/>
        <v>0</v>
      </c>
      <c r="AG253" s="14">
        <f t="shared" si="703"/>
        <v>0</v>
      </c>
      <c r="AH253" s="12">
        <f t="shared" si="673"/>
        <v>0</v>
      </c>
      <c r="AI253" s="13">
        <f t="shared" si="704"/>
        <v>0</v>
      </c>
      <c r="AJ253" s="13">
        <f t="shared" si="705"/>
        <v>0</v>
      </c>
      <c r="AK253" s="14">
        <f t="shared" si="706"/>
        <v>0</v>
      </c>
      <c r="AL253" s="12">
        <f t="shared" si="675"/>
        <v>0</v>
      </c>
      <c r="AM253" s="13">
        <f t="shared" si="707"/>
        <v>0</v>
      </c>
      <c r="AN253" s="13">
        <f t="shared" si="708"/>
        <v>0</v>
      </c>
      <c r="AO253" s="14">
        <f t="shared" si="709"/>
        <v>0</v>
      </c>
      <c r="AP253" s="12">
        <f t="shared" si="677"/>
        <v>0</v>
      </c>
      <c r="AQ253" s="13">
        <f t="shared" si="710"/>
        <v>0</v>
      </c>
      <c r="AR253" s="13">
        <f t="shared" si="711"/>
        <v>0</v>
      </c>
      <c r="AS253" s="14">
        <f t="shared" si="712"/>
        <v>0</v>
      </c>
      <c r="AT253" s="12">
        <f t="shared" si="679"/>
        <v>1</v>
      </c>
      <c r="AU253" s="13">
        <f t="shared" si="713"/>
        <v>0</v>
      </c>
      <c r="AV253" s="13">
        <f t="shared" si="714"/>
        <v>1</v>
      </c>
      <c r="AW253" s="14">
        <f t="shared" si="715"/>
        <v>0</v>
      </c>
      <c r="AX253" s="12">
        <f t="shared" si="681"/>
        <v>0</v>
      </c>
      <c r="AY253" s="13">
        <f t="shared" si="716"/>
        <v>0</v>
      </c>
      <c r="AZ253" s="13">
        <f t="shared" si="717"/>
        <v>0</v>
      </c>
      <c r="BA253" s="14">
        <f t="shared" si="718"/>
        <v>0</v>
      </c>
      <c r="BB253" s="12">
        <f t="shared" si="683"/>
        <v>0</v>
      </c>
      <c r="BC253" s="13">
        <f t="shared" si="719"/>
        <v>0</v>
      </c>
      <c r="BD253" s="13">
        <f t="shared" si="720"/>
        <v>0</v>
      </c>
      <c r="BE253" s="14">
        <f t="shared" si="721"/>
        <v>0</v>
      </c>
      <c r="BG253" s="4">
        <v>301487</v>
      </c>
      <c r="BH253" s="4">
        <v>302487</v>
      </c>
      <c r="BI253" s="4">
        <v>303487</v>
      </c>
    </row>
    <row r="254" spans="1:61" ht="19.5" customHeight="1">
      <c r="A254" s="47"/>
      <c r="B254" s="47"/>
      <c r="C254" s="29"/>
      <c r="D254" s="30"/>
      <c r="E254" s="17" t="s">
        <v>68</v>
      </c>
      <c r="F254" s="18">
        <f t="shared" si="659"/>
        <v>0</v>
      </c>
      <c r="G254" s="19">
        <f t="shared" si="685"/>
        <v>0</v>
      </c>
      <c r="H254" s="19">
        <f t="shared" si="685"/>
        <v>0</v>
      </c>
      <c r="I254" s="20">
        <f t="shared" si="685"/>
        <v>0</v>
      </c>
      <c r="J254" s="18">
        <f t="shared" si="661"/>
        <v>0</v>
      </c>
      <c r="K254" s="19">
        <f t="shared" si="686"/>
        <v>0</v>
      </c>
      <c r="L254" s="19">
        <f t="shared" si="687"/>
        <v>0</v>
      </c>
      <c r="M254" s="20">
        <f t="shared" si="688"/>
        <v>0</v>
      </c>
      <c r="N254" s="18">
        <f t="shared" si="663"/>
        <v>0</v>
      </c>
      <c r="O254" s="19">
        <f t="shared" si="689"/>
        <v>0</v>
      </c>
      <c r="P254" s="19">
        <f t="shared" si="690"/>
        <v>0</v>
      </c>
      <c r="Q254" s="20">
        <f t="shared" si="691"/>
        <v>0</v>
      </c>
      <c r="R254" s="18">
        <f t="shared" si="665"/>
        <v>0</v>
      </c>
      <c r="S254" s="19">
        <f t="shared" si="692"/>
        <v>0</v>
      </c>
      <c r="T254" s="19">
        <f t="shared" si="693"/>
        <v>0</v>
      </c>
      <c r="U254" s="20">
        <f t="shared" si="694"/>
        <v>0</v>
      </c>
      <c r="V254" s="18">
        <f t="shared" si="667"/>
        <v>0</v>
      </c>
      <c r="W254" s="19">
        <f t="shared" si="695"/>
        <v>0</v>
      </c>
      <c r="X254" s="19">
        <f t="shared" si="696"/>
        <v>0</v>
      </c>
      <c r="Y254" s="20">
        <f t="shared" si="697"/>
        <v>0</v>
      </c>
      <c r="Z254" s="18">
        <f t="shared" si="669"/>
        <v>0</v>
      </c>
      <c r="AA254" s="19">
        <f t="shared" si="698"/>
        <v>0</v>
      </c>
      <c r="AB254" s="19">
        <f t="shared" si="699"/>
        <v>0</v>
      </c>
      <c r="AC254" s="20">
        <f t="shared" si="700"/>
        <v>0</v>
      </c>
      <c r="AD254" s="18">
        <f t="shared" si="671"/>
        <v>0</v>
      </c>
      <c r="AE254" s="19">
        <f t="shared" si="701"/>
        <v>0</v>
      </c>
      <c r="AF254" s="19">
        <f t="shared" si="702"/>
        <v>0</v>
      </c>
      <c r="AG254" s="20">
        <f t="shared" si="703"/>
        <v>0</v>
      </c>
      <c r="AH254" s="18">
        <f t="shared" si="673"/>
        <v>0</v>
      </c>
      <c r="AI254" s="19">
        <f t="shared" si="704"/>
        <v>0</v>
      </c>
      <c r="AJ254" s="19">
        <f t="shared" si="705"/>
        <v>0</v>
      </c>
      <c r="AK254" s="20">
        <f t="shared" si="706"/>
        <v>0</v>
      </c>
      <c r="AL254" s="18">
        <f t="shared" si="675"/>
        <v>0</v>
      </c>
      <c r="AM254" s="19">
        <f t="shared" si="707"/>
        <v>0</v>
      </c>
      <c r="AN254" s="19">
        <f t="shared" si="708"/>
        <v>0</v>
      </c>
      <c r="AO254" s="20">
        <f t="shared" si="709"/>
        <v>0</v>
      </c>
      <c r="AP254" s="18">
        <f t="shared" si="677"/>
        <v>0</v>
      </c>
      <c r="AQ254" s="19">
        <f t="shared" si="710"/>
        <v>0</v>
      </c>
      <c r="AR254" s="19">
        <f t="shared" si="711"/>
        <v>0</v>
      </c>
      <c r="AS254" s="20">
        <f t="shared" si="712"/>
        <v>0</v>
      </c>
      <c r="AT254" s="18">
        <f t="shared" si="679"/>
        <v>0</v>
      </c>
      <c r="AU254" s="19">
        <f t="shared" si="713"/>
        <v>0</v>
      </c>
      <c r="AV254" s="19">
        <f t="shared" si="714"/>
        <v>0</v>
      </c>
      <c r="AW254" s="20">
        <f t="shared" si="715"/>
        <v>0</v>
      </c>
      <c r="AX254" s="18">
        <f t="shared" si="681"/>
        <v>0</v>
      </c>
      <c r="AY254" s="19">
        <f t="shared" si="716"/>
        <v>0</v>
      </c>
      <c r="AZ254" s="19">
        <f t="shared" si="717"/>
        <v>0</v>
      </c>
      <c r="BA254" s="20">
        <f t="shared" si="718"/>
        <v>0</v>
      </c>
      <c r="BB254" s="18">
        <f t="shared" si="683"/>
        <v>0</v>
      </c>
      <c r="BC254" s="19">
        <f t="shared" si="719"/>
        <v>0</v>
      </c>
      <c r="BD254" s="19">
        <f t="shared" si="720"/>
        <v>0</v>
      </c>
      <c r="BE254" s="20">
        <f t="shared" si="721"/>
        <v>0</v>
      </c>
      <c r="BG254" s="4">
        <v>311487</v>
      </c>
      <c r="BH254" s="4">
        <v>312487</v>
      </c>
      <c r="BI254" s="4">
        <v>313487</v>
      </c>
    </row>
    <row r="255" spans="1:61" ht="19.5" customHeight="1">
      <c r="A255" s="47"/>
      <c r="B255" s="47"/>
      <c r="C255" s="31"/>
      <c r="D255" s="32"/>
      <c r="E255" s="23" t="s">
        <v>69</v>
      </c>
      <c r="F255" s="24">
        <f t="shared" si="659"/>
        <v>1</v>
      </c>
      <c r="G255" s="25">
        <f t="shared" si="685"/>
        <v>0</v>
      </c>
      <c r="H255" s="25">
        <f t="shared" si="685"/>
        <v>1</v>
      </c>
      <c r="I255" s="26">
        <f t="shared" si="685"/>
        <v>0</v>
      </c>
      <c r="J255" s="24">
        <f t="shared" si="661"/>
        <v>0</v>
      </c>
      <c r="K255" s="25">
        <f t="shared" si="686"/>
        <v>0</v>
      </c>
      <c r="L255" s="25">
        <f t="shared" si="687"/>
        <v>0</v>
      </c>
      <c r="M255" s="26">
        <f t="shared" si="688"/>
        <v>0</v>
      </c>
      <c r="N255" s="24">
        <f t="shared" si="663"/>
        <v>0</v>
      </c>
      <c r="O255" s="25">
        <f t="shared" si="689"/>
        <v>0</v>
      </c>
      <c r="P255" s="25">
        <f t="shared" si="690"/>
        <v>0</v>
      </c>
      <c r="Q255" s="26">
        <f t="shared" si="691"/>
        <v>0</v>
      </c>
      <c r="R255" s="24">
        <f t="shared" si="665"/>
        <v>0</v>
      </c>
      <c r="S255" s="25">
        <f t="shared" si="692"/>
        <v>0</v>
      </c>
      <c r="T255" s="25">
        <f t="shared" si="693"/>
        <v>0</v>
      </c>
      <c r="U255" s="26">
        <f t="shared" si="694"/>
        <v>0</v>
      </c>
      <c r="V255" s="24">
        <f t="shared" si="667"/>
        <v>0</v>
      </c>
      <c r="W255" s="25">
        <f t="shared" si="695"/>
        <v>0</v>
      </c>
      <c r="X255" s="25">
        <f t="shared" si="696"/>
        <v>0</v>
      </c>
      <c r="Y255" s="26">
        <f t="shared" si="697"/>
        <v>0</v>
      </c>
      <c r="Z255" s="24">
        <f t="shared" si="669"/>
        <v>0</v>
      </c>
      <c r="AA255" s="25">
        <f t="shared" si="698"/>
        <v>0</v>
      </c>
      <c r="AB255" s="25">
        <f t="shared" si="699"/>
        <v>0</v>
      </c>
      <c r="AC255" s="26">
        <f t="shared" si="700"/>
        <v>0</v>
      </c>
      <c r="AD255" s="24">
        <f t="shared" si="671"/>
        <v>0</v>
      </c>
      <c r="AE255" s="25">
        <f t="shared" si="701"/>
        <v>0</v>
      </c>
      <c r="AF255" s="25">
        <f t="shared" si="702"/>
        <v>0</v>
      </c>
      <c r="AG255" s="26">
        <f t="shared" si="703"/>
        <v>0</v>
      </c>
      <c r="AH255" s="24">
        <f t="shared" si="673"/>
        <v>0</v>
      </c>
      <c r="AI255" s="25">
        <f t="shared" si="704"/>
        <v>0</v>
      </c>
      <c r="AJ255" s="25">
        <f t="shared" si="705"/>
        <v>0</v>
      </c>
      <c r="AK255" s="26">
        <f t="shared" si="706"/>
        <v>0</v>
      </c>
      <c r="AL255" s="24">
        <f t="shared" si="675"/>
        <v>0</v>
      </c>
      <c r="AM255" s="25">
        <f t="shared" si="707"/>
        <v>0</v>
      </c>
      <c r="AN255" s="25">
        <f t="shared" si="708"/>
        <v>0</v>
      </c>
      <c r="AO255" s="26">
        <f t="shared" si="709"/>
        <v>0</v>
      </c>
      <c r="AP255" s="24">
        <f t="shared" si="677"/>
        <v>0</v>
      </c>
      <c r="AQ255" s="25">
        <f t="shared" si="710"/>
        <v>0</v>
      </c>
      <c r="AR255" s="25">
        <f t="shared" si="711"/>
        <v>0</v>
      </c>
      <c r="AS255" s="26">
        <f t="shared" si="712"/>
        <v>0</v>
      </c>
      <c r="AT255" s="24">
        <f t="shared" si="679"/>
        <v>1</v>
      </c>
      <c r="AU255" s="25">
        <f t="shared" si="713"/>
        <v>0</v>
      </c>
      <c r="AV255" s="25">
        <f t="shared" si="714"/>
        <v>1</v>
      </c>
      <c r="AW255" s="26">
        <f t="shared" si="715"/>
        <v>0</v>
      </c>
      <c r="AX255" s="24">
        <f t="shared" si="681"/>
        <v>0</v>
      </c>
      <c r="AY255" s="25">
        <f t="shared" si="716"/>
        <v>0</v>
      </c>
      <c r="AZ255" s="25">
        <f t="shared" si="717"/>
        <v>0</v>
      </c>
      <c r="BA255" s="26">
        <f t="shared" si="718"/>
        <v>0</v>
      </c>
      <c r="BB255" s="24">
        <f t="shared" si="683"/>
        <v>0</v>
      </c>
      <c r="BC255" s="25">
        <f t="shared" si="719"/>
        <v>0</v>
      </c>
      <c r="BD255" s="25">
        <f t="shared" si="720"/>
        <v>0</v>
      </c>
      <c r="BE255" s="26">
        <f t="shared" si="721"/>
        <v>0</v>
      </c>
      <c r="BG255" s="4">
        <v>321487</v>
      </c>
      <c r="BH255" s="4">
        <v>322487</v>
      </c>
      <c r="BI255" s="4">
        <v>323487</v>
      </c>
    </row>
    <row r="256" spans="1:61" ht="19.5" customHeight="1">
      <c r="A256" s="47">
        <v>74</v>
      </c>
      <c r="B256" s="47">
        <v>22488</v>
      </c>
      <c r="C256" s="27"/>
      <c r="D256" s="28" t="s">
        <v>48</v>
      </c>
      <c r="E256" s="11" t="s">
        <v>63</v>
      </c>
      <c r="F256" s="12">
        <f t="shared" si="659"/>
        <v>0</v>
      </c>
      <c r="G256" s="13">
        <f t="shared" si="685"/>
        <v>0</v>
      </c>
      <c r="H256" s="13">
        <f t="shared" si="685"/>
        <v>0</v>
      </c>
      <c r="I256" s="14">
        <f t="shared" si="685"/>
        <v>0</v>
      </c>
      <c r="J256" s="12">
        <f t="shared" si="661"/>
        <v>0</v>
      </c>
      <c r="K256" s="13">
        <f t="shared" si="686"/>
        <v>0</v>
      </c>
      <c r="L256" s="13">
        <f t="shared" si="687"/>
        <v>0</v>
      </c>
      <c r="M256" s="14">
        <f t="shared" si="688"/>
        <v>0</v>
      </c>
      <c r="N256" s="12">
        <f t="shared" si="663"/>
        <v>0</v>
      </c>
      <c r="O256" s="13">
        <f t="shared" si="689"/>
        <v>0</v>
      </c>
      <c r="P256" s="13">
        <f t="shared" si="690"/>
        <v>0</v>
      </c>
      <c r="Q256" s="14">
        <f t="shared" si="691"/>
        <v>0</v>
      </c>
      <c r="R256" s="12">
        <f t="shared" si="665"/>
        <v>0</v>
      </c>
      <c r="S256" s="13">
        <f t="shared" si="692"/>
        <v>0</v>
      </c>
      <c r="T256" s="13">
        <f t="shared" si="693"/>
        <v>0</v>
      </c>
      <c r="U256" s="14">
        <f t="shared" si="694"/>
        <v>0</v>
      </c>
      <c r="V256" s="12">
        <f t="shared" si="667"/>
        <v>0</v>
      </c>
      <c r="W256" s="13">
        <f t="shared" si="695"/>
        <v>0</v>
      </c>
      <c r="X256" s="13">
        <f t="shared" si="696"/>
        <v>0</v>
      </c>
      <c r="Y256" s="14">
        <f t="shared" si="697"/>
        <v>0</v>
      </c>
      <c r="Z256" s="12">
        <f t="shared" si="669"/>
        <v>0</v>
      </c>
      <c r="AA256" s="13">
        <f t="shared" si="698"/>
        <v>0</v>
      </c>
      <c r="AB256" s="13">
        <f t="shared" si="699"/>
        <v>0</v>
      </c>
      <c r="AC256" s="14">
        <f t="shared" si="700"/>
        <v>0</v>
      </c>
      <c r="AD256" s="12">
        <f t="shared" si="671"/>
        <v>0</v>
      </c>
      <c r="AE256" s="13">
        <f t="shared" si="701"/>
        <v>0</v>
      </c>
      <c r="AF256" s="13">
        <f t="shared" si="702"/>
        <v>0</v>
      </c>
      <c r="AG256" s="14">
        <f t="shared" si="703"/>
        <v>0</v>
      </c>
      <c r="AH256" s="12">
        <f t="shared" si="673"/>
        <v>0</v>
      </c>
      <c r="AI256" s="13">
        <f t="shared" si="704"/>
        <v>0</v>
      </c>
      <c r="AJ256" s="13">
        <f t="shared" si="705"/>
        <v>0</v>
      </c>
      <c r="AK256" s="14">
        <f t="shared" si="706"/>
        <v>0</v>
      </c>
      <c r="AL256" s="12">
        <f t="shared" si="675"/>
        <v>0</v>
      </c>
      <c r="AM256" s="13">
        <f t="shared" si="707"/>
        <v>0</v>
      </c>
      <c r="AN256" s="13">
        <f t="shared" si="708"/>
        <v>0</v>
      </c>
      <c r="AO256" s="14">
        <f t="shared" si="709"/>
        <v>0</v>
      </c>
      <c r="AP256" s="12">
        <f t="shared" si="677"/>
        <v>0</v>
      </c>
      <c r="AQ256" s="13">
        <f t="shared" si="710"/>
        <v>0</v>
      </c>
      <c r="AR256" s="13">
        <f t="shared" si="711"/>
        <v>0</v>
      </c>
      <c r="AS256" s="14">
        <f t="shared" si="712"/>
        <v>0</v>
      </c>
      <c r="AT256" s="12">
        <f t="shared" si="679"/>
        <v>0</v>
      </c>
      <c r="AU256" s="13">
        <f t="shared" si="713"/>
        <v>0</v>
      </c>
      <c r="AV256" s="13">
        <f t="shared" si="714"/>
        <v>0</v>
      </c>
      <c r="AW256" s="14">
        <f t="shared" si="715"/>
        <v>0</v>
      </c>
      <c r="AX256" s="12">
        <f t="shared" si="681"/>
        <v>0</v>
      </c>
      <c r="AY256" s="13">
        <f t="shared" si="716"/>
        <v>0</v>
      </c>
      <c r="AZ256" s="13">
        <f t="shared" si="717"/>
        <v>0</v>
      </c>
      <c r="BA256" s="14">
        <f t="shared" si="718"/>
        <v>0</v>
      </c>
      <c r="BB256" s="12">
        <f t="shared" si="683"/>
        <v>0</v>
      </c>
      <c r="BC256" s="13">
        <f t="shared" si="719"/>
        <v>0</v>
      </c>
      <c r="BD256" s="13">
        <f t="shared" si="720"/>
        <v>0</v>
      </c>
      <c r="BE256" s="14">
        <f t="shared" si="721"/>
        <v>0</v>
      </c>
      <c r="BG256" s="4">
        <v>301488</v>
      </c>
      <c r="BH256" s="4">
        <v>302488</v>
      </c>
      <c r="BI256" s="4">
        <v>303488</v>
      </c>
    </row>
    <row r="257" spans="1:61" ht="19.5" customHeight="1">
      <c r="A257" s="47"/>
      <c r="B257" s="47"/>
      <c r="C257" s="29"/>
      <c r="D257" s="30"/>
      <c r="E257" s="17" t="s">
        <v>68</v>
      </c>
      <c r="F257" s="18">
        <f t="shared" si="659"/>
        <v>0</v>
      </c>
      <c r="G257" s="19">
        <f t="shared" si="685"/>
        <v>0</v>
      </c>
      <c r="H257" s="19">
        <f t="shared" si="685"/>
        <v>0</v>
      </c>
      <c r="I257" s="20">
        <f t="shared" si="685"/>
        <v>0</v>
      </c>
      <c r="J257" s="18">
        <f t="shared" si="661"/>
        <v>0</v>
      </c>
      <c r="K257" s="19">
        <f t="shared" si="686"/>
        <v>0</v>
      </c>
      <c r="L257" s="19">
        <f t="shared" si="687"/>
        <v>0</v>
      </c>
      <c r="M257" s="20">
        <f t="shared" si="688"/>
        <v>0</v>
      </c>
      <c r="N257" s="18">
        <f t="shared" si="663"/>
        <v>0</v>
      </c>
      <c r="O257" s="19">
        <f t="shared" si="689"/>
        <v>0</v>
      </c>
      <c r="P257" s="19">
        <f t="shared" si="690"/>
        <v>0</v>
      </c>
      <c r="Q257" s="20">
        <f t="shared" si="691"/>
        <v>0</v>
      </c>
      <c r="R257" s="18">
        <f t="shared" si="665"/>
        <v>0</v>
      </c>
      <c r="S257" s="19">
        <f t="shared" si="692"/>
        <v>0</v>
      </c>
      <c r="T257" s="19">
        <f t="shared" si="693"/>
        <v>0</v>
      </c>
      <c r="U257" s="20">
        <f t="shared" si="694"/>
        <v>0</v>
      </c>
      <c r="V257" s="18">
        <f t="shared" si="667"/>
        <v>0</v>
      </c>
      <c r="W257" s="19">
        <f t="shared" si="695"/>
        <v>0</v>
      </c>
      <c r="X257" s="19">
        <f t="shared" si="696"/>
        <v>0</v>
      </c>
      <c r="Y257" s="20">
        <f t="shared" si="697"/>
        <v>0</v>
      </c>
      <c r="Z257" s="18">
        <f t="shared" si="669"/>
        <v>0</v>
      </c>
      <c r="AA257" s="19">
        <f t="shared" si="698"/>
        <v>0</v>
      </c>
      <c r="AB257" s="19">
        <f t="shared" si="699"/>
        <v>0</v>
      </c>
      <c r="AC257" s="20">
        <f t="shared" si="700"/>
        <v>0</v>
      </c>
      <c r="AD257" s="18">
        <f t="shared" si="671"/>
        <v>0</v>
      </c>
      <c r="AE257" s="19">
        <f t="shared" si="701"/>
        <v>0</v>
      </c>
      <c r="AF257" s="19">
        <f t="shared" si="702"/>
        <v>0</v>
      </c>
      <c r="AG257" s="20">
        <f t="shared" si="703"/>
        <v>0</v>
      </c>
      <c r="AH257" s="18">
        <f t="shared" si="673"/>
        <v>0</v>
      </c>
      <c r="AI257" s="19">
        <f t="shared" si="704"/>
        <v>0</v>
      </c>
      <c r="AJ257" s="19">
        <f t="shared" si="705"/>
        <v>0</v>
      </c>
      <c r="AK257" s="20">
        <f t="shared" si="706"/>
        <v>0</v>
      </c>
      <c r="AL257" s="18">
        <f t="shared" si="675"/>
        <v>0</v>
      </c>
      <c r="AM257" s="19">
        <f t="shared" si="707"/>
        <v>0</v>
      </c>
      <c r="AN257" s="19">
        <f t="shared" si="708"/>
        <v>0</v>
      </c>
      <c r="AO257" s="20">
        <f t="shared" si="709"/>
        <v>0</v>
      </c>
      <c r="AP257" s="18">
        <f t="shared" si="677"/>
        <v>0</v>
      </c>
      <c r="AQ257" s="19">
        <f t="shared" si="710"/>
        <v>0</v>
      </c>
      <c r="AR257" s="19">
        <f t="shared" si="711"/>
        <v>0</v>
      </c>
      <c r="AS257" s="20">
        <f t="shared" si="712"/>
        <v>0</v>
      </c>
      <c r="AT257" s="18">
        <f t="shared" si="679"/>
        <v>0</v>
      </c>
      <c r="AU257" s="19">
        <f t="shared" si="713"/>
        <v>0</v>
      </c>
      <c r="AV257" s="19">
        <f t="shared" si="714"/>
        <v>0</v>
      </c>
      <c r="AW257" s="20">
        <f t="shared" si="715"/>
        <v>0</v>
      </c>
      <c r="AX257" s="18">
        <f t="shared" si="681"/>
        <v>0</v>
      </c>
      <c r="AY257" s="19">
        <f t="shared" si="716"/>
        <v>0</v>
      </c>
      <c r="AZ257" s="19">
        <f t="shared" si="717"/>
        <v>0</v>
      </c>
      <c r="BA257" s="20">
        <f t="shared" si="718"/>
        <v>0</v>
      </c>
      <c r="BB257" s="18">
        <f t="shared" si="683"/>
        <v>0</v>
      </c>
      <c r="BC257" s="19">
        <f t="shared" si="719"/>
        <v>0</v>
      </c>
      <c r="BD257" s="19">
        <f t="shared" si="720"/>
        <v>0</v>
      </c>
      <c r="BE257" s="20">
        <f t="shared" si="721"/>
        <v>0</v>
      </c>
      <c r="BG257" s="4">
        <v>311488</v>
      </c>
      <c r="BH257" s="4">
        <v>312488</v>
      </c>
      <c r="BI257" s="4">
        <v>313488</v>
      </c>
    </row>
    <row r="258" spans="1:61" ht="19.5" customHeight="1">
      <c r="A258" s="47"/>
      <c r="B258" s="47"/>
      <c r="C258" s="31"/>
      <c r="D258" s="32"/>
      <c r="E258" s="23" t="s">
        <v>69</v>
      </c>
      <c r="F258" s="24">
        <f t="shared" si="659"/>
        <v>0</v>
      </c>
      <c r="G258" s="25">
        <f t="shared" si="685"/>
        <v>0</v>
      </c>
      <c r="H258" s="25">
        <f t="shared" si="685"/>
        <v>0</v>
      </c>
      <c r="I258" s="26">
        <f t="shared" si="685"/>
        <v>0</v>
      </c>
      <c r="J258" s="24">
        <f t="shared" si="661"/>
        <v>0</v>
      </c>
      <c r="K258" s="25">
        <f t="shared" si="686"/>
        <v>0</v>
      </c>
      <c r="L258" s="25">
        <f t="shared" si="687"/>
        <v>0</v>
      </c>
      <c r="M258" s="26">
        <f t="shared" si="688"/>
        <v>0</v>
      </c>
      <c r="N258" s="24">
        <f t="shared" si="663"/>
        <v>0</v>
      </c>
      <c r="O258" s="25">
        <f t="shared" si="689"/>
        <v>0</v>
      </c>
      <c r="P258" s="25">
        <f t="shared" si="690"/>
        <v>0</v>
      </c>
      <c r="Q258" s="26">
        <f t="shared" si="691"/>
        <v>0</v>
      </c>
      <c r="R258" s="24">
        <f t="shared" si="665"/>
        <v>0</v>
      </c>
      <c r="S258" s="25">
        <f t="shared" si="692"/>
        <v>0</v>
      </c>
      <c r="T258" s="25">
        <f t="shared" si="693"/>
        <v>0</v>
      </c>
      <c r="U258" s="26">
        <f t="shared" si="694"/>
        <v>0</v>
      </c>
      <c r="V258" s="24">
        <f t="shared" si="667"/>
        <v>0</v>
      </c>
      <c r="W258" s="25">
        <f t="shared" si="695"/>
        <v>0</v>
      </c>
      <c r="X258" s="25">
        <f t="shared" si="696"/>
        <v>0</v>
      </c>
      <c r="Y258" s="26">
        <f t="shared" si="697"/>
        <v>0</v>
      </c>
      <c r="Z258" s="24">
        <f t="shared" si="669"/>
        <v>0</v>
      </c>
      <c r="AA258" s="25">
        <f t="shared" si="698"/>
        <v>0</v>
      </c>
      <c r="AB258" s="25">
        <f t="shared" si="699"/>
        <v>0</v>
      </c>
      <c r="AC258" s="26">
        <f t="shared" si="700"/>
        <v>0</v>
      </c>
      <c r="AD258" s="24">
        <f t="shared" si="671"/>
        <v>0</v>
      </c>
      <c r="AE258" s="25">
        <f t="shared" si="701"/>
        <v>0</v>
      </c>
      <c r="AF258" s="25">
        <f t="shared" si="702"/>
        <v>0</v>
      </c>
      <c r="AG258" s="26">
        <f t="shared" si="703"/>
        <v>0</v>
      </c>
      <c r="AH258" s="24">
        <f t="shared" si="673"/>
        <v>0</v>
      </c>
      <c r="AI258" s="25">
        <f t="shared" si="704"/>
        <v>0</v>
      </c>
      <c r="AJ258" s="25">
        <f t="shared" si="705"/>
        <v>0</v>
      </c>
      <c r="AK258" s="26">
        <f t="shared" si="706"/>
        <v>0</v>
      </c>
      <c r="AL258" s="24">
        <f t="shared" si="675"/>
        <v>0</v>
      </c>
      <c r="AM258" s="25">
        <f t="shared" si="707"/>
        <v>0</v>
      </c>
      <c r="AN258" s="25">
        <f t="shared" si="708"/>
        <v>0</v>
      </c>
      <c r="AO258" s="26">
        <f t="shared" si="709"/>
        <v>0</v>
      </c>
      <c r="AP258" s="24">
        <f t="shared" si="677"/>
        <v>0</v>
      </c>
      <c r="AQ258" s="25">
        <f t="shared" si="710"/>
        <v>0</v>
      </c>
      <c r="AR258" s="25">
        <f t="shared" si="711"/>
        <v>0</v>
      </c>
      <c r="AS258" s="26">
        <f t="shared" si="712"/>
        <v>0</v>
      </c>
      <c r="AT258" s="24">
        <f t="shared" si="679"/>
        <v>0</v>
      </c>
      <c r="AU258" s="25">
        <f t="shared" si="713"/>
        <v>0</v>
      </c>
      <c r="AV258" s="25">
        <f t="shared" si="714"/>
        <v>0</v>
      </c>
      <c r="AW258" s="26">
        <f t="shared" si="715"/>
        <v>0</v>
      </c>
      <c r="AX258" s="24">
        <f t="shared" si="681"/>
        <v>0</v>
      </c>
      <c r="AY258" s="25">
        <f t="shared" si="716"/>
        <v>0</v>
      </c>
      <c r="AZ258" s="25">
        <f t="shared" si="717"/>
        <v>0</v>
      </c>
      <c r="BA258" s="26">
        <f t="shared" si="718"/>
        <v>0</v>
      </c>
      <c r="BB258" s="24">
        <f t="shared" si="683"/>
        <v>0</v>
      </c>
      <c r="BC258" s="25">
        <f t="shared" si="719"/>
        <v>0</v>
      </c>
      <c r="BD258" s="25">
        <f t="shared" si="720"/>
        <v>0</v>
      </c>
      <c r="BE258" s="26">
        <f t="shared" si="721"/>
        <v>0</v>
      </c>
      <c r="BG258" s="4">
        <v>321488</v>
      </c>
      <c r="BH258" s="4">
        <v>322488</v>
      </c>
      <c r="BI258" s="4">
        <v>323488</v>
      </c>
    </row>
    <row r="259" spans="1:57" ht="19.5" customHeight="1">
      <c r="A259" s="10"/>
      <c r="B259" s="9"/>
      <c r="C259" s="52" t="s">
        <v>108</v>
      </c>
      <c r="D259" s="53"/>
      <c r="E259" s="11" t="s">
        <v>63</v>
      </c>
      <c r="F259" s="12">
        <f aca="true" t="shared" si="722" ref="F259:BE259">SUM(F260:F261)</f>
        <v>166</v>
      </c>
      <c r="G259" s="13">
        <f t="shared" si="722"/>
        <v>81</v>
      </c>
      <c r="H259" s="13">
        <f t="shared" si="722"/>
        <v>42</v>
      </c>
      <c r="I259" s="14">
        <f t="shared" si="722"/>
        <v>43</v>
      </c>
      <c r="J259" s="12">
        <f t="shared" si="722"/>
        <v>11</v>
      </c>
      <c r="K259" s="13">
        <f t="shared" si="722"/>
        <v>8</v>
      </c>
      <c r="L259" s="13">
        <f t="shared" si="722"/>
        <v>0</v>
      </c>
      <c r="M259" s="14">
        <f t="shared" si="722"/>
        <v>3</v>
      </c>
      <c r="N259" s="12">
        <f t="shared" si="722"/>
        <v>22</v>
      </c>
      <c r="O259" s="13">
        <f t="shared" si="722"/>
        <v>15</v>
      </c>
      <c r="P259" s="13">
        <f t="shared" si="722"/>
        <v>2</v>
      </c>
      <c r="Q259" s="14">
        <f t="shared" si="722"/>
        <v>5</v>
      </c>
      <c r="R259" s="12">
        <f t="shared" si="722"/>
        <v>14</v>
      </c>
      <c r="S259" s="13">
        <f t="shared" si="722"/>
        <v>5</v>
      </c>
      <c r="T259" s="13">
        <f t="shared" si="722"/>
        <v>4</v>
      </c>
      <c r="U259" s="14">
        <f t="shared" si="722"/>
        <v>5</v>
      </c>
      <c r="V259" s="12">
        <f t="shared" si="722"/>
        <v>12</v>
      </c>
      <c r="W259" s="13">
        <f t="shared" si="722"/>
        <v>6</v>
      </c>
      <c r="X259" s="13">
        <f t="shared" si="722"/>
        <v>4</v>
      </c>
      <c r="Y259" s="14">
        <f t="shared" si="722"/>
        <v>2</v>
      </c>
      <c r="Z259" s="12">
        <f t="shared" si="722"/>
        <v>15</v>
      </c>
      <c r="AA259" s="13">
        <f t="shared" si="722"/>
        <v>7</v>
      </c>
      <c r="AB259" s="13">
        <f t="shared" si="722"/>
        <v>4</v>
      </c>
      <c r="AC259" s="14">
        <f t="shared" si="722"/>
        <v>4</v>
      </c>
      <c r="AD259" s="12">
        <f t="shared" si="722"/>
        <v>12</v>
      </c>
      <c r="AE259" s="13">
        <f t="shared" si="722"/>
        <v>4</v>
      </c>
      <c r="AF259" s="13">
        <f t="shared" si="722"/>
        <v>3</v>
      </c>
      <c r="AG259" s="14">
        <f t="shared" si="722"/>
        <v>5</v>
      </c>
      <c r="AH259" s="12">
        <f t="shared" si="722"/>
        <v>19</v>
      </c>
      <c r="AI259" s="13">
        <f t="shared" si="722"/>
        <v>6</v>
      </c>
      <c r="AJ259" s="13">
        <f t="shared" si="722"/>
        <v>6</v>
      </c>
      <c r="AK259" s="14">
        <f t="shared" si="722"/>
        <v>7</v>
      </c>
      <c r="AL259" s="12">
        <f t="shared" si="722"/>
        <v>12</v>
      </c>
      <c r="AM259" s="13">
        <f t="shared" si="722"/>
        <v>3</v>
      </c>
      <c r="AN259" s="13">
        <f t="shared" si="722"/>
        <v>6</v>
      </c>
      <c r="AO259" s="14">
        <f t="shared" si="722"/>
        <v>3</v>
      </c>
      <c r="AP259" s="12">
        <f t="shared" si="722"/>
        <v>6</v>
      </c>
      <c r="AQ259" s="13">
        <f t="shared" si="722"/>
        <v>5</v>
      </c>
      <c r="AR259" s="13">
        <f t="shared" si="722"/>
        <v>0</v>
      </c>
      <c r="AS259" s="14">
        <f t="shared" si="722"/>
        <v>1</v>
      </c>
      <c r="AT259" s="12">
        <f t="shared" si="722"/>
        <v>14</v>
      </c>
      <c r="AU259" s="13">
        <f t="shared" si="722"/>
        <v>6</v>
      </c>
      <c r="AV259" s="13">
        <f t="shared" si="722"/>
        <v>3</v>
      </c>
      <c r="AW259" s="14">
        <f t="shared" si="722"/>
        <v>5</v>
      </c>
      <c r="AX259" s="12">
        <f t="shared" si="722"/>
        <v>15</v>
      </c>
      <c r="AY259" s="13">
        <f t="shared" si="722"/>
        <v>7</v>
      </c>
      <c r="AZ259" s="13">
        <f t="shared" si="722"/>
        <v>7</v>
      </c>
      <c r="BA259" s="14">
        <f t="shared" si="722"/>
        <v>1</v>
      </c>
      <c r="BB259" s="12">
        <f t="shared" si="722"/>
        <v>14</v>
      </c>
      <c r="BC259" s="13">
        <f t="shared" si="722"/>
        <v>9</v>
      </c>
      <c r="BD259" s="13">
        <f t="shared" si="722"/>
        <v>3</v>
      </c>
      <c r="BE259" s="14">
        <f t="shared" si="722"/>
        <v>2</v>
      </c>
    </row>
    <row r="260" spans="1:57" ht="19.5" customHeight="1">
      <c r="A260" s="10"/>
      <c r="B260" s="9"/>
      <c r="C260" s="15"/>
      <c r="D260" s="16"/>
      <c r="E260" s="17" t="s">
        <v>68</v>
      </c>
      <c r="F260" s="18">
        <f>SUM(G260:I260)</f>
        <v>75</v>
      </c>
      <c r="G260" s="19">
        <f aca="true" t="shared" si="723" ref="G260:I261">SUM(G263)</f>
        <v>34</v>
      </c>
      <c r="H260" s="19">
        <f t="shared" si="723"/>
        <v>20</v>
      </c>
      <c r="I260" s="20">
        <f t="shared" si="723"/>
        <v>21</v>
      </c>
      <c r="J260" s="18">
        <f>SUM(K260:M260)</f>
        <v>4</v>
      </c>
      <c r="K260" s="19">
        <f aca="true" t="shared" si="724" ref="K260:M261">SUM(K263)</f>
        <v>3</v>
      </c>
      <c r="L260" s="19">
        <f t="shared" si="724"/>
        <v>0</v>
      </c>
      <c r="M260" s="20">
        <f t="shared" si="724"/>
        <v>1</v>
      </c>
      <c r="N260" s="18">
        <f>SUM(O260:Q260)</f>
        <v>8</v>
      </c>
      <c r="O260" s="19">
        <f aca="true" t="shared" si="725" ref="O260:Q261">SUM(O263)</f>
        <v>4</v>
      </c>
      <c r="P260" s="19">
        <f t="shared" si="725"/>
        <v>1</v>
      </c>
      <c r="Q260" s="20">
        <f t="shared" si="725"/>
        <v>3</v>
      </c>
      <c r="R260" s="18">
        <f>SUM(S260:U260)</f>
        <v>8</v>
      </c>
      <c r="S260" s="19">
        <f aca="true" t="shared" si="726" ref="S260:U261">SUM(S263)</f>
        <v>4</v>
      </c>
      <c r="T260" s="19">
        <f t="shared" si="726"/>
        <v>1</v>
      </c>
      <c r="U260" s="20">
        <f t="shared" si="726"/>
        <v>3</v>
      </c>
      <c r="V260" s="18">
        <f>SUM(W260:Y260)</f>
        <v>5</v>
      </c>
      <c r="W260" s="19">
        <f aca="true" t="shared" si="727" ref="W260:Y261">SUM(W263)</f>
        <v>2</v>
      </c>
      <c r="X260" s="19">
        <f t="shared" si="727"/>
        <v>1</v>
      </c>
      <c r="Y260" s="20">
        <f t="shared" si="727"/>
        <v>2</v>
      </c>
      <c r="Z260" s="18">
        <f>SUM(AA260:AC260)</f>
        <v>5</v>
      </c>
      <c r="AA260" s="19">
        <f aca="true" t="shared" si="728" ref="AA260:AC261">SUM(AA263)</f>
        <v>2</v>
      </c>
      <c r="AB260" s="19">
        <f t="shared" si="728"/>
        <v>3</v>
      </c>
      <c r="AC260" s="20">
        <f t="shared" si="728"/>
        <v>0</v>
      </c>
      <c r="AD260" s="18">
        <f>SUM(AE260:AG260)</f>
        <v>4</v>
      </c>
      <c r="AE260" s="19">
        <f aca="true" t="shared" si="729" ref="AE260:AG261">SUM(AE263)</f>
        <v>2</v>
      </c>
      <c r="AF260" s="19">
        <f t="shared" si="729"/>
        <v>1</v>
      </c>
      <c r="AG260" s="20">
        <f t="shared" si="729"/>
        <v>1</v>
      </c>
      <c r="AH260" s="18">
        <f>SUM(AI260:AK260)</f>
        <v>8</v>
      </c>
      <c r="AI260" s="19">
        <f aca="true" t="shared" si="730" ref="AI260:AK261">SUM(AI263)</f>
        <v>1</v>
      </c>
      <c r="AJ260" s="19">
        <f t="shared" si="730"/>
        <v>3</v>
      </c>
      <c r="AK260" s="20">
        <f t="shared" si="730"/>
        <v>4</v>
      </c>
      <c r="AL260" s="18">
        <f>SUM(AM260:AO260)</f>
        <v>8</v>
      </c>
      <c r="AM260" s="19">
        <f aca="true" t="shared" si="731" ref="AM260:AO261">SUM(AM263)</f>
        <v>3</v>
      </c>
      <c r="AN260" s="19">
        <f t="shared" si="731"/>
        <v>2</v>
      </c>
      <c r="AO260" s="20">
        <f t="shared" si="731"/>
        <v>3</v>
      </c>
      <c r="AP260" s="18">
        <f>SUM(AQ260:AS260)</f>
        <v>2</v>
      </c>
      <c r="AQ260" s="19">
        <f aca="true" t="shared" si="732" ref="AQ260:AS261">SUM(AQ263)</f>
        <v>2</v>
      </c>
      <c r="AR260" s="19">
        <f t="shared" si="732"/>
        <v>0</v>
      </c>
      <c r="AS260" s="20">
        <f t="shared" si="732"/>
        <v>0</v>
      </c>
      <c r="AT260" s="18">
        <f>SUM(AU260:AW260)</f>
        <v>7</v>
      </c>
      <c r="AU260" s="19">
        <f aca="true" t="shared" si="733" ref="AU260:AW261">SUM(AU263)</f>
        <v>3</v>
      </c>
      <c r="AV260" s="19">
        <f t="shared" si="733"/>
        <v>2</v>
      </c>
      <c r="AW260" s="20">
        <f t="shared" si="733"/>
        <v>2</v>
      </c>
      <c r="AX260" s="18">
        <f>SUM(AY260:BA260)</f>
        <v>7</v>
      </c>
      <c r="AY260" s="19">
        <f aca="true" t="shared" si="734" ref="AY260:BA261">SUM(AY263)</f>
        <v>3</v>
      </c>
      <c r="AZ260" s="19">
        <f t="shared" si="734"/>
        <v>3</v>
      </c>
      <c r="BA260" s="20">
        <f t="shared" si="734"/>
        <v>1</v>
      </c>
      <c r="BB260" s="18">
        <f>SUM(BC260:BE260)</f>
        <v>9</v>
      </c>
      <c r="BC260" s="19">
        <f aca="true" t="shared" si="735" ref="BC260:BE261">SUM(BC263)</f>
        <v>5</v>
      </c>
      <c r="BD260" s="19">
        <f t="shared" si="735"/>
        <v>3</v>
      </c>
      <c r="BE260" s="20">
        <f t="shared" si="735"/>
        <v>1</v>
      </c>
    </row>
    <row r="261" spans="1:57" ht="19.5" customHeight="1">
      <c r="A261" s="10"/>
      <c r="B261" s="9"/>
      <c r="C261" s="21"/>
      <c r="D261" s="22"/>
      <c r="E261" s="23" t="s">
        <v>69</v>
      </c>
      <c r="F261" s="24">
        <f>SUM(G261:I261)</f>
        <v>91</v>
      </c>
      <c r="G261" s="25">
        <f t="shared" si="723"/>
        <v>47</v>
      </c>
      <c r="H261" s="25">
        <f t="shared" si="723"/>
        <v>22</v>
      </c>
      <c r="I261" s="26">
        <f t="shared" si="723"/>
        <v>22</v>
      </c>
      <c r="J261" s="24">
        <f>SUM(K261:M261)</f>
        <v>7</v>
      </c>
      <c r="K261" s="25">
        <f t="shared" si="724"/>
        <v>5</v>
      </c>
      <c r="L261" s="25">
        <f t="shared" si="724"/>
        <v>0</v>
      </c>
      <c r="M261" s="26">
        <f t="shared" si="724"/>
        <v>2</v>
      </c>
      <c r="N261" s="24">
        <f>SUM(O261:Q261)</f>
        <v>14</v>
      </c>
      <c r="O261" s="25">
        <f t="shared" si="725"/>
        <v>11</v>
      </c>
      <c r="P261" s="25">
        <f t="shared" si="725"/>
        <v>1</v>
      </c>
      <c r="Q261" s="26">
        <f t="shared" si="725"/>
        <v>2</v>
      </c>
      <c r="R261" s="24">
        <f>SUM(S261:U261)</f>
        <v>6</v>
      </c>
      <c r="S261" s="25">
        <f t="shared" si="726"/>
        <v>1</v>
      </c>
      <c r="T261" s="25">
        <f t="shared" si="726"/>
        <v>3</v>
      </c>
      <c r="U261" s="26">
        <f t="shared" si="726"/>
        <v>2</v>
      </c>
      <c r="V261" s="24">
        <f>SUM(W261:Y261)</f>
        <v>7</v>
      </c>
      <c r="W261" s="25">
        <f t="shared" si="727"/>
        <v>4</v>
      </c>
      <c r="X261" s="25">
        <f t="shared" si="727"/>
        <v>3</v>
      </c>
      <c r="Y261" s="26">
        <f t="shared" si="727"/>
        <v>0</v>
      </c>
      <c r="Z261" s="24">
        <f>SUM(AA261:AC261)</f>
        <v>10</v>
      </c>
      <c r="AA261" s="25">
        <f t="shared" si="728"/>
        <v>5</v>
      </c>
      <c r="AB261" s="25">
        <f t="shared" si="728"/>
        <v>1</v>
      </c>
      <c r="AC261" s="26">
        <f t="shared" si="728"/>
        <v>4</v>
      </c>
      <c r="AD261" s="24">
        <f>SUM(AE261:AG261)</f>
        <v>8</v>
      </c>
      <c r="AE261" s="25">
        <f t="shared" si="729"/>
        <v>2</v>
      </c>
      <c r="AF261" s="25">
        <f t="shared" si="729"/>
        <v>2</v>
      </c>
      <c r="AG261" s="26">
        <f t="shared" si="729"/>
        <v>4</v>
      </c>
      <c r="AH261" s="24">
        <f>SUM(AI261:AK261)</f>
        <v>11</v>
      </c>
      <c r="AI261" s="25">
        <f t="shared" si="730"/>
        <v>5</v>
      </c>
      <c r="AJ261" s="25">
        <f t="shared" si="730"/>
        <v>3</v>
      </c>
      <c r="AK261" s="26">
        <f t="shared" si="730"/>
        <v>3</v>
      </c>
      <c r="AL261" s="24">
        <f>SUM(AM261:AO261)</f>
        <v>4</v>
      </c>
      <c r="AM261" s="25">
        <f t="shared" si="731"/>
        <v>0</v>
      </c>
      <c r="AN261" s="25">
        <f t="shared" si="731"/>
        <v>4</v>
      </c>
      <c r="AO261" s="26">
        <f t="shared" si="731"/>
        <v>0</v>
      </c>
      <c r="AP261" s="24">
        <f>SUM(AQ261:AS261)</f>
        <v>4</v>
      </c>
      <c r="AQ261" s="25">
        <f t="shared" si="732"/>
        <v>3</v>
      </c>
      <c r="AR261" s="25">
        <f t="shared" si="732"/>
        <v>0</v>
      </c>
      <c r="AS261" s="26">
        <f t="shared" si="732"/>
        <v>1</v>
      </c>
      <c r="AT261" s="24">
        <f>SUM(AU261:AW261)</f>
        <v>7</v>
      </c>
      <c r="AU261" s="25">
        <f t="shared" si="733"/>
        <v>3</v>
      </c>
      <c r="AV261" s="25">
        <f t="shared" si="733"/>
        <v>1</v>
      </c>
      <c r="AW261" s="26">
        <f t="shared" si="733"/>
        <v>3</v>
      </c>
      <c r="AX261" s="24">
        <f>SUM(AY261:BA261)</f>
        <v>8</v>
      </c>
      <c r="AY261" s="25">
        <f t="shared" si="734"/>
        <v>4</v>
      </c>
      <c r="AZ261" s="25">
        <f t="shared" si="734"/>
        <v>4</v>
      </c>
      <c r="BA261" s="26">
        <f t="shared" si="734"/>
        <v>0</v>
      </c>
      <c r="BB261" s="24">
        <f>SUM(BC261:BE261)</f>
        <v>5</v>
      </c>
      <c r="BC261" s="25">
        <f t="shared" si="735"/>
        <v>4</v>
      </c>
      <c r="BD261" s="25">
        <f t="shared" si="735"/>
        <v>0</v>
      </c>
      <c r="BE261" s="26">
        <f t="shared" si="735"/>
        <v>1</v>
      </c>
    </row>
    <row r="262" spans="1:61" ht="19.5" customHeight="1">
      <c r="A262" s="47">
        <v>33</v>
      </c>
      <c r="B262" s="47">
        <v>22202</v>
      </c>
      <c r="C262" s="27"/>
      <c r="D262" s="28" t="s">
        <v>49</v>
      </c>
      <c r="E262" s="11" t="s">
        <v>63</v>
      </c>
      <c r="F262" s="12">
        <f>SUM(G262:I262)</f>
        <v>166</v>
      </c>
      <c r="G262" s="13">
        <f aca="true" t="shared" si="736" ref="G262:I264">K262+O262+S262+W262+AA262+AE262+AI262+AM262+AQ262+AU262+AY262+BC262</f>
        <v>81</v>
      </c>
      <c r="H262" s="13">
        <f t="shared" si="736"/>
        <v>42</v>
      </c>
      <c r="I262" s="14">
        <f t="shared" si="736"/>
        <v>43</v>
      </c>
      <c r="J262" s="12">
        <f>SUM(K262:M262)</f>
        <v>11</v>
      </c>
      <c r="K262" s="13">
        <f>IF(ISERROR(VLOOKUP($BG262,data,2,FALSE)),0,VLOOKUP($BG262,data,2,FALSE))</f>
        <v>8</v>
      </c>
      <c r="L262" s="13">
        <f>IF(ISERROR(VLOOKUP($BH262,data,2,FALSE)),0,VLOOKUP($BH262,data,2,FALSE))</f>
        <v>0</v>
      </c>
      <c r="M262" s="14">
        <f>IF(ISERROR(VLOOKUP($BI262,data,2,FALSE)),0,VLOOKUP($BI262,data,2,FALSE))</f>
        <v>3</v>
      </c>
      <c r="N262" s="12">
        <f>SUM(O262:Q262)</f>
        <v>22</v>
      </c>
      <c r="O262" s="13">
        <f>IF(ISERROR(VLOOKUP($BG262,data,3,FALSE)),0,VLOOKUP($BG262,data,3,FALSE))</f>
        <v>15</v>
      </c>
      <c r="P262" s="13">
        <f>IF(ISERROR(VLOOKUP($BH262,data,3,FALSE)),0,VLOOKUP($BH262,data,3,FALSE))</f>
        <v>2</v>
      </c>
      <c r="Q262" s="14">
        <f>IF(ISERROR(VLOOKUP($BI262,data,3,FALSE)),0,VLOOKUP($BI262,data,3,FALSE))</f>
        <v>5</v>
      </c>
      <c r="R262" s="12">
        <f>SUM(S262:U262)</f>
        <v>14</v>
      </c>
      <c r="S262" s="13">
        <f>IF(ISERROR(VLOOKUP($BG262,data,4,FALSE)),0,VLOOKUP($BG262,data,4,FALSE))</f>
        <v>5</v>
      </c>
      <c r="T262" s="13">
        <f>IF(ISERROR(VLOOKUP($BH262,data,4,FALSE)),0,VLOOKUP($BH262,data,4,FALSE))</f>
        <v>4</v>
      </c>
      <c r="U262" s="14">
        <f>IF(ISERROR(VLOOKUP($BI262,data,4,FALSE)),0,VLOOKUP($BI262,data,4,FALSE))</f>
        <v>5</v>
      </c>
      <c r="V262" s="12">
        <f>SUM(W262:Y262)</f>
        <v>12</v>
      </c>
      <c r="W262" s="13">
        <f>IF(ISERROR(VLOOKUP($BG262,data,5,FALSE)),0,VLOOKUP($BG262,data,5,FALSE))</f>
        <v>6</v>
      </c>
      <c r="X262" s="13">
        <f>IF(ISERROR(VLOOKUP($BH262,data,5,FALSE)),0,VLOOKUP($BH262,data,5,FALSE))</f>
        <v>4</v>
      </c>
      <c r="Y262" s="14">
        <f>IF(ISERROR(VLOOKUP($BI262,data,5,FALSE)),0,VLOOKUP($BI262,data,5,FALSE))</f>
        <v>2</v>
      </c>
      <c r="Z262" s="12">
        <f>SUM(AA262:AC262)</f>
        <v>15</v>
      </c>
      <c r="AA262" s="13">
        <f>IF(ISERROR(VLOOKUP($BG262,data,6,FALSE)),0,VLOOKUP($BG262,data,6,FALSE))</f>
        <v>7</v>
      </c>
      <c r="AB262" s="13">
        <f>IF(ISERROR(VLOOKUP($BH262,data,6,FALSE)),0,VLOOKUP($BH262,data,6,FALSE))</f>
        <v>4</v>
      </c>
      <c r="AC262" s="14">
        <f>IF(ISERROR(VLOOKUP($BI262,data,6,FALSE)),0,VLOOKUP($BI262,data,6,FALSE))</f>
        <v>4</v>
      </c>
      <c r="AD262" s="12">
        <f>SUM(AE262:AG262)</f>
        <v>12</v>
      </c>
      <c r="AE262" s="13">
        <f>IF(ISERROR(VLOOKUP($BG262,data,7,FALSE)),0,VLOOKUP($BG262,data,7,FALSE))</f>
        <v>4</v>
      </c>
      <c r="AF262" s="13">
        <f>IF(ISERROR(VLOOKUP($BH262,data,7,FALSE)),0,VLOOKUP($BH262,data,7,FALSE))</f>
        <v>3</v>
      </c>
      <c r="AG262" s="14">
        <f>IF(ISERROR(VLOOKUP($BI262,data,7,FALSE)),0,VLOOKUP($BI262,data,7,FALSE))</f>
        <v>5</v>
      </c>
      <c r="AH262" s="12">
        <f>SUM(AI262:AK262)</f>
        <v>19</v>
      </c>
      <c r="AI262" s="13">
        <f>IF(ISERROR(VLOOKUP($BG262,data,8,FALSE)),0,VLOOKUP($BG262,data,8,FALSE))</f>
        <v>6</v>
      </c>
      <c r="AJ262" s="13">
        <f>IF(ISERROR(VLOOKUP($BH262,data,8,FALSE)),0,VLOOKUP($BH262,data,8,FALSE))</f>
        <v>6</v>
      </c>
      <c r="AK262" s="14">
        <f>IF(ISERROR(VLOOKUP($BI262,data,8,FALSE)),0,VLOOKUP($BI262,data,8,FALSE))</f>
        <v>7</v>
      </c>
      <c r="AL262" s="12">
        <f>SUM(AM262:AO262)</f>
        <v>12</v>
      </c>
      <c r="AM262" s="13">
        <f>IF(ISERROR(VLOOKUP($BG262,data,9,FALSE)),0,VLOOKUP($BG262,data,9,FALSE))</f>
        <v>3</v>
      </c>
      <c r="AN262" s="13">
        <f>IF(ISERROR(VLOOKUP($BH262,data,9,FALSE)),0,VLOOKUP($BH262,data,9,FALSE))</f>
        <v>6</v>
      </c>
      <c r="AO262" s="14">
        <f>IF(ISERROR(VLOOKUP($BI262,data,9,FALSE)),0,VLOOKUP($BI262,data,9,FALSE))</f>
        <v>3</v>
      </c>
      <c r="AP262" s="12">
        <f>SUM(AQ262:AS262)</f>
        <v>6</v>
      </c>
      <c r="AQ262" s="13">
        <f>IF(ISERROR(VLOOKUP($BG262,data,10,FALSE)),0,VLOOKUP($BG262,data,10,FALSE))</f>
        <v>5</v>
      </c>
      <c r="AR262" s="13">
        <f>IF(ISERROR(VLOOKUP($BH262,data,10,FALSE)),0,VLOOKUP($BH262,data,10,FALSE))</f>
        <v>0</v>
      </c>
      <c r="AS262" s="14">
        <f>IF(ISERROR(VLOOKUP($BI262,data,10,FALSE)),0,VLOOKUP($BI262,data,10,FALSE))</f>
        <v>1</v>
      </c>
      <c r="AT262" s="12">
        <f>SUM(AU262:AW262)</f>
        <v>14</v>
      </c>
      <c r="AU262" s="13">
        <f>IF(ISERROR(VLOOKUP($BG262,data,11,FALSE)),0,VLOOKUP($BG262,data,11,FALSE))</f>
        <v>6</v>
      </c>
      <c r="AV262" s="13">
        <f>IF(ISERROR(VLOOKUP($BH262,data,11,FALSE)),0,VLOOKUP($BH262,data,11,FALSE))</f>
        <v>3</v>
      </c>
      <c r="AW262" s="14">
        <f>IF(ISERROR(VLOOKUP($BI262,data,11,FALSE)),0,VLOOKUP($BI262,data,11,FALSE))</f>
        <v>5</v>
      </c>
      <c r="AX262" s="12">
        <f>SUM(AY262:BA262)</f>
        <v>15</v>
      </c>
      <c r="AY262" s="13">
        <f>IF(ISERROR(VLOOKUP($BG262,data,12,FALSE)),0,VLOOKUP($BG262,data,12,FALSE))</f>
        <v>7</v>
      </c>
      <c r="AZ262" s="13">
        <f>IF(ISERROR(VLOOKUP($BH262,data,12,FALSE)),0,VLOOKUP($BH262,data,12,FALSE))</f>
        <v>7</v>
      </c>
      <c r="BA262" s="14">
        <f>IF(ISERROR(VLOOKUP($BI262,data,12,FALSE)),0,VLOOKUP($BI262,data,12,FALSE))</f>
        <v>1</v>
      </c>
      <c r="BB262" s="12">
        <f>SUM(BC262:BE262)</f>
        <v>14</v>
      </c>
      <c r="BC262" s="13">
        <f>IF(ISERROR(VLOOKUP($BG262,data,13,FALSE)),0,VLOOKUP($BG262,data,13,FALSE))</f>
        <v>9</v>
      </c>
      <c r="BD262" s="13">
        <f>IF(ISERROR(VLOOKUP($BH262,data,13,FALSE)),0,VLOOKUP($BH262,data,13,FALSE))</f>
        <v>3</v>
      </c>
      <c r="BE262" s="14">
        <f>IF(ISERROR(VLOOKUP($BI262,data,13,FALSE)),0,VLOOKUP($BI262,data,13,FALSE))</f>
        <v>2</v>
      </c>
      <c r="BG262" s="4">
        <v>301202</v>
      </c>
      <c r="BH262" s="4">
        <v>302202</v>
      </c>
      <c r="BI262" s="4">
        <v>303202</v>
      </c>
    </row>
    <row r="263" spans="1:61" ht="19.5" customHeight="1">
      <c r="A263" s="47"/>
      <c r="B263" s="47"/>
      <c r="C263" s="29"/>
      <c r="D263" s="30"/>
      <c r="E263" s="17" t="s">
        <v>68</v>
      </c>
      <c r="F263" s="18">
        <f>SUM(G263:I263)</f>
        <v>75</v>
      </c>
      <c r="G263" s="19">
        <f t="shared" si="736"/>
        <v>34</v>
      </c>
      <c r="H263" s="19">
        <f t="shared" si="736"/>
        <v>20</v>
      </c>
      <c r="I263" s="20">
        <f t="shared" si="736"/>
        <v>21</v>
      </c>
      <c r="J263" s="18">
        <f>SUM(K263:M263)</f>
        <v>4</v>
      </c>
      <c r="K263" s="19">
        <f>IF(ISERROR(VLOOKUP($BG263,data,2,FALSE)),0,VLOOKUP($BG263,data,2,FALSE))</f>
        <v>3</v>
      </c>
      <c r="L263" s="19">
        <f>IF(ISERROR(VLOOKUP($BH263,data,2,FALSE)),0,VLOOKUP($BH263,data,2,FALSE))</f>
        <v>0</v>
      </c>
      <c r="M263" s="20">
        <f>IF(ISERROR(VLOOKUP($BI263,data,2,FALSE)),0,VLOOKUP($BI263,data,2,FALSE))</f>
        <v>1</v>
      </c>
      <c r="N263" s="18">
        <f>SUM(O263:Q263)</f>
        <v>8</v>
      </c>
      <c r="O263" s="19">
        <f>IF(ISERROR(VLOOKUP($BG263,data,3,FALSE)),0,VLOOKUP($BG263,data,3,FALSE))</f>
        <v>4</v>
      </c>
      <c r="P263" s="19">
        <f>IF(ISERROR(VLOOKUP($BH263,data,3,FALSE)),0,VLOOKUP($BH263,data,3,FALSE))</f>
        <v>1</v>
      </c>
      <c r="Q263" s="20">
        <f>IF(ISERROR(VLOOKUP($BI263,data,3,FALSE)),0,VLOOKUP($BI263,data,3,FALSE))</f>
        <v>3</v>
      </c>
      <c r="R263" s="18">
        <f>SUM(S263:U263)</f>
        <v>8</v>
      </c>
      <c r="S263" s="19">
        <f>IF(ISERROR(VLOOKUP($BG263,data,4,FALSE)),0,VLOOKUP($BG263,data,4,FALSE))</f>
        <v>4</v>
      </c>
      <c r="T263" s="19">
        <f>IF(ISERROR(VLOOKUP($BH263,data,4,FALSE)),0,VLOOKUP($BH263,data,4,FALSE))</f>
        <v>1</v>
      </c>
      <c r="U263" s="20">
        <f>IF(ISERROR(VLOOKUP($BI263,data,4,FALSE)),0,VLOOKUP($BI263,data,4,FALSE))</f>
        <v>3</v>
      </c>
      <c r="V263" s="18">
        <f>SUM(W263:Y263)</f>
        <v>5</v>
      </c>
      <c r="W263" s="19">
        <f>IF(ISERROR(VLOOKUP($BG263,data,5,FALSE)),0,VLOOKUP($BG263,data,5,FALSE))</f>
        <v>2</v>
      </c>
      <c r="X263" s="19">
        <f>IF(ISERROR(VLOOKUP($BH263,data,5,FALSE)),0,VLOOKUP($BH263,data,5,FALSE))</f>
        <v>1</v>
      </c>
      <c r="Y263" s="20">
        <f>IF(ISERROR(VLOOKUP($BI263,data,5,FALSE)),0,VLOOKUP($BI263,data,5,FALSE))</f>
        <v>2</v>
      </c>
      <c r="Z263" s="18">
        <f>SUM(AA263:AC263)</f>
        <v>5</v>
      </c>
      <c r="AA263" s="19">
        <f>IF(ISERROR(VLOOKUP($BG263,data,6,FALSE)),0,VLOOKUP($BG263,data,6,FALSE))</f>
        <v>2</v>
      </c>
      <c r="AB263" s="19">
        <f>IF(ISERROR(VLOOKUP($BH263,data,6,FALSE)),0,VLOOKUP($BH263,data,6,FALSE))</f>
        <v>3</v>
      </c>
      <c r="AC263" s="20">
        <f>IF(ISERROR(VLOOKUP($BI263,data,6,FALSE)),0,VLOOKUP($BI263,data,6,FALSE))</f>
        <v>0</v>
      </c>
      <c r="AD263" s="18">
        <f>SUM(AE263:AG263)</f>
        <v>4</v>
      </c>
      <c r="AE263" s="19">
        <f>IF(ISERROR(VLOOKUP($BG263,data,7,FALSE)),0,VLOOKUP($BG263,data,7,FALSE))</f>
        <v>2</v>
      </c>
      <c r="AF263" s="19">
        <f>IF(ISERROR(VLOOKUP($BH263,data,7,FALSE)),0,VLOOKUP($BH263,data,7,FALSE))</f>
        <v>1</v>
      </c>
      <c r="AG263" s="20">
        <f>IF(ISERROR(VLOOKUP($BI263,data,7,FALSE)),0,VLOOKUP($BI263,data,7,FALSE))</f>
        <v>1</v>
      </c>
      <c r="AH263" s="18">
        <f>SUM(AI263:AK263)</f>
        <v>8</v>
      </c>
      <c r="AI263" s="19">
        <f>IF(ISERROR(VLOOKUP($BG263,data,8,FALSE)),0,VLOOKUP($BG263,data,8,FALSE))</f>
        <v>1</v>
      </c>
      <c r="AJ263" s="19">
        <f>IF(ISERROR(VLOOKUP($BH263,data,8,FALSE)),0,VLOOKUP($BH263,data,8,FALSE))</f>
        <v>3</v>
      </c>
      <c r="AK263" s="20">
        <f>IF(ISERROR(VLOOKUP($BI263,data,8,FALSE)),0,VLOOKUP($BI263,data,8,FALSE))</f>
        <v>4</v>
      </c>
      <c r="AL263" s="18">
        <f>SUM(AM263:AO263)</f>
        <v>8</v>
      </c>
      <c r="AM263" s="19">
        <f>IF(ISERROR(VLOOKUP($BG263,data,9,FALSE)),0,VLOOKUP($BG263,data,9,FALSE))</f>
        <v>3</v>
      </c>
      <c r="AN263" s="19">
        <f>IF(ISERROR(VLOOKUP($BH263,data,9,FALSE)),0,VLOOKUP($BH263,data,9,FALSE))</f>
        <v>2</v>
      </c>
      <c r="AO263" s="20">
        <f>IF(ISERROR(VLOOKUP($BI263,data,9,FALSE)),0,VLOOKUP($BI263,data,9,FALSE))</f>
        <v>3</v>
      </c>
      <c r="AP263" s="18">
        <f>SUM(AQ263:AS263)</f>
        <v>2</v>
      </c>
      <c r="AQ263" s="19">
        <f>IF(ISERROR(VLOOKUP($BG263,data,10,FALSE)),0,VLOOKUP($BG263,data,10,FALSE))</f>
        <v>2</v>
      </c>
      <c r="AR263" s="19">
        <f>IF(ISERROR(VLOOKUP($BH263,data,10,FALSE)),0,VLOOKUP($BH263,data,10,FALSE))</f>
        <v>0</v>
      </c>
      <c r="AS263" s="20">
        <f>IF(ISERROR(VLOOKUP($BI263,data,10,FALSE)),0,VLOOKUP($BI263,data,10,FALSE))</f>
        <v>0</v>
      </c>
      <c r="AT263" s="18">
        <f>SUM(AU263:AW263)</f>
        <v>7</v>
      </c>
      <c r="AU263" s="19">
        <f>IF(ISERROR(VLOOKUP($BG263,data,11,FALSE)),0,VLOOKUP($BG263,data,11,FALSE))</f>
        <v>3</v>
      </c>
      <c r="AV263" s="19">
        <f>IF(ISERROR(VLOOKUP($BH263,data,11,FALSE)),0,VLOOKUP($BH263,data,11,FALSE))</f>
        <v>2</v>
      </c>
      <c r="AW263" s="20">
        <f>IF(ISERROR(VLOOKUP($BI263,data,11,FALSE)),0,VLOOKUP($BI263,data,11,FALSE))</f>
        <v>2</v>
      </c>
      <c r="AX263" s="18">
        <f>SUM(AY263:BA263)</f>
        <v>7</v>
      </c>
      <c r="AY263" s="19">
        <f>IF(ISERROR(VLOOKUP($BG263,data,12,FALSE)),0,VLOOKUP($BG263,data,12,FALSE))</f>
        <v>3</v>
      </c>
      <c r="AZ263" s="19">
        <f>IF(ISERROR(VLOOKUP($BH263,data,12,FALSE)),0,VLOOKUP($BH263,data,12,FALSE))</f>
        <v>3</v>
      </c>
      <c r="BA263" s="20">
        <f>IF(ISERROR(VLOOKUP($BI263,data,12,FALSE)),0,VLOOKUP($BI263,data,12,FALSE))</f>
        <v>1</v>
      </c>
      <c r="BB263" s="18">
        <f>SUM(BC263:BE263)</f>
        <v>9</v>
      </c>
      <c r="BC263" s="19">
        <f>IF(ISERROR(VLOOKUP($BG263,data,13,FALSE)),0,VLOOKUP($BG263,data,13,FALSE))</f>
        <v>5</v>
      </c>
      <c r="BD263" s="19">
        <f>IF(ISERROR(VLOOKUP($BH263,data,13,FALSE)),0,VLOOKUP($BH263,data,13,FALSE))</f>
        <v>3</v>
      </c>
      <c r="BE263" s="20">
        <f>IF(ISERROR(VLOOKUP($BI263,data,13,FALSE)),0,VLOOKUP($BI263,data,13,FALSE))</f>
        <v>1</v>
      </c>
      <c r="BG263" s="4">
        <v>311202</v>
      </c>
      <c r="BH263" s="4">
        <v>312202</v>
      </c>
      <c r="BI263" s="4">
        <v>313202</v>
      </c>
    </row>
    <row r="264" spans="1:61" ht="19.5" customHeight="1">
      <c r="A264" s="47"/>
      <c r="B264" s="47"/>
      <c r="C264" s="31"/>
      <c r="D264" s="32"/>
      <c r="E264" s="23" t="s">
        <v>69</v>
      </c>
      <c r="F264" s="24">
        <f>SUM(G264:I264)</f>
        <v>91</v>
      </c>
      <c r="G264" s="25">
        <f t="shared" si="736"/>
        <v>47</v>
      </c>
      <c r="H264" s="25">
        <f t="shared" si="736"/>
        <v>22</v>
      </c>
      <c r="I264" s="26">
        <f t="shared" si="736"/>
        <v>22</v>
      </c>
      <c r="J264" s="24">
        <f>SUM(K264:M264)</f>
        <v>7</v>
      </c>
      <c r="K264" s="25">
        <f>IF(ISERROR(VLOOKUP($BG264,data,2,FALSE)),0,VLOOKUP($BG264,data,2,FALSE))</f>
        <v>5</v>
      </c>
      <c r="L264" s="25">
        <f>IF(ISERROR(VLOOKUP($BH264,data,2,FALSE)),0,VLOOKUP($BH264,data,2,FALSE))</f>
        <v>0</v>
      </c>
      <c r="M264" s="26">
        <f>IF(ISERROR(VLOOKUP($BI264,data,2,FALSE)),0,VLOOKUP($BI264,data,2,FALSE))</f>
        <v>2</v>
      </c>
      <c r="N264" s="24">
        <f>SUM(O264:Q264)</f>
        <v>14</v>
      </c>
      <c r="O264" s="25">
        <f>IF(ISERROR(VLOOKUP($BG264,data,3,FALSE)),0,VLOOKUP($BG264,data,3,FALSE))</f>
        <v>11</v>
      </c>
      <c r="P264" s="25">
        <f>IF(ISERROR(VLOOKUP($BH264,data,3,FALSE)),0,VLOOKUP($BH264,data,3,FALSE))</f>
        <v>1</v>
      </c>
      <c r="Q264" s="26">
        <f>IF(ISERROR(VLOOKUP($BI264,data,3,FALSE)),0,VLOOKUP($BI264,data,3,FALSE))</f>
        <v>2</v>
      </c>
      <c r="R264" s="24">
        <f>SUM(S264:U264)</f>
        <v>6</v>
      </c>
      <c r="S264" s="25">
        <f>IF(ISERROR(VLOOKUP($BG264,data,4,FALSE)),0,VLOOKUP($BG264,data,4,FALSE))</f>
        <v>1</v>
      </c>
      <c r="T264" s="25">
        <f>IF(ISERROR(VLOOKUP($BH264,data,4,FALSE)),0,VLOOKUP($BH264,data,4,FALSE))</f>
        <v>3</v>
      </c>
      <c r="U264" s="26">
        <f>IF(ISERROR(VLOOKUP($BI264,data,4,FALSE)),0,VLOOKUP($BI264,data,4,FALSE))</f>
        <v>2</v>
      </c>
      <c r="V264" s="24">
        <f>SUM(W264:Y264)</f>
        <v>7</v>
      </c>
      <c r="W264" s="25">
        <f>IF(ISERROR(VLOOKUP($BG264,data,5,FALSE)),0,VLOOKUP($BG264,data,5,FALSE))</f>
        <v>4</v>
      </c>
      <c r="X264" s="25">
        <f>IF(ISERROR(VLOOKUP($BH264,data,5,FALSE)),0,VLOOKUP($BH264,data,5,FALSE))</f>
        <v>3</v>
      </c>
      <c r="Y264" s="26">
        <f>IF(ISERROR(VLOOKUP($BI264,data,5,FALSE)),0,VLOOKUP($BI264,data,5,FALSE))</f>
        <v>0</v>
      </c>
      <c r="Z264" s="24">
        <f>SUM(AA264:AC264)</f>
        <v>10</v>
      </c>
      <c r="AA264" s="25">
        <f>IF(ISERROR(VLOOKUP($BG264,data,6,FALSE)),0,VLOOKUP($BG264,data,6,FALSE))</f>
        <v>5</v>
      </c>
      <c r="AB264" s="25">
        <f>IF(ISERROR(VLOOKUP($BH264,data,6,FALSE)),0,VLOOKUP($BH264,data,6,FALSE))</f>
        <v>1</v>
      </c>
      <c r="AC264" s="26">
        <f>IF(ISERROR(VLOOKUP($BI264,data,6,FALSE)),0,VLOOKUP($BI264,data,6,FALSE))</f>
        <v>4</v>
      </c>
      <c r="AD264" s="24">
        <f>SUM(AE264:AG264)</f>
        <v>8</v>
      </c>
      <c r="AE264" s="25">
        <f>IF(ISERROR(VLOOKUP($BG264,data,7,FALSE)),0,VLOOKUP($BG264,data,7,FALSE))</f>
        <v>2</v>
      </c>
      <c r="AF264" s="25">
        <f>IF(ISERROR(VLOOKUP($BH264,data,7,FALSE)),0,VLOOKUP($BH264,data,7,FALSE))</f>
        <v>2</v>
      </c>
      <c r="AG264" s="26">
        <f>IF(ISERROR(VLOOKUP($BI264,data,7,FALSE)),0,VLOOKUP($BI264,data,7,FALSE))</f>
        <v>4</v>
      </c>
      <c r="AH264" s="24">
        <f>SUM(AI264:AK264)</f>
        <v>11</v>
      </c>
      <c r="AI264" s="25">
        <f>IF(ISERROR(VLOOKUP($BG264,data,8,FALSE)),0,VLOOKUP($BG264,data,8,FALSE))</f>
        <v>5</v>
      </c>
      <c r="AJ264" s="25">
        <f>IF(ISERROR(VLOOKUP($BH264,data,8,FALSE)),0,VLOOKUP($BH264,data,8,FALSE))</f>
        <v>3</v>
      </c>
      <c r="AK264" s="26">
        <f>IF(ISERROR(VLOOKUP($BI264,data,8,FALSE)),0,VLOOKUP($BI264,data,8,FALSE))</f>
        <v>3</v>
      </c>
      <c r="AL264" s="24">
        <f>SUM(AM264:AO264)</f>
        <v>4</v>
      </c>
      <c r="AM264" s="25">
        <f>IF(ISERROR(VLOOKUP($BG264,data,9,FALSE)),0,VLOOKUP($BG264,data,9,FALSE))</f>
        <v>0</v>
      </c>
      <c r="AN264" s="25">
        <f>IF(ISERROR(VLOOKUP($BH264,data,9,FALSE)),0,VLOOKUP($BH264,data,9,FALSE))</f>
        <v>4</v>
      </c>
      <c r="AO264" s="26">
        <f>IF(ISERROR(VLOOKUP($BI264,data,9,FALSE)),0,VLOOKUP($BI264,data,9,FALSE))</f>
        <v>0</v>
      </c>
      <c r="AP264" s="24">
        <f>SUM(AQ264:AS264)</f>
        <v>4</v>
      </c>
      <c r="AQ264" s="25">
        <f>IF(ISERROR(VLOOKUP($BG264,data,10,FALSE)),0,VLOOKUP($BG264,data,10,FALSE))</f>
        <v>3</v>
      </c>
      <c r="AR264" s="25">
        <f>IF(ISERROR(VLOOKUP($BH264,data,10,FALSE)),0,VLOOKUP($BH264,data,10,FALSE))</f>
        <v>0</v>
      </c>
      <c r="AS264" s="26">
        <f>IF(ISERROR(VLOOKUP($BI264,data,10,FALSE)),0,VLOOKUP($BI264,data,10,FALSE))</f>
        <v>1</v>
      </c>
      <c r="AT264" s="24">
        <f>SUM(AU264:AW264)</f>
        <v>7</v>
      </c>
      <c r="AU264" s="25">
        <f>IF(ISERROR(VLOOKUP($BG264,data,11,FALSE)),0,VLOOKUP($BG264,data,11,FALSE))</f>
        <v>3</v>
      </c>
      <c r="AV264" s="25">
        <f>IF(ISERROR(VLOOKUP($BH264,data,11,FALSE)),0,VLOOKUP($BH264,data,11,FALSE))</f>
        <v>1</v>
      </c>
      <c r="AW264" s="26">
        <f>IF(ISERROR(VLOOKUP($BI264,data,11,FALSE)),0,VLOOKUP($BI264,data,11,FALSE))</f>
        <v>3</v>
      </c>
      <c r="AX264" s="24">
        <f>SUM(AY264:BA264)</f>
        <v>8</v>
      </c>
      <c r="AY264" s="25">
        <f>IF(ISERROR(VLOOKUP($BG264,data,12,FALSE)),0,VLOOKUP($BG264,data,12,FALSE))</f>
        <v>4</v>
      </c>
      <c r="AZ264" s="25">
        <f>IF(ISERROR(VLOOKUP($BH264,data,12,FALSE)),0,VLOOKUP($BH264,data,12,FALSE))</f>
        <v>4</v>
      </c>
      <c r="BA264" s="26">
        <f>IF(ISERROR(VLOOKUP($BI264,data,12,FALSE)),0,VLOOKUP($BI264,data,12,FALSE))</f>
        <v>0</v>
      </c>
      <c r="BB264" s="24">
        <f>SUM(BC264:BE264)</f>
        <v>5</v>
      </c>
      <c r="BC264" s="25">
        <f>IF(ISERROR(VLOOKUP($BG264,data,13,FALSE)),0,VLOOKUP($BG264,data,13,FALSE))</f>
        <v>4</v>
      </c>
      <c r="BD264" s="25">
        <f>IF(ISERROR(VLOOKUP($BH264,data,13,FALSE)),0,VLOOKUP($BH264,data,13,FALSE))</f>
        <v>0</v>
      </c>
      <c r="BE264" s="26">
        <f>IF(ISERROR(VLOOKUP($BI264,data,13,FALSE)),0,VLOOKUP($BI264,data,13,FALSE))</f>
        <v>1</v>
      </c>
      <c r="BG264" s="4">
        <v>321202</v>
      </c>
      <c r="BH264" s="4">
        <v>322202</v>
      </c>
      <c r="BI264" s="4">
        <v>323202</v>
      </c>
    </row>
    <row r="265" spans="1:57" ht="19.5" customHeight="1">
      <c r="A265" s="10"/>
      <c r="B265" s="9"/>
      <c r="C265" s="52" t="s">
        <v>109</v>
      </c>
      <c r="D265" s="53"/>
      <c r="E265" s="11" t="s">
        <v>63</v>
      </c>
      <c r="F265" s="12">
        <f aca="true" t="shared" si="737" ref="F265:BE265">SUM(F266:F267)</f>
        <v>66</v>
      </c>
      <c r="G265" s="13">
        <f t="shared" si="737"/>
        <v>33</v>
      </c>
      <c r="H265" s="13">
        <f t="shared" si="737"/>
        <v>10</v>
      </c>
      <c r="I265" s="14">
        <f t="shared" si="737"/>
        <v>23</v>
      </c>
      <c r="J265" s="12">
        <f t="shared" si="737"/>
        <v>4</v>
      </c>
      <c r="K265" s="13">
        <f t="shared" si="737"/>
        <v>2</v>
      </c>
      <c r="L265" s="13">
        <f t="shared" si="737"/>
        <v>1</v>
      </c>
      <c r="M265" s="14">
        <f t="shared" si="737"/>
        <v>1</v>
      </c>
      <c r="N265" s="12">
        <f t="shared" si="737"/>
        <v>5</v>
      </c>
      <c r="O265" s="13">
        <f t="shared" si="737"/>
        <v>1</v>
      </c>
      <c r="P265" s="13">
        <f t="shared" si="737"/>
        <v>1</v>
      </c>
      <c r="Q265" s="14">
        <f t="shared" si="737"/>
        <v>3</v>
      </c>
      <c r="R265" s="12">
        <f t="shared" si="737"/>
        <v>3</v>
      </c>
      <c r="S265" s="13">
        <f t="shared" si="737"/>
        <v>1</v>
      </c>
      <c r="T265" s="13">
        <f t="shared" si="737"/>
        <v>1</v>
      </c>
      <c r="U265" s="14">
        <f t="shared" si="737"/>
        <v>1</v>
      </c>
      <c r="V265" s="12">
        <f t="shared" si="737"/>
        <v>7</v>
      </c>
      <c r="W265" s="13">
        <f t="shared" si="737"/>
        <v>4</v>
      </c>
      <c r="X265" s="13">
        <f t="shared" si="737"/>
        <v>1</v>
      </c>
      <c r="Y265" s="14">
        <f t="shared" si="737"/>
        <v>2</v>
      </c>
      <c r="Z265" s="12">
        <f t="shared" si="737"/>
        <v>4</v>
      </c>
      <c r="AA265" s="13">
        <f t="shared" si="737"/>
        <v>1</v>
      </c>
      <c r="AB265" s="13">
        <f t="shared" si="737"/>
        <v>1</v>
      </c>
      <c r="AC265" s="14">
        <f t="shared" si="737"/>
        <v>2</v>
      </c>
      <c r="AD265" s="12">
        <f t="shared" si="737"/>
        <v>7</v>
      </c>
      <c r="AE265" s="13">
        <f t="shared" si="737"/>
        <v>4</v>
      </c>
      <c r="AF265" s="13">
        <f t="shared" si="737"/>
        <v>1</v>
      </c>
      <c r="AG265" s="14">
        <f t="shared" si="737"/>
        <v>2</v>
      </c>
      <c r="AH265" s="12">
        <f t="shared" si="737"/>
        <v>7</v>
      </c>
      <c r="AI265" s="13">
        <f t="shared" si="737"/>
        <v>3</v>
      </c>
      <c r="AJ265" s="13">
        <f t="shared" si="737"/>
        <v>1</v>
      </c>
      <c r="AK265" s="14">
        <f t="shared" si="737"/>
        <v>3</v>
      </c>
      <c r="AL265" s="12">
        <f t="shared" si="737"/>
        <v>11</v>
      </c>
      <c r="AM265" s="13">
        <f t="shared" si="737"/>
        <v>8</v>
      </c>
      <c r="AN265" s="13">
        <f t="shared" si="737"/>
        <v>1</v>
      </c>
      <c r="AO265" s="14">
        <f t="shared" si="737"/>
        <v>2</v>
      </c>
      <c r="AP265" s="12">
        <f t="shared" si="737"/>
        <v>6</v>
      </c>
      <c r="AQ265" s="13">
        <f t="shared" si="737"/>
        <v>3</v>
      </c>
      <c r="AR265" s="13">
        <f t="shared" si="737"/>
        <v>1</v>
      </c>
      <c r="AS265" s="14">
        <f t="shared" si="737"/>
        <v>2</v>
      </c>
      <c r="AT265" s="12">
        <f t="shared" si="737"/>
        <v>4</v>
      </c>
      <c r="AU265" s="13">
        <f t="shared" si="737"/>
        <v>2</v>
      </c>
      <c r="AV265" s="13">
        <f t="shared" si="737"/>
        <v>1</v>
      </c>
      <c r="AW265" s="14">
        <f t="shared" si="737"/>
        <v>1</v>
      </c>
      <c r="AX265" s="12">
        <f t="shared" si="737"/>
        <v>8</v>
      </c>
      <c r="AY265" s="13">
        <f t="shared" si="737"/>
        <v>4</v>
      </c>
      <c r="AZ265" s="13">
        <f t="shared" si="737"/>
        <v>0</v>
      </c>
      <c r="BA265" s="14">
        <f t="shared" si="737"/>
        <v>4</v>
      </c>
      <c r="BB265" s="12">
        <f t="shared" si="737"/>
        <v>0</v>
      </c>
      <c r="BC265" s="13">
        <f t="shared" si="737"/>
        <v>0</v>
      </c>
      <c r="BD265" s="13">
        <f t="shared" si="737"/>
        <v>0</v>
      </c>
      <c r="BE265" s="14">
        <f t="shared" si="737"/>
        <v>0</v>
      </c>
    </row>
    <row r="266" spans="1:57" ht="19.5" customHeight="1">
      <c r="A266" s="10"/>
      <c r="B266" s="9"/>
      <c r="C266" s="15"/>
      <c r="D266" s="16"/>
      <c r="E266" s="17" t="s">
        <v>68</v>
      </c>
      <c r="F266" s="18">
        <f aca="true" t="shared" si="738" ref="F266:F273">SUM(G266:I266)</f>
        <v>32</v>
      </c>
      <c r="G266" s="19">
        <f aca="true" t="shared" si="739" ref="G266:I267">SUM(G269,G272,G275,G278,G281,G284,G287,G290)</f>
        <v>18</v>
      </c>
      <c r="H266" s="19">
        <f t="shared" si="739"/>
        <v>6</v>
      </c>
      <c r="I266" s="20">
        <f t="shared" si="739"/>
        <v>8</v>
      </c>
      <c r="J266" s="18">
        <f aca="true" t="shared" si="740" ref="J266:J291">SUM(K266:M266)</f>
        <v>1</v>
      </c>
      <c r="K266" s="19">
        <f aca="true" t="shared" si="741" ref="K266:M267">SUM(K269,K272,K275,K278,K281,K284,K287,K290)</f>
        <v>1</v>
      </c>
      <c r="L266" s="19">
        <f t="shared" si="741"/>
        <v>0</v>
      </c>
      <c r="M266" s="20">
        <f t="shared" si="741"/>
        <v>0</v>
      </c>
      <c r="N266" s="18">
        <f aca="true" t="shared" si="742" ref="N266:N291">SUM(O266:Q266)</f>
        <v>3</v>
      </c>
      <c r="O266" s="19">
        <f aca="true" t="shared" si="743" ref="O266:Q267">SUM(O269,O272,O275,O278,O281,O284,O287,O290)</f>
        <v>0</v>
      </c>
      <c r="P266" s="19">
        <f t="shared" si="743"/>
        <v>1</v>
      </c>
      <c r="Q266" s="20">
        <f t="shared" si="743"/>
        <v>2</v>
      </c>
      <c r="R266" s="18">
        <f aca="true" t="shared" si="744" ref="R266:R291">SUM(S266:U266)</f>
        <v>3</v>
      </c>
      <c r="S266" s="19">
        <f aca="true" t="shared" si="745" ref="S266:U267">SUM(S269,S272,S275,S278,S281,S284,S287,S290)</f>
        <v>1</v>
      </c>
      <c r="T266" s="19">
        <f t="shared" si="745"/>
        <v>1</v>
      </c>
      <c r="U266" s="20">
        <f t="shared" si="745"/>
        <v>1</v>
      </c>
      <c r="V266" s="18">
        <f aca="true" t="shared" si="746" ref="V266:V291">SUM(W266:Y266)</f>
        <v>3</v>
      </c>
      <c r="W266" s="19">
        <f aca="true" t="shared" si="747" ref="W266:Y267">SUM(W269,W272,W275,W278,W281,W284,W287,W290)</f>
        <v>1</v>
      </c>
      <c r="X266" s="19">
        <f t="shared" si="747"/>
        <v>0</v>
      </c>
      <c r="Y266" s="20">
        <f t="shared" si="747"/>
        <v>2</v>
      </c>
      <c r="Z266" s="18">
        <f aca="true" t="shared" si="748" ref="Z266:Z291">SUM(AA266:AC266)</f>
        <v>2</v>
      </c>
      <c r="AA266" s="19">
        <f aca="true" t="shared" si="749" ref="AA266:AC267">SUM(AA269,AA272,AA275,AA278,AA281,AA284,AA287,AA290)</f>
        <v>0</v>
      </c>
      <c r="AB266" s="19">
        <f t="shared" si="749"/>
        <v>1</v>
      </c>
      <c r="AC266" s="20">
        <f t="shared" si="749"/>
        <v>1</v>
      </c>
      <c r="AD266" s="18">
        <f aca="true" t="shared" si="750" ref="AD266:AD291">SUM(AE266:AG266)</f>
        <v>3</v>
      </c>
      <c r="AE266" s="19">
        <f aca="true" t="shared" si="751" ref="AE266:AG267">SUM(AE269,AE272,AE275,AE278,AE281,AE284,AE287,AE290)</f>
        <v>2</v>
      </c>
      <c r="AF266" s="19">
        <f t="shared" si="751"/>
        <v>1</v>
      </c>
      <c r="AG266" s="20">
        <f t="shared" si="751"/>
        <v>0</v>
      </c>
      <c r="AH266" s="18">
        <f aca="true" t="shared" si="752" ref="AH266:AH291">SUM(AI266:AK266)</f>
        <v>3</v>
      </c>
      <c r="AI266" s="19">
        <f aca="true" t="shared" si="753" ref="AI266:AK267">SUM(AI269,AI272,AI275,AI278,AI281,AI284,AI287,AI290)</f>
        <v>2</v>
      </c>
      <c r="AJ266" s="19">
        <f t="shared" si="753"/>
        <v>1</v>
      </c>
      <c r="AK266" s="20">
        <f t="shared" si="753"/>
        <v>0</v>
      </c>
      <c r="AL266" s="18">
        <f aca="true" t="shared" si="754" ref="AL266:AL291">SUM(AM266:AO266)</f>
        <v>5</v>
      </c>
      <c r="AM266" s="19">
        <f aca="true" t="shared" si="755" ref="AM266:AO267">SUM(AM269,AM272,AM275,AM278,AM281,AM284,AM287,AM290)</f>
        <v>5</v>
      </c>
      <c r="AN266" s="19">
        <f t="shared" si="755"/>
        <v>0</v>
      </c>
      <c r="AO266" s="20">
        <f t="shared" si="755"/>
        <v>0</v>
      </c>
      <c r="AP266" s="18">
        <f aca="true" t="shared" si="756" ref="AP266:AP291">SUM(AQ266:AS266)</f>
        <v>3</v>
      </c>
      <c r="AQ266" s="19">
        <f aca="true" t="shared" si="757" ref="AQ266:AS267">SUM(AQ269,AQ272,AQ275,AQ278,AQ281,AQ284,AQ287,AQ290)</f>
        <v>2</v>
      </c>
      <c r="AR266" s="19">
        <f t="shared" si="757"/>
        <v>0</v>
      </c>
      <c r="AS266" s="20">
        <f t="shared" si="757"/>
        <v>1</v>
      </c>
      <c r="AT266" s="18">
        <f aca="true" t="shared" si="758" ref="AT266:AT291">SUM(AU266:AW266)</f>
        <v>2</v>
      </c>
      <c r="AU266" s="19">
        <f aca="true" t="shared" si="759" ref="AU266:AW267">SUM(AU269,AU272,AU275,AU278,AU281,AU284,AU287,AU290)</f>
        <v>1</v>
      </c>
      <c r="AV266" s="19">
        <f t="shared" si="759"/>
        <v>1</v>
      </c>
      <c r="AW266" s="20">
        <f t="shared" si="759"/>
        <v>0</v>
      </c>
      <c r="AX266" s="18">
        <f aca="true" t="shared" si="760" ref="AX266:AX291">SUM(AY266:BA266)</f>
        <v>4</v>
      </c>
      <c r="AY266" s="19">
        <f aca="true" t="shared" si="761" ref="AY266:BA267">SUM(AY269,AY272,AY275,AY278,AY281,AY284,AY287,AY290)</f>
        <v>3</v>
      </c>
      <c r="AZ266" s="19">
        <f t="shared" si="761"/>
        <v>0</v>
      </c>
      <c r="BA266" s="20">
        <f t="shared" si="761"/>
        <v>1</v>
      </c>
      <c r="BB266" s="18">
        <f aca="true" t="shared" si="762" ref="BB266:BB291">SUM(BC266:BE266)</f>
        <v>0</v>
      </c>
      <c r="BC266" s="19">
        <f aca="true" t="shared" si="763" ref="BC266:BE267">SUM(BC269,BC272,BC275,BC278,BC281,BC284,BC287,BC290)</f>
        <v>0</v>
      </c>
      <c r="BD266" s="19">
        <f t="shared" si="763"/>
        <v>0</v>
      </c>
      <c r="BE266" s="20">
        <f t="shared" si="763"/>
        <v>0</v>
      </c>
    </row>
    <row r="267" spans="1:57" ht="19.5" customHeight="1">
      <c r="A267" s="10"/>
      <c r="B267" s="9"/>
      <c r="C267" s="21"/>
      <c r="D267" s="22"/>
      <c r="E267" s="23" t="s">
        <v>69</v>
      </c>
      <c r="F267" s="24">
        <f t="shared" si="738"/>
        <v>34</v>
      </c>
      <c r="G267" s="25">
        <f t="shared" si="739"/>
        <v>15</v>
      </c>
      <c r="H267" s="25">
        <f t="shared" si="739"/>
        <v>4</v>
      </c>
      <c r="I267" s="26">
        <f t="shared" si="739"/>
        <v>15</v>
      </c>
      <c r="J267" s="24">
        <f t="shared" si="740"/>
        <v>3</v>
      </c>
      <c r="K267" s="25">
        <f t="shared" si="741"/>
        <v>1</v>
      </c>
      <c r="L267" s="25">
        <f t="shared" si="741"/>
        <v>1</v>
      </c>
      <c r="M267" s="26">
        <f t="shared" si="741"/>
        <v>1</v>
      </c>
      <c r="N267" s="24">
        <f t="shared" si="742"/>
        <v>2</v>
      </c>
      <c r="O267" s="25">
        <f t="shared" si="743"/>
        <v>1</v>
      </c>
      <c r="P267" s="25">
        <f t="shared" si="743"/>
        <v>0</v>
      </c>
      <c r="Q267" s="26">
        <f t="shared" si="743"/>
        <v>1</v>
      </c>
      <c r="R267" s="24">
        <f t="shared" si="744"/>
        <v>0</v>
      </c>
      <c r="S267" s="25">
        <f t="shared" si="745"/>
        <v>0</v>
      </c>
      <c r="T267" s="25">
        <f t="shared" si="745"/>
        <v>0</v>
      </c>
      <c r="U267" s="26">
        <f t="shared" si="745"/>
        <v>0</v>
      </c>
      <c r="V267" s="24">
        <f t="shared" si="746"/>
        <v>4</v>
      </c>
      <c r="W267" s="25">
        <f t="shared" si="747"/>
        <v>3</v>
      </c>
      <c r="X267" s="25">
        <f t="shared" si="747"/>
        <v>1</v>
      </c>
      <c r="Y267" s="26">
        <f t="shared" si="747"/>
        <v>0</v>
      </c>
      <c r="Z267" s="24">
        <f t="shared" si="748"/>
        <v>2</v>
      </c>
      <c r="AA267" s="25">
        <f t="shared" si="749"/>
        <v>1</v>
      </c>
      <c r="AB267" s="25">
        <f t="shared" si="749"/>
        <v>0</v>
      </c>
      <c r="AC267" s="26">
        <f t="shared" si="749"/>
        <v>1</v>
      </c>
      <c r="AD267" s="24">
        <f t="shared" si="750"/>
        <v>4</v>
      </c>
      <c r="AE267" s="25">
        <f t="shared" si="751"/>
        <v>2</v>
      </c>
      <c r="AF267" s="25">
        <f t="shared" si="751"/>
        <v>0</v>
      </c>
      <c r="AG267" s="26">
        <f t="shared" si="751"/>
        <v>2</v>
      </c>
      <c r="AH267" s="24">
        <f t="shared" si="752"/>
        <v>4</v>
      </c>
      <c r="AI267" s="25">
        <f t="shared" si="753"/>
        <v>1</v>
      </c>
      <c r="AJ267" s="25">
        <f t="shared" si="753"/>
        <v>0</v>
      </c>
      <c r="AK267" s="26">
        <f t="shared" si="753"/>
        <v>3</v>
      </c>
      <c r="AL267" s="24">
        <f t="shared" si="754"/>
        <v>6</v>
      </c>
      <c r="AM267" s="25">
        <f t="shared" si="755"/>
        <v>3</v>
      </c>
      <c r="AN267" s="25">
        <f t="shared" si="755"/>
        <v>1</v>
      </c>
      <c r="AO267" s="26">
        <f t="shared" si="755"/>
        <v>2</v>
      </c>
      <c r="AP267" s="24">
        <f t="shared" si="756"/>
        <v>3</v>
      </c>
      <c r="AQ267" s="25">
        <f t="shared" si="757"/>
        <v>1</v>
      </c>
      <c r="AR267" s="25">
        <f t="shared" si="757"/>
        <v>1</v>
      </c>
      <c r="AS267" s="26">
        <f t="shared" si="757"/>
        <v>1</v>
      </c>
      <c r="AT267" s="24">
        <f t="shared" si="758"/>
        <v>2</v>
      </c>
      <c r="AU267" s="25">
        <f t="shared" si="759"/>
        <v>1</v>
      </c>
      <c r="AV267" s="25">
        <f t="shared" si="759"/>
        <v>0</v>
      </c>
      <c r="AW267" s="26">
        <f t="shared" si="759"/>
        <v>1</v>
      </c>
      <c r="AX267" s="24">
        <f t="shared" si="760"/>
        <v>4</v>
      </c>
      <c r="AY267" s="25">
        <f t="shared" si="761"/>
        <v>1</v>
      </c>
      <c r="AZ267" s="25">
        <f t="shared" si="761"/>
        <v>0</v>
      </c>
      <c r="BA267" s="26">
        <f t="shared" si="761"/>
        <v>3</v>
      </c>
      <c r="BB267" s="24">
        <f t="shared" si="762"/>
        <v>0</v>
      </c>
      <c r="BC267" s="25">
        <f t="shared" si="763"/>
        <v>0</v>
      </c>
      <c r="BD267" s="25">
        <f t="shared" si="763"/>
        <v>0</v>
      </c>
      <c r="BE267" s="26">
        <f t="shared" si="763"/>
        <v>0</v>
      </c>
    </row>
    <row r="268" spans="1:61" ht="19.5" customHeight="1">
      <c r="A268" s="47">
        <v>75</v>
      </c>
      <c r="B268" s="47">
        <v>22218</v>
      </c>
      <c r="C268" s="27"/>
      <c r="D268" s="28" t="s">
        <v>50</v>
      </c>
      <c r="E268" s="11" t="s">
        <v>63</v>
      </c>
      <c r="F268" s="12">
        <f t="shared" si="738"/>
        <v>25</v>
      </c>
      <c r="G268" s="13">
        <f aca="true" t="shared" si="764" ref="G268:I283">K268+O268+S268+W268+AA268+AE268+AI268+AM268+AQ268+AU268+AY268+BC268</f>
        <v>10</v>
      </c>
      <c r="H268" s="13">
        <f t="shared" si="764"/>
        <v>5</v>
      </c>
      <c r="I268" s="14">
        <f t="shared" si="764"/>
        <v>10</v>
      </c>
      <c r="J268" s="12">
        <f t="shared" si="740"/>
        <v>3</v>
      </c>
      <c r="K268" s="13">
        <f aca="true" t="shared" si="765" ref="K268:K273">IF(ISERROR(VLOOKUP($BG268,data,2,FALSE)),0,VLOOKUP($BG268,data,2,FALSE))</f>
        <v>1</v>
      </c>
      <c r="L268" s="13">
        <f aca="true" t="shared" si="766" ref="L268:L273">IF(ISERROR(VLOOKUP($BH268,data,2,FALSE)),0,VLOOKUP($BH268,data,2,FALSE))</f>
        <v>1</v>
      </c>
      <c r="M268" s="14">
        <f aca="true" t="shared" si="767" ref="M268:M273">IF(ISERROR(VLOOKUP($BI268,data,2,FALSE)),0,VLOOKUP($BI268,data,2,FALSE))</f>
        <v>1</v>
      </c>
      <c r="N268" s="12">
        <f t="shared" si="742"/>
        <v>4</v>
      </c>
      <c r="O268" s="13">
        <f aca="true" t="shared" si="768" ref="O268:O273">IF(ISERROR(VLOOKUP($BG268,data,3,FALSE)),0,VLOOKUP($BG268,data,3,FALSE))</f>
        <v>1</v>
      </c>
      <c r="P268" s="13">
        <f aca="true" t="shared" si="769" ref="P268:P273">IF(ISERROR(VLOOKUP($BH268,data,3,FALSE)),0,VLOOKUP($BH268,data,3,FALSE))</f>
        <v>1</v>
      </c>
      <c r="Q268" s="14">
        <f aca="true" t="shared" si="770" ref="Q268:Q273">IF(ISERROR(VLOOKUP($BI268,data,3,FALSE)),0,VLOOKUP($BI268,data,3,FALSE))</f>
        <v>2</v>
      </c>
      <c r="R268" s="12">
        <f t="shared" si="744"/>
        <v>0</v>
      </c>
      <c r="S268" s="13">
        <f aca="true" t="shared" si="771" ref="S268:S273">IF(ISERROR(VLOOKUP($BG268,data,4,FALSE)),0,VLOOKUP($BG268,data,4,FALSE))</f>
        <v>0</v>
      </c>
      <c r="T268" s="13">
        <f aca="true" t="shared" si="772" ref="T268:T273">IF(ISERROR(VLOOKUP($BH268,data,4,FALSE)),0,VLOOKUP($BH268,data,4,FALSE))</f>
        <v>0</v>
      </c>
      <c r="U268" s="14">
        <f aca="true" t="shared" si="773" ref="U268:U273">IF(ISERROR(VLOOKUP($BI268,data,4,FALSE)),0,VLOOKUP($BI268,data,4,FALSE))</f>
        <v>0</v>
      </c>
      <c r="V268" s="12">
        <f t="shared" si="746"/>
        <v>1</v>
      </c>
      <c r="W268" s="13">
        <f aca="true" t="shared" si="774" ref="W268:W273">IF(ISERROR(VLOOKUP($BG268,data,5,FALSE)),0,VLOOKUP($BG268,data,5,FALSE))</f>
        <v>0</v>
      </c>
      <c r="X268" s="13">
        <f aca="true" t="shared" si="775" ref="X268:X273">IF(ISERROR(VLOOKUP($BH268,data,5,FALSE)),0,VLOOKUP($BH268,data,5,FALSE))</f>
        <v>0</v>
      </c>
      <c r="Y268" s="14">
        <f aca="true" t="shared" si="776" ref="Y268:Y273">IF(ISERROR(VLOOKUP($BI268,data,5,FALSE)),0,VLOOKUP($BI268,data,5,FALSE))</f>
        <v>1</v>
      </c>
      <c r="Z268" s="12">
        <f t="shared" si="748"/>
        <v>1</v>
      </c>
      <c r="AA268" s="13">
        <f aca="true" t="shared" si="777" ref="AA268:AA273">IF(ISERROR(VLOOKUP($BG268,data,6,FALSE)),0,VLOOKUP($BG268,data,6,FALSE))</f>
        <v>0</v>
      </c>
      <c r="AB268" s="13">
        <f aca="true" t="shared" si="778" ref="AB268:AB273">IF(ISERROR(VLOOKUP($BH268,data,6,FALSE)),0,VLOOKUP($BH268,data,6,FALSE))</f>
        <v>0</v>
      </c>
      <c r="AC268" s="14">
        <f aca="true" t="shared" si="779" ref="AC268:AC273">IF(ISERROR(VLOOKUP($BI268,data,6,FALSE)),0,VLOOKUP($BI268,data,6,FALSE))</f>
        <v>1</v>
      </c>
      <c r="AD268" s="12">
        <f t="shared" si="750"/>
        <v>2</v>
      </c>
      <c r="AE268" s="13">
        <f aca="true" t="shared" si="780" ref="AE268:AE273">IF(ISERROR(VLOOKUP($BG268,data,7,FALSE)),0,VLOOKUP($BG268,data,7,FALSE))</f>
        <v>1</v>
      </c>
      <c r="AF268" s="13">
        <f aca="true" t="shared" si="781" ref="AF268:AF273">IF(ISERROR(VLOOKUP($BH268,data,7,FALSE)),0,VLOOKUP($BH268,data,7,FALSE))</f>
        <v>1</v>
      </c>
      <c r="AG268" s="14">
        <f aca="true" t="shared" si="782" ref="AG268:AG273">IF(ISERROR(VLOOKUP($BI268,data,7,FALSE)),0,VLOOKUP($BI268,data,7,FALSE))</f>
        <v>0</v>
      </c>
      <c r="AH268" s="12">
        <f t="shared" si="752"/>
        <v>3</v>
      </c>
      <c r="AI268" s="13">
        <f aca="true" t="shared" si="783" ref="AI268:AI273">IF(ISERROR(VLOOKUP($BG268,data,8,FALSE)),0,VLOOKUP($BG268,data,8,FALSE))</f>
        <v>2</v>
      </c>
      <c r="AJ268" s="13">
        <f aca="true" t="shared" si="784" ref="AJ268:AJ273">IF(ISERROR(VLOOKUP($BH268,data,8,FALSE)),0,VLOOKUP($BH268,data,8,FALSE))</f>
        <v>0</v>
      </c>
      <c r="AK268" s="14">
        <f aca="true" t="shared" si="785" ref="AK268:AK273">IF(ISERROR(VLOOKUP($BI268,data,8,FALSE)),0,VLOOKUP($BI268,data,8,FALSE))</f>
        <v>1</v>
      </c>
      <c r="AL268" s="12">
        <f t="shared" si="754"/>
        <v>4</v>
      </c>
      <c r="AM268" s="13">
        <f aca="true" t="shared" si="786" ref="AM268:AM273">IF(ISERROR(VLOOKUP($BG268,data,9,FALSE)),0,VLOOKUP($BG268,data,9,FALSE))</f>
        <v>2</v>
      </c>
      <c r="AN268" s="13">
        <f aca="true" t="shared" si="787" ref="AN268:AN273">IF(ISERROR(VLOOKUP($BH268,data,9,FALSE)),0,VLOOKUP($BH268,data,9,FALSE))</f>
        <v>1</v>
      </c>
      <c r="AO268" s="14">
        <f aca="true" t="shared" si="788" ref="AO268:AO273">IF(ISERROR(VLOOKUP($BI268,data,9,FALSE)),0,VLOOKUP($BI268,data,9,FALSE))</f>
        <v>1</v>
      </c>
      <c r="AP268" s="12">
        <f t="shared" si="756"/>
        <v>3</v>
      </c>
      <c r="AQ268" s="13">
        <f aca="true" t="shared" si="789" ref="AQ268:AQ273">IF(ISERROR(VLOOKUP($BG268,data,10,FALSE)),0,VLOOKUP($BG268,data,10,FALSE))</f>
        <v>2</v>
      </c>
      <c r="AR268" s="13">
        <f aca="true" t="shared" si="790" ref="AR268:AR273">IF(ISERROR(VLOOKUP($BH268,data,10,FALSE)),0,VLOOKUP($BH268,data,10,FALSE))</f>
        <v>1</v>
      </c>
      <c r="AS268" s="14">
        <f aca="true" t="shared" si="791" ref="AS268:AS273">IF(ISERROR(VLOOKUP($BI268,data,10,FALSE)),0,VLOOKUP($BI268,data,10,FALSE))</f>
        <v>0</v>
      </c>
      <c r="AT268" s="12">
        <f t="shared" si="758"/>
        <v>0</v>
      </c>
      <c r="AU268" s="13">
        <f aca="true" t="shared" si="792" ref="AU268:AU273">IF(ISERROR(VLOOKUP($BG268,data,11,FALSE)),0,VLOOKUP($BG268,data,11,FALSE))</f>
        <v>0</v>
      </c>
      <c r="AV268" s="13">
        <f aca="true" t="shared" si="793" ref="AV268:AV273">IF(ISERROR(VLOOKUP($BH268,data,11,FALSE)),0,VLOOKUP($BH268,data,11,FALSE))</f>
        <v>0</v>
      </c>
      <c r="AW268" s="14">
        <f aca="true" t="shared" si="794" ref="AW268:AW273">IF(ISERROR(VLOOKUP($BI268,data,11,FALSE)),0,VLOOKUP($BI268,data,11,FALSE))</f>
        <v>0</v>
      </c>
      <c r="AX268" s="12">
        <f t="shared" si="760"/>
        <v>4</v>
      </c>
      <c r="AY268" s="13">
        <f aca="true" t="shared" si="795" ref="AY268:AY273">IF(ISERROR(VLOOKUP($BG268,data,12,FALSE)),0,VLOOKUP($BG268,data,12,FALSE))</f>
        <v>1</v>
      </c>
      <c r="AZ268" s="13">
        <f aca="true" t="shared" si="796" ref="AZ268:AZ273">IF(ISERROR(VLOOKUP($BH268,data,12,FALSE)),0,VLOOKUP($BH268,data,12,FALSE))</f>
        <v>0</v>
      </c>
      <c r="BA268" s="14">
        <f aca="true" t="shared" si="797" ref="BA268:BA273">IF(ISERROR(VLOOKUP($BI268,data,12,FALSE)),0,VLOOKUP($BI268,data,12,FALSE))</f>
        <v>3</v>
      </c>
      <c r="BB268" s="12">
        <f t="shared" si="762"/>
        <v>0</v>
      </c>
      <c r="BC268" s="13">
        <f aca="true" t="shared" si="798" ref="BC268:BC273">IF(ISERROR(VLOOKUP($BG268,data,13,FALSE)),0,VLOOKUP($BG268,data,13,FALSE))</f>
        <v>0</v>
      </c>
      <c r="BD268" s="13">
        <f aca="true" t="shared" si="799" ref="BD268:BD273">IF(ISERROR(VLOOKUP($BH268,data,13,FALSE)),0,VLOOKUP($BH268,data,13,FALSE))</f>
        <v>0</v>
      </c>
      <c r="BE268" s="14">
        <f aca="true" t="shared" si="800" ref="BE268:BE273">IF(ISERROR(VLOOKUP($BI268,data,13,FALSE)),0,VLOOKUP($BI268,data,13,FALSE))</f>
        <v>0</v>
      </c>
      <c r="BG268" s="4">
        <v>301218</v>
      </c>
      <c r="BH268" s="4">
        <v>302218</v>
      </c>
      <c r="BI268" s="4">
        <v>303218</v>
      </c>
    </row>
    <row r="269" spans="1:61" ht="19.5" customHeight="1">
      <c r="A269" s="47"/>
      <c r="B269" s="47"/>
      <c r="C269" s="29"/>
      <c r="D269" s="30"/>
      <c r="E269" s="17" t="s">
        <v>68</v>
      </c>
      <c r="F269" s="18">
        <f t="shared" si="738"/>
        <v>12</v>
      </c>
      <c r="G269" s="19">
        <f t="shared" si="764"/>
        <v>6</v>
      </c>
      <c r="H269" s="19">
        <f t="shared" si="764"/>
        <v>2</v>
      </c>
      <c r="I269" s="20">
        <f t="shared" si="764"/>
        <v>4</v>
      </c>
      <c r="J269" s="18">
        <f t="shared" si="740"/>
        <v>1</v>
      </c>
      <c r="K269" s="19">
        <f t="shared" si="765"/>
        <v>1</v>
      </c>
      <c r="L269" s="19">
        <f t="shared" si="766"/>
        <v>0</v>
      </c>
      <c r="M269" s="20">
        <f t="shared" si="767"/>
        <v>0</v>
      </c>
      <c r="N269" s="18">
        <f t="shared" si="742"/>
        <v>3</v>
      </c>
      <c r="O269" s="19">
        <f t="shared" si="768"/>
        <v>0</v>
      </c>
      <c r="P269" s="19">
        <f t="shared" si="769"/>
        <v>1</v>
      </c>
      <c r="Q269" s="20">
        <f t="shared" si="770"/>
        <v>2</v>
      </c>
      <c r="R269" s="18">
        <f t="shared" si="744"/>
        <v>0</v>
      </c>
      <c r="S269" s="19">
        <f t="shared" si="771"/>
        <v>0</v>
      </c>
      <c r="T269" s="19">
        <f t="shared" si="772"/>
        <v>0</v>
      </c>
      <c r="U269" s="20">
        <f t="shared" si="773"/>
        <v>0</v>
      </c>
      <c r="V269" s="18">
        <f t="shared" si="746"/>
        <v>1</v>
      </c>
      <c r="W269" s="19">
        <f t="shared" si="774"/>
        <v>0</v>
      </c>
      <c r="X269" s="19">
        <f t="shared" si="775"/>
        <v>0</v>
      </c>
      <c r="Y269" s="20">
        <f t="shared" si="776"/>
        <v>1</v>
      </c>
      <c r="Z269" s="18">
        <f t="shared" si="748"/>
        <v>0</v>
      </c>
      <c r="AA269" s="19">
        <f t="shared" si="777"/>
        <v>0</v>
      </c>
      <c r="AB269" s="19">
        <f t="shared" si="778"/>
        <v>0</v>
      </c>
      <c r="AC269" s="20">
        <f t="shared" si="779"/>
        <v>0</v>
      </c>
      <c r="AD269" s="18">
        <f t="shared" si="750"/>
        <v>1</v>
      </c>
      <c r="AE269" s="19">
        <f t="shared" si="780"/>
        <v>0</v>
      </c>
      <c r="AF269" s="19">
        <f t="shared" si="781"/>
        <v>1</v>
      </c>
      <c r="AG269" s="20">
        <f t="shared" si="782"/>
        <v>0</v>
      </c>
      <c r="AH269" s="18">
        <f t="shared" si="752"/>
        <v>1</v>
      </c>
      <c r="AI269" s="19">
        <f t="shared" si="783"/>
        <v>1</v>
      </c>
      <c r="AJ269" s="19">
        <f t="shared" si="784"/>
        <v>0</v>
      </c>
      <c r="AK269" s="20">
        <f t="shared" si="785"/>
        <v>0</v>
      </c>
      <c r="AL269" s="18">
        <f t="shared" si="754"/>
        <v>1</v>
      </c>
      <c r="AM269" s="19">
        <f t="shared" si="786"/>
        <v>1</v>
      </c>
      <c r="AN269" s="19">
        <f t="shared" si="787"/>
        <v>0</v>
      </c>
      <c r="AO269" s="20">
        <f t="shared" si="788"/>
        <v>0</v>
      </c>
      <c r="AP269" s="18">
        <f t="shared" si="756"/>
        <v>2</v>
      </c>
      <c r="AQ269" s="19">
        <f t="shared" si="789"/>
        <v>2</v>
      </c>
      <c r="AR269" s="19">
        <f t="shared" si="790"/>
        <v>0</v>
      </c>
      <c r="AS269" s="20">
        <f t="shared" si="791"/>
        <v>0</v>
      </c>
      <c r="AT269" s="18">
        <f t="shared" si="758"/>
        <v>0</v>
      </c>
      <c r="AU269" s="19">
        <f t="shared" si="792"/>
        <v>0</v>
      </c>
      <c r="AV269" s="19">
        <f t="shared" si="793"/>
        <v>0</v>
      </c>
      <c r="AW269" s="20">
        <f t="shared" si="794"/>
        <v>0</v>
      </c>
      <c r="AX269" s="18">
        <f t="shared" si="760"/>
        <v>2</v>
      </c>
      <c r="AY269" s="19">
        <f t="shared" si="795"/>
        <v>1</v>
      </c>
      <c r="AZ269" s="19">
        <f t="shared" si="796"/>
        <v>0</v>
      </c>
      <c r="BA269" s="20">
        <f t="shared" si="797"/>
        <v>1</v>
      </c>
      <c r="BB269" s="18">
        <f t="shared" si="762"/>
        <v>0</v>
      </c>
      <c r="BC269" s="19">
        <f t="shared" si="798"/>
        <v>0</v>
      </c>
      <c r="BD269" s="19">
        <f t="shared" si="799"/>
        <v>0</v>
      </c>
      <c r="BE269" s="20">
        <f t="shared" si="800"/>
        <v>0</v>
      </c>
      <c r="BG269" s="4">
        <v>311218</v>
      </c>
      <c r="BH269" s="4">
        <v>312218</v>
      </c>
      <c r="BI269" s="4">
        <v>313218</v>
      </c>
    </row>
    <row r="270" spans="1:61" ht="19.5" customHeight="1">
      <c r="A270" s="47"/>
      <c r="B270" s="47"/>
      <c r="C270" s="31"/>
      <c r="D270" s="32"/>
      <c r="E270" s="23" t="s">
        <v>69</v>
      </c>
      <c r="F270" s="24">
        <f t="shared" si="738"/>
        <v>13</v>
      </c>
      <c r="G270" s="25">
        <f t="shared" si="764"/>
        <v>4</v>
      </c>
      <c r="H270" s="25">
        <f t="shared" si="764"/>
        <v>3</v>
      </c>
      <c r="I270" s="26">
        <f t="shared" si="764"/>
        <v>6</v>
      </c>
      <c r="J270" s="24">
        <f t="shared" si="740"/>
        <v>2</v>
      </c>
      <c r="K270" s="25">
        <f t="shared" si="765"/>
        <v>0</v>
      </c>
      <c r="L270" s="25">
        <f t="shared" si="766"/>
        <v>1</v>
      </c>
      <c r="M270" s="26">
        <f t="shared" si="767"/>
        <v>1</v>
      </c>
      <c r="N270" s="24">
        <f t="shared" si="742"/>
        <v>1</v>
      </c>
      <c r="O270" s="25">
        <f t="shared" si="768"/>
        <v>1</v>
      </c>
      <c r="P270" s="25">
        <f t="shared" si="769"/>
        <v>0</v>
      </c>
      <c r="Q270" s="26">
        <f t="shared" si="770"/>
        <v>0</v>
      </c>
      <c r="R270" s="24">
        <f t="shared" si="744"/>
        <v>0</v>
      </c>
      <c r="S270" s="25">
        <f t="shared" si="771"/>
        <v>0</v>
      </c>
      <c r="T270" s="25">
        <f t="shared" si="772"/>
        <v>0</v>
      </c>
      <c r="U270" s="26">
        <f t="shared" si="773"/>
        <v>0</v>
      </c>
      <c r="V270" s="24">
        <f t="shared" si="746"/>
        <v>0</v>
      </c>
      <c r="W270" s="25">
        <f t="shared" si="774"/>
        <v>0</v>
      </c>
      <c r="X270" s="25">
        <f t="shared" si="775"/>
        <v>0</v>
      </c>
      <c r="Y270" s="26">
        <f t="shared" si="776"/>
        <v>0</v>
      </c>
      <c r="Z270" s="24">
        <f t="shared" si="748"/>
        <v>1</v>
      </c>
      <c r="AA270" s="25">
        <f t="shared" si="777"/>
        <v>0</v>
      </c>
      <c r="AB270" s="25">
        <f t="shared" si="778"/>
        <v>0</v>
      </c>
      <c r="AC270" s="26">
        <f t="shared" si="779"/>
        <v>1</v>
      </c>
      <c r="AD270" s="24">
        <f t="shared" si="750"/>
        <v>1</v>
      </c>
      <c r="AE270" s="25">
        <f t="shared" si="780"/>
        <v>1</v>
      </c>
      <c r="AF270" s="25">
        <f t="shared" si="781"/>
        <v>0</v>
      </c>
      <c r="AG270" s="26">
        <f t="shared" si="782"/>
        <v>0</v>
      </c>
      <c r="AH270" s="24">
        <f t="shared" si="752"/>
        <v>2</v>
      </c>
      <c r="AI270" s="25">
        <f t="shared" si="783"/>
        <v>1</v>
      </c>
      <c r="AJ270" s="25">
        <f t="shared" si="784"/>
        <v>0</v>
      </c>
      <c r="AK270" s="26">
        <f t="shared" si="785"/>
        <v>1</v>
      </c>
      <c r="AL270" s="24">
        <f t="shared" si="754"/>
        <v>3</v>
      </c>
      <c r="AM270" s="25">
        <f t="shared" si="786"/>
        <v>1</v>
      </c>
      <c r="AN270" s="25">
        <f t="shared" si="787"/>
        <v>1</v>
      </c>
      <c r="AO270" s="26">
        <f t="shared" si="788"/>
        <v>1</v>
      </c>
      <c r="AP270" s="24">
        <f t="shared" si="756"/>
        <v>1</v>
      </c>
      <c r="AQ270" s="25">
        <f t="shared" si="789"/>
        <v>0</v>
      </c>
      <c r="AR270" s="25">
        <f t="shared" si="790"/>
        <v>1</v>
      </c>
      <c r="AS270" s="26">
        <f t="shared" si="791"/>
        <v>0</v>
      </c>
      <c r="AT270" s="24">
        <f t="shared" si="758"/>
        <v>0</v>
      </c>
      <c r="AU270" s="25">
        <f t="shared" si="792"/>
        <v>0</v>
      </c>
      <c r="AV270" s="25">
        <f t="shared" si="793"/>
        <v>0</v>
      </c>
      <c r="AW270" s="26">
        <f t="shared" si="794"/>
        <v>0</v>
      </c>
      <c r="AX270" s="24">
        <f t="shared" si="760"/>
        <v>2</v>
      </c>
      <c r="AY270" s="25">
        <f t="shared" si="795"/>
        <v>0</v>
      </c>
      <c r="AZ270" s="25">
        <f t="shared" si="796"/>
        <v>0</v>
      </c>
      <c r="BA270" s="26">
        <f t="shared" si="797"/>
        <v>2</v>
      </c>
      <c r="BB270" s="24">
        <f t="shared" si="762"/>
        <v>0</v>
      </c>
      <c r="BC270" s="25">
        <f t="shared" si="798"/>
        <v>0</v>
      </c>
      <c r="BD270" s="25">
        <f t="shared" si="799"/>
        <v>0</v>
      </c>
      <c r="BE270" s="26">
        <f t="shared" si="800"/>
        <v>0</v>
      </c>
      <c r="BG270" s="4">
        <v>321218</v>
      </c>
      <c r="BH270" s="4">
        <v>322218</v>
      </c>
      <c r="BI270" s="4">
        <v>323218</v>
      </c>
    </row>
    <row r="271" spans="1:61" ht="19.5" customHeight="1">
      <c r="A271" s="47">
        <v>75</v>
      </c>
      <c r="B271" s="47">
        <v>22221</v>
      </c>
      <c r="C271" s="27"/>
      <c r="D271" s="28" t="s">
        <v>51</v>
      </c>
      <c r="E271" s="11" t="s">
        <v>63</v>
      </c>
      <c r="F271" s="12">
        <f t="shared" si="738"/>
        <v>14</v>
      </c>
      <c r="G271" s="13">
        <f t="shared" si="764"/>
        <v>4</v>
      </c>
      <c r="H271" s="13">
        <f t="shared" si="764"/>
        <v>0</v>
      </c>
      <c r="I271" s="14">
        <f t="shared" si="764"/>
        <v>10</v>
      </c>
      <c r="J271" s="12">
        <f t="shared" si="740"/>
        <v>0</v>
      </c>
      <c r="K271" s="13">
        <f t="shared" si="765"/>
        <v>0</v>
      </c>
      <c r="L271" s="13">
        <f t="shared" si="766"/>
        <v>0</v>
      </c>
      <c r="M271" s="14">
        <f t="shared" si="767"/>
        <v>0</v>
      </c>
      <c r="N271" s="12">
        <f t="shared" si="742"/>
        <v>1</v>
      </c>
      <c r="O271" s="13">
        <f t="shared" si="768"/>
        <v>0</v>
      </c>
      <c r="P271" s="13">
        <f t="shared" si="769"/>
        <v>0</v>
      </c>
      <c r="Q271" s="14">
        <f t="shared" si="770"/>
        <v>1</v>
      </c>
      <c r="R271" s="12">
        <f t="shared" si="744"/>
        <v>1</v>
      </c>
      <c r="S271" s="13">
        <f t="shared" si="771"/>
        <v>0</v>
      </c>
      <c r="T271" s="13">
        <f t="shared" si="772"/>
        <v>0</v>
      </c>
      <c r="U271" s="14">
        <f t="shared" si="773"/>
        <v>1</v>
      </c>
      <c r="V271" s="12">
        <f t="shared" si="746"/>
        <v>3</v>
      </c>
      <c r="W271" s="13">
        <f t="shared" si="774"/>
        <v>2</v>
      </c>
      <c r="X271" s="13">
        <f t="shared" si="775"/>
        <v>0</v>
      </c>
      <c r="Y271" s="14">
        <f t="shared" si="776"/>
        <v>1</v>
      </c>
      <c r="Z271" s="12">
        <f t="shared" si="748"/>
        <v>1</v>
      </c>
      <c r="AA271" s="13">
        <f t="shared" si="777"/>
        <v>0</v>
      </c>
      <c r="AB271" s="13">
        <f t="shared" si="778"/>
        <v>0</v>
      </c>
      <c r="AC271" s="14">
        <f t="shared" si="779"/>
        <v>1</v>
      </c>
      <c r="AD271" s="12">
        <f t="shared" si="750"/>
        <v>1</v>
      </c>
      <c r="AE271" s="13">
        <f t="shared" si="780"/>
        <v>0</v>
      </c>
      <c r="AF271" s="13">
        <f t="shared" si="781"/>
        <v>0</v>
      </c>
      <c r="AG271" s="14">
        <f t="shared" si="782"/>
        <v>1</v>
      </c>
      <c r="AH271" s="12">
        <f t="shared" si="752"/>
        <v>2</v>
      </c>
      <c r="AI271" s="13">
        <f t="shared" si="783"/>
        <v>0</v>
      </c>
      <c r="AJ271" s="13">
        <f t="shared" si="784"/>
        <v>0</v>
      </c>
      <c r="AK271" s="14">
        <f t="shared" si="785"/>
        <v>2</v>
      </c>
      <c r="AL271" s="12">
        <f t="shared" si="754"/>
        <v>2</v>
      </c>
      <c r="AM271" s="13">
        <f t="shared" si="786"/>
        <v>1</v>
      </c>
      <c r="AN271" s="13">
        <f t="shared" si="787"/>
        <v>0</v>
      </c>
      <c r="AO271" s="14">
        <f t="shared" si="788"/>
        <v>1</v>
      </c>
      <c r="AP271" s="12">
        <f t="shared" si="756"/>
        <v>1</v>
      </c>
      <c r="AQ271" s="13">
        <f t="shared" si="789"/>
        <v>0</v>
      </c>
      <c r="AR271" s="13">
        <f t="shared" si="790"/>
        <v>0</v>
      </c>
      <c r="AS271" s="14">
        <f t="shared" si="791"/>
        <v>1</v>
      </c>
      <c r="AT271" s="12">
        <f t="shared" si="758"/>
        <v>0</v>
      </c>
      <c r="AU271" s="13">
        <f t="shared" si="792"/>
        <v>0</v>
      </c>
      <c r="AV271" s="13">
        <f t="shared" si="793"/>
        <v>0</v>
      </c>
      <c r="AW271" s="14">
        <f t="shared" si="794"/>
        <v>0</v>
      </c>
      <c r="AX271" s="12">
        <f t="shared" si="760"/>
        <v>2</v>
      </c>
      <c r="AY271" s="13">
        <f t="shared" si="795"/>
        <v>1</v>
      </c>
      <c r="AZ271" s="13">
        <f t="shared" si="796"/>
        <v>0</v>
      </c>
      <c r="BA271" s="14">
        <f t="shared" si="797"/>
        <v>1</v>
      </c>
      <c r="BB271" s="12">
        <f t="shared" si="762"/>
        <v>0</v>
      </c>
      <c r="BC271" s="13">
        <f t="shared" si="798"/>
        <v>0</v>
      </c>
      <c r="BD271" s="13">
        <f t="shared" si="799"/>
        <v>0</v>
      </c>
      <c r="BE271" s="14">
        <f t="shared" si="800"/>
        <v>0</v>
      </c>
      <c r="BG271" s="4">
        <v>301221</v>
      </c>
      <c r="BH271" s="4">
        <v>302221</v>
      </c>
      <c r="BI271" s="4">
        <v>303221</v>
      </c>
    </row>
    <row r="272" spans="1:61" ht="19.5" customHeight="1">
      <c r="A272" s="47"/>
      <c r="B272" s="47"/>
      <c r="C272" s="29"/>
      <c r="D272" s="30"/>
      <c r="E272" s="17" t="s">
        <v>68</v>
      </c>
      <c r="F272" s="18">
        <f t="shared" si="738"/>
        <v>5</v>
      </c>
      <c r="G272" s="19">
        <f t="shared" si="764"/>
        <v>2</v>
      </c>
      <c r="H272" s="19">
        <f t="shared" si="764"/>
        <v>0</v>
      </c>
      <c r="I272" s="20">
        <f t="shared" si="764"/>
        <v>3</v>
      </c>
      <c r="J272" s="18">
        <f t="shared" si="740"/>
        <v>0</v>
      </c>
      <c r="K272" s="19">
        <f t="shared" si="765"/>
        <v>0</v>
      </c>
      <c r="L272" s="19">
        <f t="shared" si="766"/>
        <v>0</v>
      </c>
      <c r="M272" s="20">
        <f t="shared" si="767"/>
        <v>0</v>
      </c>
      <c r="N272" s="18">
        <f t="shared" si="742"/>
        <v>0</v>
      </c>
      <c r="O272" s="19">
        <f t="shared" si="768"/>
        <v>0</v>
      </c>
      <c r="P272" s="19">
        <f t="shared" si="769"/>
        <v>0</v>
      </c>
      <c r="Q272" s="20">
        <f t="shared" si="770"/>
        <v>0</v>
      </c>
      <c r="R272" s="18">
        <f t="shared" si="744"/>
        <v>1</v>
      </c>
      <c r="S272" s="19">
        <f t="shared" si="771"/>
        <v>0</v>
      </c>
      <c r="T272" s="19">
        <f t="shared" si="772"/>
        <v>0</v>
      </c>
      <c r="U272" s="20">
        <f t="shared" si="773"/>
        <v>1</v>
      </c>
      <c r="V272" s="18">
        <f t="shared" si="746"/>
        <v>2</v>
      </c>
      <c r="W272" s="19">
        <f t="shared" si="774"/>
        <v>1</v>
      </c>
      <c r="X272" s="19">
        <f t="shared" si="775"/>
        <v>0</v>
      </c>
      <c r="Y272" s="20">
        <f t="shared" si="776"/>
        <v>1</v>
      </c>
      <c r="Z272" s="18">
        <f t="shared" si="748"/>
        <v>1</v>
      </c>
      <c r="AA272" s="19">
        <f t="shared" si="777"/>
        <v>0</v>
      </c>
      <c r="AB272" s="19">
        <f t="shared" si="778"/>
        <v>0</v>
      </c>
      <c r="AC272" s="20">
        <f t="shared" si="779"/>
        <v>1</v>
      </c>
      <c r="AD272" s="18">
        <f t="shared" si="750"/>
        <v>0</v>
      </c>
      <c r="AE272" s="19">
        <f t="shared" si="780"/>
        <v>0</v>
      </c>
      <c r="AF272" s="19">
        <f t="shared" si="781"/>
        <v>0</v>
      </c>
      <c r="AG272" s="20">
        <f t="shared" si="782"/>
        <v>0</v>
      </c>
      <c r="AH272" s="18">
        <f t="shared" si="752"/>
        <v>0</v>
      </c>
      <c r="AI272" s="19">
        <f t="shared" si="783"/>
        <v>0</v>
      </c>
      <c r="AJ272" s="19">
        <f t="shared" si="784"/>
        <v>0</v>
      </c>
      <c r="AK272" s="20">
        <f t="shared" si="785"/>
        <v>0</v>
      </c>
      <c r="AL272" s="18">
        <f t="shared" si="754"/>
        <v>0</v>
      </c>
      <c r="AM272" s="19">
        <f t="shared" si="786"/>
        <v>0</v>
      </c>
      <c r="AN272" s="19">
        <f t="shared" si="787"/>
        <v>0</v>
      </c>
      <c r="AO272" s="20">
        <f t="shared" si="788"/>
        <v>0</v>
      </c>
      <c r="AP272" s="18">
        <f t="shared" si="756"/>
        <v>0</v>
      </c>
      <c r="AQ272" s="19">
        <f t="shared" si="789"/>
        <v>0</v>
      </c>
      <c r="AR272" s="19">
        <f t="shared" si="790"/>
        <v>0</v>
      </c>
      <c r="AS272" s="20">
        <f t="shared" si="791"/>
        <v>0</v>
      </c>
      <c r="AT272" s="18">
        <f t="shared" si="758"/>
        <v>0</v>
      </c>
      <c r="AU272" s="19">
        <f t="shared" si="792"/>
        <v>0</v>
      </c>
      <c r="AV272" s="19">
        <f t="shared" si="793"/>
        <v>0</v>
      </c>
      <c r="AW272" s="20">
        <f t="shared" si="794"/>
        <v>0</v>
      </c>
      <c r="AX272" s="18">
        <f t="shared" si="760"/>
        <v>1</v>
      </c>
      <c r="AY272" s="19">
        <f t="shared" si="795"/>
        <v>1</v>
      </c>
      <c r="AZ272" s="19">
        <f t="shared" si="796"/>
        <v>0</v>
      </c>
      <c r="BA272" s="20">
        <f t="shared" si="797"/>
        <v>0</v>
      </c>
      <c r="BB272" s="18">
        <f t="shared" si="762"/>
        <v>0</v>
      </c>
      <c r="BC272" s="19">
        <f t="shared" si="798"/>
        <v>0</v>
      </c>
      <c r="BD272" s="19">
        <f t="shared" si="799"/>
        <v>0</v>
      </c>
      <c r="BE272" s="20">
        <f t="shared" si="800"/>
        <v>0</v>
      </c>
      <c r="BG272" s="4">
        <v>311221</v>
      </c>
      <c r="BH272" s="4">
        <v>312221</v>
      </c>
      <c r="BI272" s="4">
        <v>313221</v>
      </c>
    </row>
    <row r="273" spans="1:61" ht="19.5" customHeight="1">
      <c r="A273" s="47"/>
      <c r="B273" s="47"/>
      <c r="C273" s="31"/>
      <c r="D273" s="32"/>
      <c r="E273" s="23" t="s">
        <v>69</v>
      </c>
      <c r="F273" s="24">
        <f t="shared" si="738"/>
        <v>9</v>
      </c>
      <c r="G273" s="25">
        <f t="shared" si="764"/>
        <v>2</v>
      </c>
      <c r="H273" s="25">
        <f t="shared" si="764"/>
        <v>0</v>
      </c>
      <c r="I273" s="26">
        <f t="shared" si="764"/>
        <v>7</v>
      </c>
      <c r="J273" s="24">
        <f t="shared" si="740"/>
        <v>0</v>
      </c>
      <c r="K273" s="25">
        <f t="shared" si="765"/>
        <v>0</v>
      </c>
      <c r="L273" s="25">
        <f t="shared" si="766"/>
        <v>0</v>
      </c>
      <c r="M273" s="26">
        <f t="shared" si="767"/>
        <v>0</v>
      </c>
      <c r="N273" s="24">
        <f t="shared" si="742"/>
        <v>1</v>
      </c>
      <c r="O273" s="25">
        <f t="shared" si="768"/>
        <v>0</v>
      </c>
      <c r="P273" s="25">
        <f t="shared" si="769"/>
        <v>0</v>
      </c>
      <c r="Q273" s="26">
        <f t="shared" si="770"/>
        <v>1</v>
      </c>
      <c r="R273" s="24">
        <f t="shared" si="744"/>
        <v>0</v>
      </c>
      <c r="S273" s="25">
        <f t="shared" si="771"/>
        <v>0</v>
      </c>
      <c r="T273" s="25">
        <f t="shared" si="772"/>
        <v>0</v>
      </c>
      <c r="U273" s="26">
        <f t="shared" si="773"/>
        <v>0</v>
      </c>
      <c r="V273" s="24">
        <f t="shared" si="746"/>
        <v>1</v>
      </c>
      <c r="W273" s="25">
        <f t="shared" si="774"/>
        <v>1</v>
      </c>
      <c r="X273" s="25">
        <f t="shared" si="775"/>
        <v>0</v>
      </c>
      <c r="Y273" s="26">
        <f t="shared" si="776"/>
        <v>0</v>
      </c>
      <c r="Z273" s="24">
        <f t="shared" si="748"/>
        <v>0</v>
      </c>
      <c r="AA273" s="25">
        <f t="shared" si="777"/>
        <v>0</v>
      </c>
      <c r="AB273" s="25">
        <f t="shared" si="778"/>
        <v>0</v>
      </c>
      <c r="AC273" s="26">
        <f t="shared" si="779"/>
        <v>0</v>
      </c>
      <c r="AD273" s="24">
        <f t="shared" si="750"/>
        <v>1</v>
      </c>
      <c r="AE273" s="25">
        <f t="shared" si="780"/>
        <v>0</v>
      </c>
      <c r="AF273" s="25">
        <f t="shared" si="781"/>
        <v>0</v>
      </c>
      <c r="AG273" s="26">
        <f t="shared" si="782"/>
        <v>1</v>
      </c>
      <c r="AH273" s="24">
        <f t="shared" si="752"/>
        <v>2</v>
      </c>
      <c r="AI273" s="25">
        <f t="shared" si="783"/>
        <v>0</v>
      </c>
      <c r="AJ273" s="25">
        <f t="shared" si="784"/>
        <v>0</v>
      </c>
      <c r="AK273" s="26">
        <f t="shared" si="785"/>
        <v>2</v>
      </c>
      <c r="AL273" s="24">
        <f t="shared" si="754"/>
        <v>2</v>
      </c>
      <c r="AM273" s="25">
        <f t="shared" si="786"/>
        <v>1</v>
      </c>
      <c r="AN273" s="25">
        <f t="shared" si="787"/>
        <v>0</v>
      </c>
      <c r="AO273" s="26">
        <f t="shared" si="788"/>
        <v>1</v>
      </c>
      <c r="AP273" s="24">
        <f t="shared" si="756"/>
        <v>1</v>
      </c>
      <c r="AQ273" s="25">
        <f t="shared" si="789"/>
        <v>0</v>
      </c>
      <c r="AR273" s="25">
        <f t="shared" si="790"/>
        <v>0</v>
      </c>
      <c r="AS273" s="26">
        <f t="shared" si="791"/>
        <v>1</v>
      </c>
      <c r="AT273" s="24">
        <f t="shared" si="758"/>
        <v>0</v>
      </c>
      <c r="AU273" s="25">
        <f t="shared" si="792"/>
        <v>0</v>
      </c>
      <c r="AV273" s="25">
        <f t="shared" si="793"/>
        <v>0</v>
      </c>
      <c r="AW273" s="26">
        <f t="shared" si="794"/>
        <v>0</v>
      </c>
      <c r="AX273" s="24">
        <f t="shared" si="760"/>
        <v>1</v>
      </c>
      <c r="AY273" s="25">
        <f t="shared" si="795"/>
        <v>0</v>
      </c>
      <c r="AZ273" s="25">
        <f t="shared" si="796"/>
        <v>0</v>
      </c>
      <c r="BA273" s="26">
        <f t="shared" si="797"/>
        <v>1</v>
      </c>
      <c r="BB273" s="24">
        <f t="shared" si="762"/>
        <v>0</v>
      </c>
      <c r="BC273" s="25">
        <f t="shared" si="798"/>
        <v>0</v>
      </c>
      <c r="BD273" s="25">
        <f t="shared" si="799"/>
        <v>0</v>
      </c>
      <c r="BE273" s="26">
        <f t="shared" si="800"/>
        <v>0</v>
      </c>
      <c r="BG273" s="4">
        <v>321221</v>
      </c>
      <c r="BH273" s="4">
        <v>322221</v>
      </c>
      <c r="BI273" s="4">
        <v>323221</v>
      </c>
    </row>
    <row r="274" spans="1:61" ht="19.5" customHeight="1">
      <c r="A274" s="47">
        <v>75</v>
      </c>
      <c r="B274" s="47">
        <v>22502</v>
      </c>
      <c r="C274" s="27"/>
      <c r="D274" s="28" t="s">
        <v>52</v>
      </c>
      <c r="E274" s="11" t="s">
        <v>63</v>
      </c>
      <c r="F274" s="12">
        <f aca="true" t="shared" si="801" ref="F274:F291">SUM(G274:I274)</f>
        <v>6</v>
      </c>
      <c r="G274" s="13">
        <f t="shared" si="764"/>
        <v>5</v>
      </c>
      <c r="H274" s="13">
        <f t="shared" si="764"/>
        <v>1</v>
      </c>
      <c r="I274" s="14">
        <f t="shared" si="764"/>
        <v>0</v>
      </c>
      <c r="J274" s="12">
        <f t="shared" si="740"/>
        <v>0</v>
      </c>
      <c r="K274" s="13">
        <f aca="true" t="shared" si="802" ref="K274:K291">IF(ISERROR(VLOOKUP($BG274,data,2,FALSE)),0,VLOOKUP($BG274,data,2,FALSE))</f>
        <v>0</v>
      </c>
      <c r="L274" s="13">
        <f aca="true" t="shared" si="803" ref="L274:L291">IF(ISERROR(VLOOKUP($BH274,data,2,FALSE)),0,VLOOKUP($BH274,data,2,FALSE))</f>
        <v>0</v>
      </c>
      <c r="M274" s="14">
        <f aca="true" t="shared" si="804" ref="M274:M291">IF(ISERROR(VLOOKUP($BI274,data,2,FALSE)),0,VLOOKUP($BI274,data,2,FALSE))</f>
        <v>0</v>
      </c>
      <c r="N274" s="12">
        <f t="shared" si="742"/>
        <v>0</v>
      </c>
      <c r="O274" s="13">
        <f aca="true" t="shared" si="805" ref="O274:O291">IF(ISERROR(VLOOKUP($BG274,data,3,FALSE)),0,VLOOKUP($BG274,data,3,FALSE))</f>
        <v>0</v>
      </c>
      <c r="P274" s="13">
        <f aca="true" t="shared" si="806" ref="P274:P291">IF(ISERROR(VLOOKUP($BH274,data,3,FALSE)),0,VLOOKUP($BH274,data,3,FALSE))</f>
        <v>0</v>
      </c>
      <c r="Q274" s="14">
        <f aca="true" t="shared" si="807" ref="Q274:Q291">IF(ISERROR(VLOOKUP($BI274,data,3,FALSE)),0,VLOOKUP($BI274,data,3,FALSE))</f>
        <v>0</v>
      </c>
      <c r="R274" s="12">
        <f t="shared" si="744"/>
        <v>0</v>
      </c>
      <c r="S274" s="13">
        <f aca="true" t="shared" si="808" ref="S274:S291">IF(ISERROR(VLOOKUP($BG274,data,4,FALSE)),0,VLOOKUP($BG274,data,4,FALSE))</f>
        <v>0</v>
      </c>
      <c r="T274" s="13">
        <f aca="true" t="shared" si="809" ref="T274:T291">IF(ISERROR(VLOOKUP($BH274,data,4,FALSE)),0,VLOOKUP($BH274,data,4,FALSE))</f>
        <v>0</v>
      </c>
      <c r="U274" s="14">
        <f aca="true" t="shared" si="810" ref="U274:U291">IF(ISERROR(VLOOKUP($BI274,data,4,FALSE)),0,VLOOKUP($BI274,data,4,FALSE))</f>
        <v>0</v>
      </c>
      <c r="V274" s="12">
        <f t="shared" si="746"/>
        <v>2</v>
      </c>
      <c r="W274" s="13">
        <f aca="true" t="shared" si="811" ref="W274:W291">IF(ISERROR(VLOOKUP($BG274,data,5,FALSE)),0,VLOOKUP($BG274,data,5,FALSE))</f>
        <v>2</v>
      </c>
      <c r="X274" s="13">
        <f aca="true" t="shared" si="812" ref="X274:X291">IF(ISERROR(VLOOKUP($BH274,data,5,FALSE)),0,VLOOKUP($BH274,data,5,FALSE))</f>
        <v>0</v>
      </c>
      <c r="Y274" s="14">
        <f aca="true" t="shared" si="813" ref="Y274:Y291">IF(ISERROR(VLOOKUP($BI274,data,5,FALSE)),0,VLOOKUP($BI274,data,5,FALSE))</f>
        <v>0</v>
      </c>
      <c r="Z274" s="12">
        <f t="shared" si="748"/>
        <v>1</v>
      </c>
      <c r="AA274" s="13">
        <f aca="true" t="shared" si="814" ref="AA274:AA291">IF(ISERROR(VLOOKUP($BG274,data,6,FALSE)),0,VLOOKUP($BG274,data,6,FALSE))</f>
        <v>0</v>
      </c>
      <c r="AB274" s="13">
        <f aca="true" t="shared" si="815" ref="AB274:AB291">IF(ISERROR(VLOOKUP($BH274,data,6,FALSE)),0,VLOOKUP($BH274,data,6,FALSE))</f>
        <v>1</v>
      </c>
      <c r="AC274" s="14">
        <f aca="true" t="shared" si="816" ref="AC274:AC291">IF(ISERROR(VLOOKUP($BI274,data,6,FALSE)),0,VLOOKUP($BI274,data,6,FALSE))</f>
        <v>0</v>
      </c>
      <c r="AD274" s="12">
        <f t="shared" si="750"/>
        <v>0</v>
      </c>
      <c r="AE274" s="13">
        <f aca="true" t="shared" si="817" ref="AE274:AE291">IF(ISERROR(VLOOKUP($BG274,data,7,FALSE)),0,VLOOKUP($BG274,data,7,FALSE))</f>
        <v>0</v>
      </c>
      <c r="AF274" s="13">
        <f aca="true" t="shared" si="818" ref="AF274:AF291">IF(ISERROR(VLOOKUP($BH274,data,7,FALSE)),0,VLOOKUP($BH274,data,7,FALSE))</f>
        <v>0</v>
      </c>
      <c r="AG274" s="14">
        <f aca="true" t="shared" si="819" ref="AG274:AG291">IF(ISERROR(VLOOKUP($BI274,data,7,FALSE)),0,VLOOKUP($BI274,data,7,FALSE))</f>
        <v>0</v>
      </c>
      <c r="AH274" s="12">
        <f t="shared" si="752"/>
        <v>0</v>
      </c>
      <c r="AI274" s="13">
        <f aca="true" t="shared" si="820" ref="AI274:AI291">IF(ISERROR(VLOOKUP($BG274,data,8,FALSE)),0,VLOOKUP($BG274,data,8,FALSE))</f>
        <v>0</v>
      </c>
      <c r="AJ274" s="13">
        <f aca="true" t="shared" si="821" ref="AJ274:AJ291">IF(ISERROR(VLOOKUP($BH274,data,8,FALSE)),0,VLOOKUP($BH274,data,8,FALSE))</f>
        <v>0</v>
      </c>
      <c r="AK274" s="14">
        <f aca="true" t="shared" si="822" ref="AK274:AK291">IF(ISERROR(VLOOKUP($BI274,data,8,FALSE)),0,VLOOKUP($BI274,data,8,FALSE))</f>
        <v>0</v>
      </c>
      <c r="AL274" s="12">
        <f t="shared" si="754"/>
        <v>3</v>
      </c>
      <c r="AM274" s="13">
        <f aca="true" t="shared" si="823" ref="AM274:AM291">IF(ISERROR(VLOOKUP($BG274,data,9,FALSE)),0,VLOOKUP($BG274,data,9,FALSE))</f>
        <v>3</v>
      </c>
      <c r="AN274" s="13">
        <f aca="true" t="shared" si="824" ref="AN274:AN291">IF(ISERROR(VLOOKUP($BH274,data,9,FALSE)),0,VLOOKUP($BH274,data,9,FALSE))</f>
        <v>0</v>
      </c>
      <c r="AO274" s="14">
        <f aca="true" t="shared" si="825" ref="AO274:AO291">IF(ISERROR(VLOOKUP($BI274,data,9,FALSE)),0,VLOOKUP($BI274,data,9,FALSE))</f>
        <v>0</v>
      </c>
      <c r="AP274" s="12">
        <f t="shared" si="756"/>
        <v>0</v>
      </c>
      <c r="AQ274" s="13">
        <f aca="true" t="shared" si="826" ref="AQ274:AQ291">IF(ISERROR(VLOOKUP($BG274,data,10,FALSE)),0,VLOOKUP($BG274,data,10,FALSE))</f>
        <v>0</v>
      </c>
      <c r="AR274" s="13">
        <f aca="true" t="shared" si="827" ref="AR274:AR291">IF(ISERROR(VLOOKUP($BH274,data,10,FALSE)),0,VLOOKUP($BH274,data,10,FALSE))</f>
        <v>0</v>
      </c>
      <c r="AS274" s="14">
        <f aca="true" t="shared" si="828" ref="AS274:AS291">IF(ISERROR(VLOOKUP($BI274,data,10,FALSE)),0,VLOOKUP($BI274,data,10,FALSE))</f>
        <v>0</v>
      </c>
      <c r="AT274" s="12">
        <f t="shared" si="758"/>
        <v>0</v>
      </c>
      <c r="AU274" s="13">
        <f aca="true" t="shared" si="829" ref="AU274:AU291">IF(ISERROR(VLOOKUP($BG274,data,11,FALSE)),0,VLOOKUP($BG274,data,11,FALSE))</f>
        <v>0</v>
      </c>
      <c r="AV274" s="13">
        <f aca="true" t="shared" si="830" ref="AV274:AV291">IF(ISERROR(VLOOKUP($BH274,data,11,FALSE)),0,VLOOKUP($BH274,data,11,FALSE))</f>
        <v>0</v>
      </c>
      <c r="AW274" s="14">
        <f aca="true" t="shared" si="831" ref="AW274:AW291">IF(ISERROR(VLOOKUP($BI274,data,11,FALSE)),0,VLOOKUP($BI274,data,11,FALSE))</f>
        <v>0</v>
      </c>
      <c r="AX274" s="12">
        <f t="shared" si="760"/>
        <v>0</v>
      </c>
      <c r="AY274" s="13">
        <f aca="true" t="shared" si="832" ref="AY274:AY291">IF(ISERROR(VLOOKUP($BG274,data,12,FALSE)),0,VLOOKUP($BG274,data,12,FALSE))</f>
        <v>0</v>
      </c>
      <c r="AZ274" s="13">
        <f aca="true" t="shared" si="833" ref="AZ274:AZ291">IF(ISERROR(VLOOKUP($BH274,data,12,FALSE)),0,VLOOKUP($BH274,data,12,FALSE))</f>
        <v>0</v>
      </c>
      <c r="BA274" s="14">
        <f aca="true" t="shared" si="834" ref="BA274:BA291">IF(ISERROR(VLOOKUP($BI274,data,12,FALSE)),0,VLOOKUP($BI274,data,12,FALSE))</f>
        <v>0</v>
      </c>
      <c r="BB274" s="12">
        <f t="shared" si="762"/>
        <v>0</v>
      </c>
      <c r="BC274" s="13">
        <f aca="true" t="shared" si="835" ref="BC274:BC291">IF(ISERROR(VLOOKUP($BG274,data,13,FALSE)),0,VLOOKUP($BG274,data,13,FALSE))</f>
        <v>0</v>
      </c>
      <c r="BD274" s="13">
        <f aca="true" t="shared" si="836" ref="BD274:BD291">IF(ISERROR(VLOOKUP($BH274,data,13,FALSE)),0,VLOOKUP($BH274,data,13,FALSE))</f>
        <v>0</v>
      </c>
      <c r="BE274" s="14">
        <f aca="true" t="shared" si="837" ref="BE274:BE291">IF(ISERROR(VLOOKUP($BI274,data,13,FALSE)),0,VLOOKUP($BI274,data,13,FALSE))</f>
        <v>0</v>
      </c>
      <c r="BG274" s="4">
        <v>301502</v>
      </c>
      <c r="BH274" s="4">
        <v>302502</v>
      </c>
      <c r="BI274" s="4">
        <v>303502</v>
      </c>
    </row>
    <row r="275" spans="1:61" ht="19.5" customHeight="1">
      <c r="A275" s="47"/>
      <c r="B275" s="47"/>
      <c r="C275" s="29"/>
      <c r="D275" s="30"/>
      <c r="E275" s="17" t="s">
        <v>68</v>
      </c>
      <c r="F275" s="18">
        <f t="shared" si="801"/>
        <v>3</v>
      </c>
      <c r="G275" s="19">
        <f t="shared" si="764"/>
        <v>2</v>
      </c>
      <c r="H275" s="19">
        <f t="shared" si="764"/>
        <v>1</v>
      </c>
      <c r="I275" s="20">
        <f t="shared" si="764"/>
        <v>0</v>
      </c>
      <c r="J275" s="18">
        <f t="shared" si="740"/>
        <v>0</v>
      </c>
      <c r="K275" s="19">
        <f t="shared" si="802"/>
        <v>0</v>
      </c>
      <c r="L275" s="19">
        <f t="shared" si="803"/>
        <v>0</v>
      </c>
      <c r="M275" s="20">
        <f t="shared" si="804"/>
        <v>0</v>
      </c>
      <c r="N275" s="18">
        <f t="shared" si="742"/>
        <v>0</v>
      </c>
      <c r="O275" s="19">
        <f t="shared" si="805"/>
        <v>0</v>
      </c>
      <c r="P275" s="19">
        <f t="shared" si="806"/>
        <v>0</v>
      </c>
      <c r="Q275" s="20">
        <f t="shared" si="807"/>
        <v>0</v>
      </c>
      <c r="R275" s="18">
        <f t="shared" si="744"/>
        <v>0</v>
      </c>
      <c r="S275" s="19">
        <f t="shared" si="808"/>
        <v>0</v>
      </c>
      <c r="T275" s="19">
        <f t="shared" si="809"/>
        <v>0</v>
      </c>
      <c r="U275" s="20">
        <f t="shared" si="810"/>
        <v>0</v>
      </c>
      <c r="V275" s="18">
        <f t="shared" si="746"/>
        <v>0</v>
      </c>
      <c r="W275" s="19">
        <f t="shared" si="811"/>
        <v>0</v>
      </c>
      <c r="X275" s="19">
        <f t="shared" si="812"/>
        <v>0</v>
      </c>
      <c r="Y275" s="20">
        <f t="shared" si="813"/>
        <v>0</v>
      </c>
      <c r="Z275" s="18">
        <f t="shared" si="748"/>
        <v>1</v>
      </c>
      <c r="AA275" s="19">
        <f t="shared" si="814"/>
        <v>0</v>
      </c>
      <c r="AB275" s="19">
        <f t="shared" si="815"/>
        <v>1</v>
      </c>
      <c r="AC275" s="20">
        <f t="shared" si="816"/>
        <v>0</v>
      </c>
      <c r="AD275" s="18">
        <f t="shared" si="750"/>
        <v>0</v>
      </c>
      <c r="AE275" s="19">
        <f t="shared" si="817"/>
        <v>0</v>
      </c>
      <c r="AF275" s="19">
        <f t="shared" si="818"/>
        <v>0</v>
      </c>
      <c r="AG275" s="20">
        <f t="shared" si="819"/>
        <v>0</v>
      </c>
      <c r="AH275" s="18">
        <f t="shared" si="752"/>
        <v>0</v>
      </c>
      <c r="AI275" s="19">
        <f t="shared" si="820"/>
        <v>0</v>
      </c>
      <c r="AJ275" s="19">
        <f t="shared" si="821"/>
        <v>0</v>
      </c>
      <c r="AK275" s="20">
        <f t="shared" si="822"/>
        <v>0</v>
      </c>
      <c r="AL275" s="18">
        <f t="shared" si="754"/>
        <v>2</v>
      </c>
      <c r="AM275" s="19">
        <f t="shared" si="823"/>
        <v>2</v>
      </c>
      <c r="AN275" s="19">
        <f t="shared" si="824"/>
        <v>0</v>
      </c>
      <c r="AO275" s="20">
        <f t="shared" si="825"/>
        <v>0</v>
      </c>
      <c r="AP275" s="18">
        <f t="shared" si="756"/>
        <v>0</v>
      </c>
      <c r="AQ275" s="19">
        <f t="shared" si="826"/>
        <v>0</v>
      </c>
      <c r="AR275" s="19">
        <f t="shared" si="827"/>
        <v>0</v>
      </c>
      <c r="AS275" s="20">
        <f t="shared" si="828"/>
        <v>0</v>
      </c>
      <c r="AT275" s="18">
        <f t="shared" si="758"/>
        <v>0</v>
      </c>
      <c r="AU275" s="19">
        <f t="shared" si="829"/>
        <v>0</v>
      </c>
      <c r="AV275" s="19">
        <f t="shared" si="830"/>
        <v>0</v>
      </c>
      <c r="AW275" s="20">
        <f t="shared" si="831"/>
        <v>0</v>
      </c>
      <c r="AX275" s="18">
        <f t="shared" si="760"/>
        <v>0</v>
      </c>
      <c r="AY275" s="19">
        <f t="shared" si="832"/>
        <v>0</v>
      </c>
      <c r="AZ275" s="19">
        <f t="shared" si="833"/>
        <v>0</v>
      </c>
      <c r="BA275" s="20">
        <f t="shared" si="834"/>
        <v>0</v>
      </c>
      <c r="BB275" s="18">
        <f t="shared" si="762"/>
        <v>0</v>
      </c>
      <c r="BC275" s="19">
        <f t="shared" si="835"/>
        <v>0</v>
      </c>
      <c r="BD275" s="19">
        <f t="shared" si="836"/>
        <v>0</v>
      </c>
      <c r="BE275" s="20">
        <f t="shared" si="837"/>
        <v>0</v>
      </c>
      <c r="BG275" s="4">
        <v>311502</v>
      </c>
      <c r="BH275" s="4">
        <v>312502</v>
      </c>
      <c r="BI275" s="4">
        <v>313502</v>
      </c>
    </row>
    <row r="276" spans="1:61" ht="19.5" customHeight="1">
      <c r="A276" s="47"/>
      <c r="B276" s="47"/>
      <c r="C276" s="31"/>
      <c r="D276" s="32"/>
      <c r="E276" s="23" t="s">
        <v>69</v>
      </c>
      <c r="F276" s="24">
        <f t="shared" si="801"/>
        <v>3</v>
      </c>
      <c r="G276" s="25">
        <f t="shared" si="764"/>
        <v>3</v>
      </c>
      <c r="H276" s="25">
        <f t="shared" si="764"/>
        <v>0</v>
      </c>
      <c r="I276" s="26">
        <f t="shared" si="764"/>
        <v>0</v>
      </c>
      <c r="J276" s="24">
        <f t="shared" si="740"/>
        <v>0</v>
      </c>
      <c r="K276" s="25">
        <f t="shared" si="802"/>
        <v>0</v>
      </c>
      <c r="L276" s="25">
        <f t="shared" si="803"/>
        <v>0</v>
      </c>
      <c r="M276" s="26">
        <f t="shared" si="804"/>
        <v>0</v>
      </c>
      <c r="N276" s="24">
        <f t="shared" si="742"/>
        <v>0</v>
      </c>
      <c r="O276" s="25">
        <f t="shared" si="805"/>
        <v>0</v>
      </c>
      <c r="P276" s="25">
        <f t="shared" si="806"/>
        <v>0</v>
      </c>
      <c r="Q276" s="26">
        <f t="shared" si="807"/>
        <v>0</v>
      </c>
      <c r="R276" s="24">
        <f t="shared" si="744"/>
        <v>0</v>
      </c>
      <c r="S276" s="25">
        <f t="shared" si="808"/>
        <v>0</v>
      </c>
      <c r="T276" s="25">
        <f t="shared" si="809"/>
        <v>0</v>
      </c>
      <c r="U276" s="26">
        <f t="shared" si="810"/>
        <v>0</v>
      </c>
      <c r="V276" s="24">
        <f t="shared" si="746"/>
        <v>2</v>
      </c>
      <c r="W276" s="25">
        <f t="shared" si="811"/>
        <v>2</v>
      </c>
      <c r="X276" s="25">
        <f t="shared" si="812"/>
        <v>0</v>
      </c>
      <c r="Y276" s="26">
        <f t="shared" si="813"/>
        <v>0</v>
      </c>
      <c r="Z276" s="24">
        <f t="shared" si="748"/>
        <v>0</v>
      </c>
      <c r="AA276" s="25">
        <f t="shared" si="814"/>
        <v>0</v>
      </c>
      <c r="AB276" s="25">
        <f t="shared" si="815"/>
        <v>0</v>
      </c>
      <c r="AC276" s="26">
        <f t="shared" si="816"/>
        <v>0</v>
      </c>
      <c r="AD276" s="24">
        <f t="shared" si="750"/>
        <v>0</v>
      </c>
      <c r="AE276" s="25">
        <f t="shared" si="817"/>
        <v>0</v>
      </c>
      <c r="AF276" s="25">
        <f t="shared" si="818"/>
        <v>0</v>
      </c>
      <c r="AG276" s="26">
        <f t="shared" si="819"/>
        <v>0</v>
      </c>
      <c r="AH276" s="24">
        <f t="shared" si="752"/>
        <v>0</v>
      </c>
      <c r="AI276" s="25">
        <f t="shared" si="820"/>
        <v>0</v>
      </c>
      <c r="AJ276" s="25">
        <f t="shared" si="821"/>
        <v>0</v>
      </c>
      <c r="AK276" s="26">
        <f t="shared" si="822"/>
        <v>0</v>
      </c>
      <c r="AL276" s="24">
        <f t="shared" si="754"/>
        <v>1</v>
      </c>
      <c r="AM276" s="25">
        <f t="shared" si="823"/>
        <v>1</v>
      </c>
      <c r="AN276" s="25">
        <f t="shared" si="824"/>
        <v>0</v>
      </c>
      <c r="AO276" s="26">
        <f t="shared" si="825"/>
        <v>0</v>
      </c>
      <c r="AP276" s="24">
        <f t="shared" si="756"/>
        <v>0</v>
      </c>
      <c r="AQ276" s="25">
        <f t="shared" si="826"/>
        <v>0</v>
      </c>
      <c r="AR276" s="25">
        <f t="shared" si="827"/>
        <v>0</v>
      </c>
      <c r="AS276" s="26">
        <f t="shared" si="828"/>
        <v>0</v>
      </c>
      <c r="AT276" s="24">
        <f t="shared" si="758"/>
        <v>0</v>
      </c>
      <c r="AU276" s="25">
        <f t="shared" si="829"/>
        <v>0</v>
      </c>
      <c r="AV276" s="25">
        <f t="shared" si="830"/>
        <v>0</v>
      </c>
      <c r="AW276" s="26">
        <f t="shared" si="831"/>
        <v>0</v>
      </c>
      <c r="AX276" s="24">
        <f t="shared" si="760"/>
        <v>0</v>
      </c>
      <c r="AY276" s="25">
        <f t="shared" si="832"/>
        <v>0</v>
      </c>
      <c r="AZ276" s="25">
        <f t="shared" si="833"/>
        <v>0</v>
      </c>
      <c r="BA276" s="26">
        <f t="shared" si="834"/>
        <v>0</v>
      </c>
      <c r="BB276" s="24">
        <f t="shared" si="762"/>
        <v>0</v>
      </c>
      <c r="BC276" s="25">
        <f t="shared" si="835"/>
        <v>0</v>
      </c>
      <c r="BD276" s="25">
        <f t="shared" si="836"/>
        <v>0</v>
      </c>
      <c r="BE276" s="26">
        <f t="shared" si="837"/>
        <v>0</v>
      </c>
      <c r="BG276" s="4">
        <v>321502</v>
      </c>
      <c r="BH276" s="4">
        <v>322502</v>
      </c>
      <c r="BI276" s="4">
        <v>323502</v>
      </c>
    </row>
    <row r="277" spans="1:61" ht="19.5" customHeight="1">
      <c r="A277" s="47">
        <v>75</v>
      </c>
      <c r="B277" s="47">
        <v>22503</v>
      </c>
      <c r="C277" s="27"/>
      <c r="D277" s="28" t="s">
        <v>53</v>
      </c>
      <c r="E277" s="11" t="s">
        <v>63</v>
      </c>
      <c r="F277" s="12">
        <f t="shared" si="801"/>
        <v>5</v>
      </c>
      <c r="G277" s="13">
        <f t="shared" si="764"/>
        <v>2</v>
      </c>
      <c r="H277" s="13">
        <f t="shared" si="764"/>
        <v>1</v>
      </c>
      <c r="I277" s="14">
        <f t="shared" si="764"/>
        <v>2</v>
      </c>
      <c r="J277" s="12">
        <f t="shared" si="740"/>
        <v>0</v>
      </c>
      <c r="K277" s="13">
        <f t="shared" si="802"/>
        <v>0</v>
      </c>
      <c r="L277" s="13">
        <f t="shared" si="803"/>
        <v>0</v>
      </c>
      <c r="M277" s="14">
        <f t="shared" si="804"/>
        <v>0</v>
      </c>
      <c r="N277" s="12">
        <f t="shared" si="742"/>
        <v>0</v>
      </c>
      <c r="O277" s="13">
        <f t="shared" si="805"/>
        <v>0</v>
      </c>
      <c r="P277" s="13">
        <f t="shared" si="806"/>
        <v>0</v>
      </c>
      <c r="Q277" s="14">
        <f t="shared" si="807"/>
        <v>0</v>
      </c>
      <c r="R277" s="12">
        <f t="shared" si="744"/>
        <v>2</v>
      </c>
      <c r="S277" s="13">
        <f t="shared" si="808"/>
        <v>1</v>
      </c>
      <c r="T277" s="13">
        <f t="shared" si="809"/>
        <v>1</v>
      </c>
      <c r="U277" s="14">
        <f t="shared" si="810"/>
        <v>0</v>
      </c>
      <c r="V277" s="12">
        <f t="shared" si="746"/>
        <v>0</v>
      </c>
      <c r="W277" s="13">
        <f t="shared" si="811"/>
        <v>0</v>
      </c>
      <c r="X277" s="13">
        <f t="shared" si="812"/>
        <v>0</v>
      </c>
      <c r="Y277" s="14">
        <f t="shared" si="813"/>
        <v>0</v>
      </c>
      <c r="Z277" s="12">
        <f t="shared" si="748"/>
        <v>0</v>
      </c>
      <c r="AA277" s="13">
        <f t="shared" si="814"/>
        <v>0</v>
      </c>
      <c r="AB277" s="13">
        <f t="shared" si="815"/>
        <v>0</v>
      </c>
      <c r="AC277" s="14">
        <f t="shared" si="816"/>
        <v>0</v>
      </c>
      <c r="AD277" s="12">
        <f t="shared" si="750"/>
        <v>1</v>
      </c>
      <c r="AE277" s="13">
        <f t="shared" si="817"/>
        <v>0</v>
      </c>
      <c r="AF277" s="13">
        <f t="shared" si="818"/>
        <v>0</v>
      </c>
      <c r="AG277" s="14">
        <f t="shared" si="819"/>
        <v>1</v>
      </c>
      <c r="AH277" s="12">
        <f t="shared" si="752"/>
        <v>0</v>
      </c>
      <c r="AI277" s="13">
        <f t="shared" si="820"/>
        <v>0</v>
      </c>
      <c r="AJ277" s="13">
        <f t="shared" si="821"/>
        <v>0</v>
      </c>
      <c r="AK277" s="14">
        <f t="shared" si="822"/>
        <v>0</v>
      </c>
      <c r="AL277" s="12">
        <f t="shared" si="754"/>
        <v>0</v>
      </c>
      <c r="AM277" s="13">
        <f t="shared" si="823"/>
        <v>0</v>
      </c>
      <c r="AN277" s="13">
        <f t="shared" si="824"/>
        <v>0</v>
      </c>
      <c r="AO277" s="14">
        <f t="shared" si="825"/>
        <v>0</v>
      </c>
      <c r="AP277" s="12">
        <f t="shared" si="756"/>
        <v>1</v>
      </c>
      <c r="AQ277" s="13">
        <f t="shared" si="826"/>
        <v>0</v>
      </c>
      <c r="AR277" s="13">
        <f t="shared" si="827"/>
        <v>0</v>
      </c>
      <c r="AS277" s="14">
        <f t="shared" si="828"/>
        <v>1</v>
      </c>
      <c r="AT277" s="12">
        <f t="shared" si="758"/>
        <v>0</v>
      </c>
      <c r="AU277" s="13">
        <f t="shared" si="829"/>
        <v>0</v>
      </c>
      <c r="AV277" s="13">
        <f t="shared" si="830"/>
        <v>0</v>
      </c>
      <c r="AW277" s="14">
        <f t="shared" si="831"/>
        <v>0</v>
      </c>
      <c r="AX277" s="12">
        <f t="shared" si="760"/>
        <v>1</v>
      </c>
      <c r="AY277" s="13">
        <f t="shared" si="832"/>
        <v>1</v>
      </c>
      <c r="AZ277" s="13">
        <f t="shared" si="833"/>
        <v>0</v>
      </c>
      <c r="BA277" s="14">
        <f t="shared" si="834"/>
        <v>0</v>
      </c>
      <c r="BB277" s="12">
        <f t="shared" si="762"/>
        <v>0</v>
      </c>
      <c r="BC277" s="13">
        <f t="shared" si="835"/>
        <v>0</v>
      </c>
      <c r="BD277" s="13">
        <f t="shared" si="836"/>
        <v>0</v>
      </c>
      <c r="BE277" s="14">
        <f t="shared" si="837"/>
        <v>0</v>
      </c>
      <c r="BG277" s="4">
        <v>301503</v>
      </c>
      <c r="BH277" s="4">
        <v>302503</v>
      </c>
      <c r="BI277" s="4">
        <v>303503</v>
      </c>
    </row>
    <row r="278" spans="1:61" ht="19.5" customHeight="1">
      <c r="A278" s="47"/>
      <c r="B278" s="47"/>
      <c r="C278" s="29"/>
      <c r="D278" s="30"/>
      <c r="E278" s="17" t="s">
        <v>68</v>
      </c>
      <c r="F278" s="18">
        <f t="shared" si="801"/>
        <v>3</v>
      </c>
      <c r="G278" s="19">
        <f t="shared" si="764"/>
        <v>1</v>
      </c>
      <c r="H278" s="19">
        <f t="shared" si="764"/>
        <v>1</v>
      </c>
      <c r="I278" s="20">
        <f t="shared" si="764"/>
        <v>1</v>
      </c>
      <c r="J278" s="18">
        <f t="shared" si="740"/>
        <v>0</v>
      </c>
      <c r="K278" s="19">
        <f t="shared" si="802"/>
        <v>0</v>
      </c>
      <c r="L278" s="19">
        <f t="shared" si="803"/>
        <v>0</v>
      </c>
      <c r="M278" s="20">
        <f t="shared" si="804"/>
        <v>0</v>
      </c>
      <c r="N278" s="18">
        <f t="shared" si="742"/>
        <v>0</v>
      </c>
      <c r="O278" s="19">
        <f t="shared" si="805"/>
        <v>0</v>
      </c>
      <c r="P278" s="19">
        <f t="shared" si="806"/>
        <v>0</v>
      </c>
      <c r="Q278" s="20">
        <f t="shared" si="807"/>
        <v>0</v>
      </c>
      <c r="R278" s="18">
        <f t="shared" si="744"/>
        <v>2</v>
      </c>
      <c r="S278" s="19">
        <f t="shared" si="808"/>
        <v>1</v>
      </c>
      <c r="T278" s="19">
        <f t="shared" si="809"/>
        <v>1</v>
      </c>
      <c r="U278" s="20">
        <f t="shared" si="810"/>
        <v>0</v>
      </c>
      <c r="V278" s="18">
        <f t="shared" si="746"/>
        <v>0</v>
      </c>
      <c r="W278" s="19">
        <f t="shared" si="811"/>
        <v>0</v>
      </c>
      <c r="X278" s="19">
        <f t="shared" si="812"/>
        <v>0</v>
      </c>
      <c r="Y278" s="20">
        <f t="shared" si="813"/>
        <v>0</v>
      </c>
      <c r="Z278" s="18">
        <f t="shared" si="748"/>
        <v>0</v>
      </c>
      <c r="AA278" s="19">
        <f t="shared" si="814"/>
        <v>0</v>
      </c>
      <c r="AB278" s="19">
        <f t="shared" si="815"/>
        <v>0</v>
      </c>
      <c r="AC278" s="20">
        <f t="shared" si="816"/>
        <v>0</v>
      </c>
      <c r="AD278" s="18">
        <f t="shared" si="750"/>
        <v>0</v>
      </c>
      <c r="AE278" s="19">
        <f t="shared" si="817"/>
        <v>0</v>
      </c>
      <c r="AF278" s="19">
        <f t="shared" si="818"/>
        <v>0</v>
      </c>
      <c r="AG278" s="20">
        <f t="shared" si="819"/>
        <v>0</v>
      </c>
      <c r="AH278" s="18">
        <f t="shared" si="752"/>
        <v>0</v>
      </c>
      <c r="AI278" s="19">
        <f t="shared" si="820"/>
        <v>0</v>
      </c>
      <c r="AJ278" s="19">
        <f t="shared" si="821"/>
        <v>0</v>
      </c>
      <c r="AK278" s="20">
        <f t="shared" si="822"/>
        <v>0</v>
      </c>
      <c r="AL278" s="18">
        <f t="shared" si="754"/>
        <v>0</v>
      </c>
      <c r="AM278" s="19">
        <f t="shared" si="823"/>
        <v>0</v>
      </c>
      <c r="AN278" s="19">
        <f t="shared" si="824"/>
        <v>0</v>
      </c>
      <c r="AO278" s="20">
        <f t="shared" si="825"/>
        <v>0</v>
      </c>
      <c r="AP278" s="18">
        <f t="shared" si="756"/>
        <v>1</v>
      </c>
      <c r="AQ278" s="19">
        <f t="shared" si="826"/>
        <v>0</v>
      </c>
      <c r="AR278" s="19">
        <f t="shared" si="827"/>
        <v>0</v>
      </c>
      <c r="AS278" s="20">
        <f t="shared" si="828"/>
        <v>1</v>
      </c>
      <c r="AT278" s="18">
        <f t="shared" si="758"/>
        <v>0</v>
      </c>
      <c r="AU278" s="19">
        <f t="shared" si="829"/>
        <v>0</v>
      </c>
      <c r="AV278" s="19">
        <f t="shared" si="830"/>
        <v>0</v>
      </c>
      <c r="AW278" s="20">
        <f t="shared" si="831"/>
        <v>0</v>
      </c>
      <c r="AX278" s="18">
        <f t="shared" si="760"/>
        <v>0</v>
      </c>
      <c r="AY278" s="19">
        <f t="shared" si="832"/>
        <v>0</v>
      </c>
      <c r="AZ278" s="19">
        <f t="shared" si="833"/>
        <v>0</v>
      </c>
      <c r="BA278" s="20">
        <f t="shared" si="834"/>
        <v>0</v>
      </c>
      <c r="BB278" s="18">
        <f t="shared" si="762"/>
        <v>0</v>
      </c>
      <c r="BC278" s="19">
        <f t="shared" si="835"/>
        <v>0</v>
      </c>
      <c r="BD278" s="19">
        <f t="shared" si="836"/>
        <v>0</v>
      </c>
      <c r="BE278" s="20">
        <f t="shared" si="837"/>
        <v>0</v>
      </c>
      <c r="BG278" s="4">
        <v>311503</v>
      </c>
      <c r="BH278" s="4">
        <v>312503</v>
      </c>
      <c r="BI278" s="4">
        <v>313503</v>
      </c>
    </row>
    <row r="279" spans="1:61" ht="19.5" customHeight="1">
      <c r="A279" s="47"/>
      <c r="B279" s="47"/>
      <c r="C279" s="31"/>
      <c r="D279" s="32"/>
      <c r="E279" s="23" t="s">
        <v>69</v>
      </c>
      <c r="F279" s="24">
        <f t="shared" si="801"/>
        <v>2</v>
      </c>
      <c r="G279" s="25">
        <f t="shared" si="764"/>
        <v>1</v>
      </c>
      <c r="H279" s="25">
        <f t="shared" si="764"/>
        <v>0</v>
      </c>
      <c r="I279" s="26">
        <f t="shared" si="764"/>
        <v>1</v>
      </c>
      <c r="J279" s="24">
        <f t="shared" si="740"/>
        <v>0</v>
      </c>
      <c r="K279" s="25">
        <f t="shared" si="802"/>
        <v>0</v>
      </c>
      <c r="L279" s="25">
        <f t="shared" si="803"/>
        <v>0</v>
      </c>
      <c r="M279" s="26">
        <f t="shared" si="804"/>
        <v>0</v>
      </c>
      <c r="N279" s="24">
        <f t="shared" si="742"/>
        <v>0</v>
      </c>
      <c r="O279" s="25">
        <f t="shared" si="805"/>
        <v>0</v>
      </c>
      <c r="P279" s="25">
        <f t="shared" si="806"/>
        <v>0</v>
      </c>
      <c r="Q279" s="26">
        <f t="shared" si="807"/>
        <v>0</v>
      </c>
      <c r="R279" s="24">
        <f t="shared" si="744"/>
        <v>0</v>
      </c>
      <c r="S279" s="25">
        <f t="shared" si="808"/>
        <v>0</v>
      </c>
      <c r="T279" s="25">
        <f t="shared" si="809"/>
        <v>0</v>
      </c>
      <c r="U279" s="26">
        <f t="shared" si="810"/>
        <v>0</v>
      </c>
      <c r="V279" s="24">
        <f t="shared" si="746"/>
        <v>0</v>
      </c>
      <c r="W279" s="25">
        <f t="shared" si="811"/>
        <v>0</v>
      </c>
      <c r="X279" s="25">
        <f t="shared" si="812"/>
        <v>0</v>
      </c>
      <c r="Y279" s="26">
        <f t="shared" si="813"/>
        <v>0</v>
      </c>
      <c r="Z279" s="24">
        <f t="shared" si="748"/>
        <v>0</v>
      </c>
      <c r="AA279" s="25">
        <f t="shared" si="814"/>
        <v>0</v>
      </c>
      <c r="AB279" s="25">
        <f t="shared" si="815"/>
        <v>0</v>
      </c>
      <c r="AC279" s="26">
        <f t="shared" si="816"/>
        <v>0</v>
      </c>
      <c r="AD279" s="24">
        <f t="shared" si="750"/>
        <v>1</v>
      </c>
      <c r="AE279" s="25">
        <f t="shared" si="817"/>
        <v>0</v>
      </c>
      <c r="AF279" s="25">
        <f t="shared" si="818"/>
        <v>0</v>
      </c>
      <c r="AG279" s="26">
        <f t="shared" si="819"/>
        <v>1</v>
      </c>
      <c r="AH279" s="24">
        <f t="shared" si="752"/>
        <v>0</v>
      </c>
      <c r="AI279" s="25">
        <f t="shared" si="820"/>
        <v>0</v>
      </c>
      <c r="AJ279" s="25">
        <f t="shared" si="821"/>
        <v>0</v>
      </c>
      <c r="AK279" s="26">
        <f t="shared" si="822"/>
        <v>0</v>
      </c>
      <c r="AL279" s="24">
        <f t="shared" si="754"/>
        <v>0</v>
      </c>
      <c r="AM279" s="25">
        <f t="shared" si="823"/>
        <v>0</v>
      </c>
      <c r="AN279" s="25">
        <f t="shared" si="824"/>
        <v>0</v>
      </c>
      <c r="AO279" s="26">
        <f t="shared" si="825"/>
        <v>0</v>
      </c>
      <c r="AP279" s="24">
        <f t="shared" si="756"/>
        <v>0</v>
      </c>
      <c r="AQ279" s="25">
        <f t="shared" si="826"/>
        <v>0</v>
      </c>
      <c r="AR279" s="25">
        <f t="shared" si="827"/>
        <v>0</v>
      </c>
      <c r="AS279" s="26">
        <f t="shared" si="828"/>
        <v>0</v>
      </c>
      <c r="AT279" s="24">
        <f t="shared" si="758"/>
        <v>0</v>
      </c>
      <c r="AU279" s="25">
        <f t="shared" si="829"/>
        <v>0</v>
      </c>
      <c r="AV279" s="25">
        <f t="shared" si="830"/>
        <v>0</v>
      </c>
      <c r="AW279" s="26">
        <f t="shared" si="831"/>
        <v>0</v>
      </c>
      <c r="AX279" s="24">
        <f t="shared" si="760"/>
        <v>1</v>
      </c>
      <c r="AY279" s="25">
        <f t="shared" si="832"/>
        <v>1</v>
      </c>
      <c r="AZ279" s="25">
        <f t="shared" si="833"/>
        <v>0</v>
      </c>
      <c r="BA279" s="26">
        <f t="shared" si="834"/>
        <v>0</v>
      </c>
      <c r="BB279" s="24">
        <f t="shared" si="762"/>
        <v>0</v>
      </c>
      <c r="BC279" s="25">
        <f t="shared" si="835"/>
        <v>0</v>
      </c>
      <c r="BD279" s="25">
        <f t="shared" si="836"/>
        <v>0</v>
      </c>
      <c r="BE279" s="26">
        <f t="shared" si="837"/>
        <v>0</v>
      </c>
      <c r="BG279" s="4">
        <v>321503</v>
      </c>
      <c r="BH279" s="4">
        <v>322503</v>
      </c>
      <c r="BI279" s="4">
        <v>323503</v>
      </c>
    </row>
    <row r="280" spans="1:61" ht="19.5" customHeight="1">
      <c r="A280" s="47">
        <v>75</v>
      </c>
      <c r="B280" s="47">
        <v>22505</v>
      </c>
      <c r="C280" s="27"/>
      <c r="D280" s="28" t="s">
        <v>54</v>
      </c>
      <c r="E280" s="11" t="s">
        <v>63</v>
      </c>
      <c r="F280" s="12">
        <f t="shared" si="801"/>
        <v>4</v>
      </c>
      <c r="G280" s="13">
        <f t="shared" si="764"/>
        <v>2</v>
      </c>
      <c r="H280" s="13">
        <f t="shared" si="764"/>
        <v>1</v>
      </c>
      <c r="I280" s="14">
        <f t="shared" si="764"/>
        <v>1</v>
      </c>
      <c r="J280" s="12">
        <f t="shared" si="740"/>
        <v>0</v>
      </c>
      <c r="K280" s="13">
        <f t="shared" si="802"/>
        <v>0</v>
      </c>
      <c r="L280" s="13">
        <f t="shared" si="803"/>
        <v>0</v>
      </c>
      <c r="M280" s="14">
        <f t="shared" si="804"/>
        <v>0</v>
      </c>
      <c r="N280" s="12">
        <f t="shared" si="742"/>
        <v>0</v>
      </c>
      <c r="O280" s="13">
        <f t="shared" si="805"/>
        <v>0</v>
      </c>
      <c r="P280" s="13">
        <f t="shared" si="806"/>
        <v>0</v>
      </c>
      <c r="Q280" s="14">
        <f t="shared" si="807"/>
        <v>0</v>
      </c>
      <c r="R280" s="12">
        <f t="shared" si="744"/>
        <v>0</v>
      </c>
      <c r="S280" s="13">
        <f t="shared" si="808"/>
        <v>0</v>
      </c>
      <c r="T280" s="13">
        <f t="shared" si="809"/>
        <v>0</v>
      </c>
      <c r="U280" s="14">
        <f t="shared" si="810"/>
        <v>0</v>
      </c>
      <c r="V280" s="12">
        <f t="shared" si="746"/>
        <v>0</v>
      </c>
      <c r="W280" s="13">
        <f t="shared" si="811"/>
        <v>0</v>
      </c>
      <c r="X280" s="13">
        <f t="shared" si="812"/>
        <v>0</v>
      </c>
      <c r="Y280" s="14">
        <f t="shared" si="813"/>
        <v>0</v>
      </c>
      <c r="Z280" s="12">
        <f t="shared" si="748"/>
        <v>0</v>
      </c>
      <c r="AA280" s="13">
        <f t="shared" si="814"/>
        <v>0</v>
      </c>
      <c r="AB280" s="13">
        <f t="shared" si="815"/>
        <v>0</v>
      </c>
      <c r="AC280" s="14">
        <f t="shared" si="816"/>
        <v>0</v>
      </c>
      <c r="AD280" s="12">
        <f t="shared" si="750"/>
        <v>1</v>
      </c>
      <c r="AE280" s="13">
        <f t="shared" si="817"/>
        <v>1</v>
      </c>
      <c r="AF280" s="13">
        <f t="shared" si="818"/>
        <v>0</v>
      </c>
      <c r="AG280" s="14">
        <f t="shared" si="819"/>
        <v>0</v>
      </c>
      <c r="AH280" s="12">
        <f t="shared" si="752"/>
        <v>0</v>
      </c>
      <c r="AI280" s="13">
        <f t="shared" si="820"/>
        <v>0</v>
      </c>
      <c r="AJ280" s="13">
        <f t="shared" si="821"/>
        <v>0</v>
      </c>
      <c r="AK280" s="14">
        <f t="shared" si="822"/>
        <v>0</v>
      </c>
      <c r="AL280" s="12">
        <f t="shared" si="754"/>
        <v>1</v>
      </c>
      <c r="AM280" s="13">
        <f t="shared" si="823"/>
        <v>1</v>
      </c>
      <c r="AN280" s="13">
        <f t="shared" si="824"/>
        <v>0</v>
      </c>
      <c r="AO280" s="14">
        <f t="shared" si="825"/>
        <v>0</v>
      </c>
      <c r="AP280" s="12">
        <f t="shared" si="756"/>
        <v>0</v>
      </c>
      <c r="AQ280" s="13">
        <f t="shared" si="826"/>
        <v>0</v>
      </c>
      <c r="AR280" s="13">
        <f t="shared" si="827"/>
        <v>0</v>
      </c>
      <c r="AS280" s="14">
        <f t="shared" si="828"/>
        <v>0</v>
      </c>
      <c r="AT280" s="12">
        <f t="shared" si="758"/>
        <v>2</v>
      </c>
      <c r="AU280" s="13">
        <f t="shared" si="829"/>
        <v>0</v>
      </c>
      <c r="AV280" s="13">
        <f t="shared" si="830"/>
        <v>1</v>
      </c>
      <c r="AW280" s="14">
        <f t="shared" si="831"/>
        <v>1</v>
      </c>
      <c r="AX280" s="12">
        <f t="shared" si="760"/>
        <v>0</v>
      </c>
      <c r="AY280" s="13">
        <f t="shared" si="832"/>
        <v>0</v>
      </c>
      <c r="AZ280" s="13">
        <f t="shared" si="833"/>
        <v>0</v>
      </c>
      <c r="BA280" s="14">
        <f t="shared" si="834"/>
        <v>0</v>
      </c>
      <c r="BB280" s="12">
        <f t="shared" si="762"/>
        <v>0</v>
      </c>
      <c r="BC280" s="13">
        <f t="shared" si="835"/>
        <v>0</v>
      </c>
      <c r="BD280" s="13">
        <f t="shared" si="836"/>
        <v>0</v>
      </c>
      <c r="BE280" s="14">
        <f t="shared" si="837"/>
        <v>0</v>
      </c>
      <c r="BG280" s="4">
        <v>301505</v>
      </c>
      <c r="BH280" s="4">
        <v>302505</v>
      </c>
      <c r="BI280" s="4">
        <v>303505</v>
      </c>
    </row>
    <row r="281" spans="1:61" ht="19.5" customHeight="1">
      <c r="A281" s="47"/>
      <c r="B281" s="47"/>
      <c r="C281" s="29"/>
      <c r="D281" s="30"/>
      <c r="E281" s="17" t="s">
        <v>68</v>
      </c>
      <c r="F281" s="18">
        <f t="shared" si="801"/>
        <v>3</v>
      </c>
      <c r="G281" s="19">
        <f t="shared" si="764"/>
        <v>2</v>
      </c>
      <c r="H281" s="19">
        <f t="shared" si="764"/>
        <v>1</v>
      </c>
      <c r="I281" s="20">
        <f t="shared" si="764"/>
        <v>0</v>
      </c>
      <c r="J281" s="18">
        <f t="shared" si="740"/>
        <v>0</v>
      </c>
      <c r="K281" s="19">
        <f t="shared" si="802"/>
        <v>0</v>
      </c>
      <c r="L281" s="19">
        <f t="shared" si="803"/>
        <v>0</v>
      </c>
      <c r="M281" s="20">
        <f t="shared" si="804"/>
        <v>0</v>
      </c>
      <c r="N281" s="18">
        <f t="shared" si="742"/>
        <v>0</v>
      </c>
      <c r="O281" s="19">
        <f t="shared" si="805"/>
        <v>0</v>
      </c>
      <c r="P281" s="19">
        <f t="shared" si="806"/>
        <v>0</v>
      </c>
      <c r="Q281" s="20">
        <f t="shared" si="807"/>
        <v>0</v>
      </c>
      <c r="R281" s="18">
        <f t="shared" si="744"/>
        <v>0</v>
      </c>
      <c r="S281" s="19">
        <f t="shared" si="808"/>
        <v>0</v>
      </c>
      <c r="T281" s="19">
        <f t="shared" si="809"/>
        <v>0</v>
      </c>
      <c r="U281" s="20">
        <f t="shared" si="810"/>
        <v>0</v>
      </c>
      <c r="V281" s="18">
        <f t="shared" si="746"/>
        <v>0</v>
      </c>
      <c r="W281" s="19">
        <f t="shared" si="811"/>
        <v>0</v>
      </c>
      <c r="X281" s="19">
        <f t="shared" si="812"/>
        <v>0</v>
      </c>
      <c r="Y281" s="20">
        <f t="shared" si="813"/>
        <v>0</v>
      </c>
      <c r="Z281" s="18">
        <f t="shared" si="748"/>
        <v>0</v>
      </c>
      <c r="AA281" s="19">
        <f t="shared" si="814"/>
        <v>0</v>
      </c>
      <c r="AB281" s="19">
        <f t="shared" si="815"/>
        <v>0</v>
      </c>
      <c r="AC281" s="20">
        <f t="shared" si="816"/>
        <v>0</v>
      </c>
      <c r="AD281" s="18">
        <f t="shared" si="750"/>
        <v>1</v>
      </c>
      <c r="AE281" s="19">
        <f t="shared" si="817"/>
        <v>1</v>
      </c>
      <c r="AF281" s="19">
        <f t="shared" si="818"/>
        <v>0</v>
      </c>
      <c r="AG281" s="20">
        <f t="shared" si="819"/>
        <v>0</v>
      </c>
      <c r="AH281" s="18">
        <f t="shared" si="752"/>
        <v>0</v>
      </c>
      <c r="AI281" s="19">
        <f t="shared" si="820"/>
        <v>0</v>
      </c>
      <c r="AJ281" s="19">
        <f t="shared" si="821"/>
        <v>0</v>
      </c>
      <c r="AK281" s="20">
        <f t="shared" si="822"/>
        <v>0</v>
      </c>
      <c r="AL281" s="18">
        <f t="shared" si="754"/>
        <v>1</v>
      </c>
      <c r="AM281" s="19">
        <f t="shared" si="823"/>
        <v>1</v>
      </c>
      <c r="AN281" s="19">
        <f t="shared" si="824"/>
        <v>0</v>
      </c>
      <c r="AO281" s="20">
        <f t="shared" si="825"/>
        <v>0</v>
      </c>
      <c r="AP281" s="18">
        <f t="shared" si="756"/>
        <v>0</v>
      </c>
      <c r="AQ281" s="19">
        <f t="shared" si="826"/>
        <v>0</v>
      </c>
      <c r="AR281" s="19">
        <f t="shared" si="827"/>
        <v>0</v>
      </c>
      <c r="AS281" s="20">
        <f t="shared" si="828"/>
        <v>0</v>
      </c>
      <c r="AT281" s="18">
        <f t="shared" si="758"/>
        <v>1</v>
      </c>
      <c r="AU281" s="19">
        <f t="shared" si="829"/>
        <v>0</v>
      </c>
      <c r="AV281" s="19">
        <f t="shared" si="830"/>
        <v>1</v>
      </c>
      <c r="AW281" s="20">
        <f t="shared" si="831"/>
        <v>0</v>
      </c>
      <c r="AX281" s="18">
        <f t="shared" si="760"/>
        <v>0</v>
      </c>
      <c r="AY281" s="19">
        <f t="shared" si="832"/>
        <v>0</v>
      </c>
      <c r="AZ281" s="19">
        <f t="shared" si="833"/>
        <v>0</v>
      </c>
      <c r="BA281" s="20">
        <f t="shared" si="834"/>
        <v>0</v>
      </c>
      <c r="BB281" s="18">
        <f t="shared" si="762"/>
        <v>0</v>
      </c>
      <c r="BC281" s="19">
        <f t="shared" si="835"/>
        <v>0</v>
      </c>
      <c r="BD281" s="19">
        <f t="shared" si="836"/>
        <v>0</v>
      </c>
      <c r="BE281" s="20">
        <f t="shared" si="837"/>
        <v>0</v>
      </c>
      <c r="BG281" s="4">
        <v>311505</v>
      </c>
      <c r="BH281" s="4">
        <v>312505</v>
      </c>
      <c r="BI281" s="4">
        <v>313505</v>
      </c>
    </row>
    <row r="282" spans="1:61" ht="19.5" customHeight="1">
      <c r="A282" s="47"/>
      <c r="B282" s="47"/>
      <c r="C282" s="31"/>
      <c r="D282" s="32"/>
      <c r="E282" s="23" t="s">
        <v>69</v>
      </c>
      <c r="F282" s="24">
        <f t="shared" si="801"/>
        <v>1</v>
      </c>
      <c r="G282" s="25">
        <f t="shared" si="764"/>
        <v>0</v>
      </c>
      <c r="H282" s="25">
        <f t="shared" si="764"/>
        <v>0</v>
      </c>
      <c r="I282" s="26">
        <f t="shared" si="764"/>
        <v>1</v>
      </c>
      <c r="J282" s="24">
        <f t="shared" si="740"/>
        <v>0</v>
      </c>
      <c r="K282" s="25">
        <f t="shared" si="802"/>
        <v>0</v>
      </c>
      <c r="L282" s="25">
        <f t="shared" si="803"/>
        <v>0</v>
      </c>
      <c r="M282" s="26">
        <f t="shared" si="804"/>
        <v>0</v>
      </c>
      <c r="N282" s="24">
        <f t="shared" si="742"/>
        <v>0</v>
      </c>
      <c r="O282" s="25">
        <f t="shared" si="805"/>
        <v>0</v>
      </c>
      <c r="P282" s="25">
        <f t="shared" si="806"/>
        <v>0</v>
      </c>
      <c r="Q282" s="26">
        <f t="shared" si="807"/>
        <v>0</v>
      </c>
      <c r="R282" s="24">
        <f t="shared" si="744"/>
        <v>0</v>
      </c>
      <c r="S282" s="25">
        <f t="shared" si="808"/>
        <v>0</v>
      </c>
      <c r="T282" s="25">
        <f t="shared" si="809"/>
        <v>0</v>
      </c>
      <c r="U282" s="26">
        <f t="shared" si="810"/>
        <v>0</v>
      </c>
      <c r="V282" s="24">
        <f t="shared" si="746"/>
        <v>0</v>
      </c>
      <c r="W282" s="25">
        <f t="shared" si="811"/>
        <v>0</v>
      </c>
      <c r="X282" s="25">
        <f t="shared" si="812"/>
        <v>0</v>
      </c>
      <c r="Y282" s="26">
        <f t="shared" si="813"/>
        <v>0</v>
      </c>
      <c r="Z282" s="24">
        <f t="shared" si="748"/>
        <v>0</v>
      </c>
      <c r="AA282" s="25">
        <f t="shared" si="814"/>
        <v>0</v>
      </c>
      <c r="AB282" s="25">
        <f t="shared" si="815"/>
        <v>0</v>
      </c>
      <c r="AC282" s="26">
        <f t="shared" si="816"/>
        <v>0</v>
      </c>
      <c r="AD282" s="24">
        <f t="shared" si="750"/>
        <v>0</v>
      </c>
      <c r="AE282" s="25">
        <f t="shared" si="817"/>
        <v>0</v>
      </c>
      <c r="AF282" s="25">
        <f t="shared" si="818"/>
        <v>0</v>
      </c>
      <c r="AG282" s="26">
        <f t="shared" si="819"/>
        <v>0</v>
      </c>
      <c r="AH282" s="24">
        <f t="shared" si="752"/>
        <v>0</v>
      </c>
      <c r="AI282" s="25">
        <f t="shared" si="820"/>
        <v>0</v>
      </c>
      <c r="AJ282" s="25">
        <f t="shared" si="821"/>
        <v>0</v>
      </c>
      <c r="AK282" s="26">
        <f t="shared" si="822"/>
        <v>0</v>
      </c>
      <c r="AL282" s="24">
        <f t="shared" si="754"/>
        <v>0</v>
      </c>
      <c r="AM282" s="25">
        <f t="shared" si="823"/>
        <v>0</v>
      </c>
      <c r="AN282" s="25">
        <f t="shared" si="824"/>
        <v>0</v>
      </c>
      <c r="AO282" s="26">
        <f t="shared" si="825"/>
        <v>0</v>
      </c>
      <c r="AP282" s="24">
        <f t="shared" si="756"/>
        <v>0</v>
      </c>
      <c r="AQ282" s="25">
        <f t="shared" si="826"/>
        <v>0</v>
      </c>
      <c r="AR282" s="25">
        <f t="shared" si="827"/>
        <v>0</v>
      </c>
      <c r="AS282" s="26">
        <f t="shared" si="828"/>
        <v>0</v>
      </c>
      <c r="AT282" s="24">
        <f t="shared" si="758"/>
        <v>1</v>
      </c>
      <c r="AU282" s="25">
        <f t="shared" si="829"/>
        <v>0</v>
      </c>
      <c r="AV282" s="25">
        <f t="shared" si="830"/>
        <v>0</v>
      </c>
      <c r="AW282" s="26">
        <f t="shared" si="831"/>
        <v>1</v>
      </c>
      <c r="AX282" s="24">
        <f t="shared" si="760"/>
        <v>0</v>
      </c>
      <c r="AY282" s="25">
        <f t="shared" si="832"/>
        <v>0</v>
      </c>
      <c r="AZ282" s="25">
        <f t="shared" si="833"/>
        <v>0</v>
      </c>
      <c r="BA282" s="26">
        <f t="shared" si="834"/>
        <v>0</v>
      </c>
      <c r="BB282" s="24">
        <f t="shared" si="762"/>
        <v>0</v>
      </c>
      <c r="BC282" s="25">
        <f t="shared" si="835"/>
        <v>0</v>
      </c>
      <c r="BD282" s="25">
        <f t="shared" si="836"/>
        <v>0</v>
      </c>
      <c r="BE282" s="26">
        <f t="shared" si="837"/>
        <v>0</v>
      </c>
      <c r="BG282" s="4">
        <v>321505</v>
      </c>
      <c r="BH282" s="4">
        <v>322505</v>
      </c>
      <c r="BI282" s="4">
        <v>323505</v>
      </c>
    </row>
    <row r="283" spans="1:61" ht="19.5" customHeight="1">
      <c r="A283" s="47">
        <v>75</v>
      </c>
      <c r="B283" s="47">
        <v>22521</v>
      </c>
      <c r="C283" s="27"/>
      <c r="D283" s="28" t="s">
        <v>55</v>
      </c>
      <c r="E283" s="11" t="s">
        <v>63</v>
      </c>
      <c r="F283" s="12">
        <f t="shared" si="801"/>
        <v>2</v>
      </c>
      <c r="G283" s="13">
        <f t="shared" si="764"/>
        <v>2</v>
      </c>
      <c r="H283" s="13">
        <f t="shared" si="764"/>
        <v>0</v>
      </c>
      <c r="I283" s="14">
        <f t="shared" si="764"/>
        <v>0</v>
      </c>
      <c r="J283" s="12">
        <f t="shared" si="740"/>
        <v>1</v>
      </c>
      <c r="K283" s="13">
        <f t="shared" si="802"/>
        <v>1</v>
      </c>
      <c r="L283" s="13">
        <f t="shared" si="803"/>
        <v>0</v>
      </c>
      <c r="M283" s="14">
        <f t="shared" si="804"/>
        <v>0</v>
      </c>
      <c r="N283" s="12">
        <f t="shared" si="742"/>
        <v>0</v>
      </c>
      <c r="O283" s="13">
        <f t="shared" si="805"/>
        <v>0</v>
      </c>
      <c r="P283" s="13">
        <f t="shared" si="806"/>
        <v>0</v>
      </c>
      <c r="Q283" s="14">
        <f t="shared" si="807"/>
        <v>0</v>
      </c>
      <c r="R283" s="12">
        <f t="shared" si="744"/>
        <v>0</v>
      </c>
      <c r="S283" s="13">
        <f t="shared" si="808"/>
        <v>0</v>
      </c>
      <c r="T283" s="13">
        <f t="shared" si="809"/>
        <v>0</v>
      </c>
      <c r="U283" s="14">
        <f t="shared" si="810"/>
        <v>0</v>
      </c>
      <c r="V283" s="12">
        <f t="shared" si="746"/>
        <v>0</v>
      </c>
      <c r="W283" s="13">
        <f t="shared" si="811"/>
        <v>0</v>
      </c>
      <c r="X283" s="13">
        <f t="shared" si="812"/>
        <v>0</v>
      </c>
      <c r="Y283" s="14">
        <f t="shared" si="813"/>
        <v>0</v>
      </c>
      <c r="Z283" s="12">
        <f t="shared" si="748"/>
        <v>0</v>
      </c>
      <c r="AA283" s="13">
        <f t="shared" si="814"/>
        <v>0</v>
      </c>
      <c r="AB283" s="13">
        <f t="shared" si="815"/>
        <v>0</v>
      </c>
      <c r="AC283" s="14">
        <f t="shared" si="816"/>
        <v>0</v>
      </c>
      <c r="AD283" s="12">
        <f t="shared" si="750"/>
        <v>1</v>
      </c>
      <c r="AE283" s="13">
        <f t="shared" si="817"/>
        <v>1</v>
      </c>
      <c r="AF283" s="13">
        <f t="shared" si="818"/>
        <v>0</v>
      </c>
      <c r="AG283" s="14">
        <f t="shared" si="819"/>
        <v>0</v>
      </c>
      <c r="AH283" s="12">
        <f t="shared" si="752"/>
        <v>0</v>
      </c>
      <c r="AI283" s="13">
        <f t="shared" si="820"/>
        <v>0</v>
      </c>
      <c r="AJ283" s="13">
        <f t="shared" si="821"/>
        <v>0</v>
      </c>
      <c r="AK283" s="14">
        <f t="shared" si="822"/>
        <v>0</v>
      </c>
      <c r="AL283" s="12">
        <f t="shared" si="754"/>
        <v>0</v>
      </c>
      <c r="AM283" s="13">
        <f t="shared" si="823"/>
        <v>0</v>
      </c>
      <c r="AN283" s="13">
        <f t="shared" si="824"/>
        <v>0</v>
      </c>
      <c r="AO283" s="14">
        <f t="shared" si="825"/>
        <v>0</v>
      </c>
      <c r="AP283" s="12">
        <f t="shared" si="756"/>
        <v>0</v>
      </c>
      <c r="AQ283" s="13">
        <f t="shared" si="826"/>
        <v>0</v>
      </c>
      <c r="AR283" s="13">
        <f t="shared" si="827"/>
        <v>0</v>
      </c>
      <c r="AS283" s="14">
        <f t="shared" si="828"/>
        <v>0</v>
      </c>
      <c r="AT283" s="12">
        <f t="shared" si="758"/>
        <v>0</v>
      </c>
      <c r="AU283" s="13">
        <f t="shared" si="829"/>
        <v>0</v>
      </c>
      <c r="AV283" s="13">
        <f t="shared" si="830"/>
        <v>0</v>
      </c>
      <c r="AW283" s="14">
        <f t="shared" si="831"/>
        <v>0</v>
      </c>
      <c r="AX283" s="12">
        <f t="shared" si="760"/>
        <v>0</v>
      </c>
      <c r="AY283" s="13">
        <f t="shared" si="832"/>
        <v>0</v>
      </c>
      <c r="AZ283" s="13">
        <f t="shared" si="833"/>
        <v>0</v>
      </c>
      <c r="BA283" s="14">
        <f t="shared" si="834"/>
        <v>0</v>
      </c>
      <c r="BB283" s="12">
        <f t="shared" si="762"/>
        <v>0</v>
      </c>
      <c r="BC283" s="13">
        <f t="shared" si="835"/>
        <v>0</v>
      </c>
      <c r="BD283" s="13">
        <f t="shared" si="836"/>
        <v>0</v>
      </c>
      <c r="BE283" s="14">
        <f t="shared" si="837"/>
        <v>0</v>
      </c>
      <c r="BG283" s="4">
        <v>301521</v>
      </c>
      <c r="BH283" s="4">
        <v>302521</v>
      </c>
      <c r="BI283" s="4">
        <v>303521</v>
      </c>
    </row>
    <row r="284" spans="1:61" ht="19.5" customHeight="1">
      <c r="A284" s="47"/>
      <c r="B284" s="47"/>
      <c r="C284" s="29"/>
      <c r="D284" s="30"/>
      <c r="E284" s="17" t="s">
        <v>68</v>
      </c>
      <c r="F284" s="18">
        <f t="shared" si="801"/>
        <v>0</v>
      </c>
      <c r="G284" s="19">
        <f aca="true" t="shared" si="838" ref="G284:I291">K284+O284+S284+W284+AA284+AE284+AI284+AM284+AQ284+AU284+AY284+BC284</f>
        <v>0</v>
      </c>
      <c r="H284" s="19">
        <f t="shared" si="838"/>
        <v>0</v>
      </c>
      <c r="I284" s="20">
        <f t="shared" si="838"/>
        <v>0</v>
      </c>
      <c r="J284" s="18">
        <f t="shared" si="740"/>
        <v>0</v>
      </c>
      <c r="K284" s="19">
        <f t="shared" si="802"/>
        <v>0</v>
      </c>
      <c r="L284" s="19">
        <f t="shared" si="803"/>
        <v>0</v>
      </c>
      <c r="M284" s="20">
        <f t="shared" si="804"/>
        <v>0</v>
      </c>
      <c r="N284" s="18">
        <f t="shared" si="742"/>
        <v>0</v>
      </c>
      <c r="O284" s="19">
        <f t="shared" si="805"/>
        <v>0</v>
      </c>
      <c r="P284" s="19">
        <f t="shared" si="806"/>
        <v>0</v>
      </c>
      <c r="Q284" s="20">
        <f t="shared" si="807"/>
        <v>0</v>
      </c>
      <c r="R284" s="18">
        <f t="shared" si="744"/>
        <v>0</v>
      </c>
      <c r="S284" s="19">
        <f t="shared" si="808"/>
        <v>0</v>
      </c>
      <c r="T284" s="19">
        <f t="shared" si="809"/>
        <v>0</v>
      </c>
      <c r="U284" s="20">
        <f t="shared" si="810"/>
        <v>0</v>
      </c>
      <c r="V284" s="18">
        <f t="shared" si="746"/>
        <v>0</v>
      </c>
      <c r="W284" s="19">
        <f t="shared" si="811"/>
        <v>0</v>
      </c>
      <c r="X284" s="19">
        <f t="shared" si="812"/>
        <v>0</v>
      </c>
      <c r="Y284" s="20">
        <f t="shared" si="813"/>
        <v>0</v>
      </c>
      <c r="Z284" s="18">
        <f t="shared" si="748"/>
        <v>0</v>
      </c>
      <c r="AA284" s="19">
        <f t="shared" si="814"/>
        <v>0</v>
      </c>
      <c r="AB284" s="19">
        <f t="shared" si="815"/>
        <v>0</v>
      </c>
      <c r="AC284" s="20">
        <f t="shared" si="816"/>
        <v>0</v>
      </c>
      <c r="AD284" s="18">
        <f t="shared" si="750"/>
        <v>0</v>
      </c>
      <c r="AE284" s="19">
        <f t="shared" si="817"/>
        <v>0</v>
      </c>
      <c r="AF284" s="19">
        <f t="shared" si="818"/>
        <v>0</v>
      </c>
      <c r="AG284" s="20">
        <f t="shared" si="819"/>
        <v>0</v>
      </c>
      <c r="AH284" s="18">
        <f t="shared" si="752"/>
        <v>0</v>
      </c>
      <c r="AI284" s="19">
        <f t="shared" si="820"/>
        <v>0</v>
      </c>
      <c r="AJ284" s="19">
        <f t="shared" si="821"/>
        <v>0</v>
      </c>
      <c r="AK284" s="20">
        <f t="shared" si="822"/>
        <v>0</v>
      </c>
      <c r="AL284" s="18">
        <f t="shared" si="754"/>
        <v>0</v>
      </c>
      <c r="AM284" s="19">
        <f t="shared" si="823"/>
        <v>0</v>
      </c>
      <c r="AN284" s="19">
        <f t="shared" si="824"/>
        <v>0</v>
      </c>
      <c r="AO284" s="20">
        <f t="shared" si="825"/>
        <v>0</v>
      </c>
      <c r="AP284" s="18">
        <f t="shared" si="756"/>
        <v>0</v>
      </c>
      <c r="AQ284" s="19">
        <f t="shared" si="826"/>
        <v>0</v>
      </c>
      <c r="AR284" s="19">
        <f t="shared" si="827"/>
        <v>0</v>
      </c>
      <c r="AS284" s="20">
        <f t="shared" si="828"/>
        <v>0</v>
      </c>
      <c r="AT284" s="18">
        <f t="shared" si="758"/>
        <v>0</v>
      </c>
      <c r="AU284" s="19">
        <f t="shared" si="829"/>
        <v>0</v>
      </c>
      <c r="AV284" s="19">
        <f t="shared" si="830"/>
        <v>0</v>
      </c>
      <c r="AW284" s="20">
        <f t="shared" si="831"/>
        <v>0</v>
      </c>
      <c r="AX284" s="18">
        <f t="shared" si="760"/>
        <v>0</v>
      </c>
      <c r="AY284" s="19">
        <f t="shared" si="832"/>
        <v>0</v>
      </c>
      <c r="AZ284" s="19">
        <f t="shared" si="833"/>
        <v>0</v>
      </c>
      <c r="BA284" s="20">
        <f t="shared" si="834"/>
        <v>0</v>
      </c>
      <c r="BB284" s="18">
        <f t="shared" si="762"/>
        <v>0</v>
      </c>
      <c r="BC284" s="19">
        <f t="shared" si="835"/>
        <v>0</v>
      </c>
      <c r="BD284" s="19">
        <f t="shared" si="836"/>
        <v>0</v>
      </c>
      <c r="BE284" s="20">
        <f t="shared" si="837"/>
        <v>0</v>
      </c>
      <c r="BG284" s="4">
        <v>311521</v>
      </c>
      <c r="BH284" s="4">
        <v>312521</v>
      </c>
      <c r="BI284" s="4">
        <v>313521</v>
      </c>
    </row>
    <row r="285" spans="1:61" ht="19.5" customHeight="1">
      <c r="A285" s="47"/>
      <c r="B285" s="47"/>
      <c r="C285" s="31"/>
      <c r="D285" s="32"/>
      <c r="E285" s="23" t="s">
        <v>69</v>
      </c>
      <c r="F285" s="24">
        <f t="shared" si="801"/>
        <v>2</v>
      </c>
      <c r="G285" s="25">
        <f t="shared" si="838"/>
        <v>2</v>
      </c>
      <c r="H285" s="25">
        <f t="shared" si="838"/>
        <v>0</v>
      </c>
      <c r="I285" s="26">
        <f t="shared" si="838"/>
        <v>0</v>
      </c>
      <c r="J285" s="24">
        <f t="shared" si="740"/>
        <v>1</v>
      </c>
      <c r="K285" s="25">
        <f t="shared" si="802"/>
        <v>1</v>
      </c>
      <c r="L285" s="25">
        <f t="shared" si="803"/>
        <v>0</v>
      </c>
      <c r="M285" s="26">
        <f t="shared" si="804"/>
        <v>0</v>
      </c>
      <c r="N285" s="24">
        <f t="shared" si="742"/>
        <v>0</v>
      </c>
      <c r="O285" s="25">
        <f t="shared" si="805"/>
        <v>0</v>
      </c>
      <c r="P285" s="25">
        <f t="shared" si="806"/>
        <v>0</v>
      </c>
      <c r="Q285" s="26">
        <f t="shared" si="807"/>
        <v>0</v>
      </c>
      <c r="R285" s="24">
        <f t="shared" si="744"/>
        <v>0</v>
      </c>
      <c r="S285" s="25">
        <f t="shared" si="808"/>
        <v>0</v>
      </c>
      <c r="T285" s="25">
        <f t="shared" si="809"/>
        <v>0</v>
      </c>
      <c r="U285" s="26">
        <f t="shared" si="810"/>
        <v>0</v>
      </c>
      <c r="V285" s="24">
        <f t="shared" si="746"/>
        <v>0</v>
      </c>
      <c r="W285" s="25">
        <f t="shared" si="811"/>
        <v>0</v>
      </c>
      <c r="X285" s="25">
        <f t="shared" si="812"/>
        <v>0</v>
      </c>
      <c r="Y285" s="26">
        <f t="shared" si="813"/>
        <v>0</v>
      </c>
      <c r="Z285" s="24">
        <f t="shared" si="748"/>
        <v>0</v>
      </c>
      <c r="AA285" s="25">
        <f t="shared" si="814"/>
        <v>0</v>
      </c>
      <c r="AB285" s="25">
        <f t="shared" si="815"/>
        <v>0</v>
      </c>
      <c r="AC285" s="26">
        <f t="shared" si="816"/>
        <v>0</v>
      </c>
      <c r="AD285" s="24">
        <f t="shared" si="750"/>
        <v>1</v>
      </c>
      <c r="AE285" s="25">
        <f t="shared" si="817"/>
        <v>1</v>
      </c>
      <c r="AF285" s="25">
        <f t="shared" si="818"/>
        <v>0</v>
      </c>
      <c r="AG285" s="26">
        <f t="shared" si="819"/>
        <v>0</v>
      </c>
      <c r="AH285" s="24">
        <f t="shared" si="752"/>
        <v>0</v>
      </c>
      <c r="AI285" s="25">
        <f t="shared" si="820"/>
        <v>0</v>
      </c>
      <c r="AJ285" s="25">
        <f t="shared" si="821"/>
        <v>0</v>
      </c>
      <c r="AK285" s="26">
        <f t="shared" si="822"/>
        <v>0</v>
      </c>
      <c r="AL285" s="24">
        <f t="shared" si="754"/>
        <v>0</v>
      </c>
      <c r="AM285" s="25">
        <f t="shared" si="823"/>
        <v>0</v>
      </c>
      <c r="AN285" s="25">
        <f t="shared" si="824"/>
        <v>0</v>
      </c>
      <c r="AO285" s="26">
        <f t="shared" si="825"/>
        <v>0</v>
      </c>
      <c r="AP285" s="24">
        <f t="shared" si="756"/>
        <v>0</v>
      </c>
      <c r="AQ285" s="25">
        <f t="shared" si="826"/>
        <v>0</v>
      </c>
      <c r="AR285" s="25">
        <f t="shared" si="827"/>
        <v>0</v>
      </c>
      <c r="AS285" s="26">
        <f t="shared" si="828"/>
        <v>0</v>
      </c>
      <c r="AT285" s="24">
        <f t="shared" si="758"/>
        <v>0</v>
      </c>
      <c r="AU285" s="25">
        <f t="shared" si="829"/>
        <v>0</v>
      </c>
      <c r="AV285" s="25">
        <f t="shared" si="830"/>
        <v>0</v>
      </c>
      <c r="AW285" s="26">
        <f t="shared" si="831"/>
        <v>0</v>
      </c>
      <c r="AX285" s="24">
        <f t="shared" si="760"/>
        <v>0</v>
      </c>
      <c r="AY285" s="25">
        <f t="shared" si="832"/>
        <v>0</v>
      </c>
      <c r="AZ285" s="25">
        <f t="shared" si="833"/>
        <v>0</v>
      </c>
      <c r="BA285" s="26">
        <f t="shared" si="834"/>
        <v>0</v>
      </c>
      <c r="BB285" s="24">
        <f t="shared" si="762"/>
        <v>0</v>
      </c>
      <c r="BC285" s="25">
        <f t="shared" si="835"/>
        <v>0</v>
      </c>
      <c r="BD285" s="25">
        <f t="shared" si="836"/>
        <v>0</v>
      </c>
      <c r="BE285" s="26">
        <f t="shared" si="837"/>
        <v>0</v>
      </c>
      <c r="BG285" s="4">
        <v>321521</v>
      </c>
      <c r="BH285" s="4">
        <v>322521</v>
      </c>
      <c r="BI285" s="4">
        <v>323521</v>
      </c>
    </row>
    <row r="286" spans="1:61" ht="19.5" customHeight="1">
      <c r="A286" s="47">
        <v>75</v>
      </c>
      <c r="B286" s="47">
        <v>22522</v>
      </c>
      <c r="C286" s="27"/>
      <c r="D286" s="28" t="s">
        <v>56</v>
      </c>
      <c r="E286" s="11" t="s">
        <v>63</v>
      </c>
      <c r="F286" s="12">
        <f t="shared" si="801"/>
        <v>3</v>
      </c>
      <c r="G286" s="13">
        <f t="shared" si="838"/>
        <v>2</v>
      </c>
      <c r="H286" s="13">
        <f t="shared" si="838"/>
        <v>1</v>
      </c>
      <c r="I286" s="14">
        <f t="shared" si="838"/>
        <v>0</v>
      </c>
      <c r="J286" s="12">
        <f t="shared" si="740"/>
        <v>0</v>
      </c>
      <c r="K286" s="13">
        <f t="shared" si="802"/>
        <v>0</v>
      </c>
      <c r="L286" s="13">
        <f t="shared" si="803"/>
        <v>0</v>
      </c>
      <c r="M286" s="14">
        <f t="shared" si="804"/>
        <v>0</v>
      </c>
      <c r="N286" s="12">
        <f t="shared" si="742"/>
        <v>0</v>
      </c>
      <c r="O286" s="13">
        <f t="shared" si="805"/>
        <v>0</v>
      </c>
      <c r="P286" s="13">
        <f t="shared" si="806"/>
        <v>0</v>
      </c>
      <c r="Q286" s="14">
        <f t="shared" si="807"/>
        <v>0</v>
      </c>
      <c r="R286" s="12">
        <f t="shared" si="744"/>
        <v>0</v>
      </c>
      <c r="S286" s="13">
        <f t="shared" si="808"/>
        <v>0</v>
      </c>
      <c r="T286" s="13">
        <f t="shared" si="809"/>
        <v>0</v>
      </c>
      <c r="U286" s="14">
        <f t="shared" si="810"/>
        <v>0</v>
      </c>
      <c r="V286" s="12">
        <f t="shared" si="746"/>
        <v>0</v>
      </c>
      <c r="W286" s="13">
        <f t="shared" si="811"/>
        <v>0</v>
      </c>
      <c r="X286" s="13">
        <f t="shared" si="812"/>
        <v>0</v>
      </c>
      <c r="Y286" s="14">
        <f t="shared" si="813"/>
        <v>0</v>
      </c>
      <c r="Z286" s="12">
        <f t="shared" si="748"/>
        <v>0</v>
      </c>
      <c r="AA286" s="13">
        <f t="shared" si="814"/>
        <v>0</v>
      </c>
      <c r="AB286" s="13">
        <f t="shared" si="815"/>
        <v>0</v>
      </c>
      <c r="AC286" s="14">
        <f t="shared" si="816"/>
        <v>0</v>
      </c>
      <c r="AD286" s="12">
        <f t="shared" si="750"/>
        <v>0</v>
      </c>
      <c r="AE286" s="13">
        <f t="shared" si="817"/>
        <v>0</v>
      </c>
      <c r="AF286" s="13">
        <f t="shared" si="818"/>
        <v>0</v>
      </c>
      <c r="AG286" s="14">
        <f t="shared" si="819"/>
        <v>0</v>
      </c>
      <c r="AH286" s="12">
        <f t="shared" si="752"/>
        <v>1</v>
      </c>
      <c r="AI286" s="13">
        <f t="shared" si="820"/>
        <v>0</v>
      </c>
      <c r="AJ286" s="13">
        <f t="shared" si="821"/>
        <v>1</v>
      </c>
      <c r="AK286" s="14">
        <f t="shared" si="822"/>
        <v>0</v>
      </c>
      <c r="AL286" s="12">
        <f t="shared" si="754"/>
        <v>1</v>
      </c>
      <c r="AM286" s="13">
        <f t="shared" si="823"/>
        <v>1</v>
      </c>
      <c r="AN286" s="13">
        <f t="shared" si="824"/>
        <v>0</v>
      </c>
      <c r="AO286" s="14">
        <f t="shared" si="825"/>
        <v>0</v>
      </c>
      <c r="AP286" s="12">
        <f t="shared" si="756"/>
        <v>1</v>
      </c>
      <c r="AQ286" s="13">
        <f t="shared" si="826"/>
        <v>1</v>
      </c>
      <c r="AR286" s="13">
        <f t="shared" si="827"/>
        <v>0</v>
      </c>
      <c r="AS286" s="14">
        <f t="shared" si="828"/>
        <v>0</v>
      </c>
      <c r="AT286" s="12">
        <f t="shared" si="758"/>
        <v>0</v>
      </c>
      <c r="AU286" s="13">
        <f t="shared" si="829"/>
        <v>0</v>
      </c>
      <c r="AV286" s="13">
        <f t="shared" si="830"/>
        <v>0</v>
      </c>
      <c r="AW286" s="14">
        <f t="shared" si="831"/>
        <v>0</v>
      </c>
      <c r="AX286" s="12">
        <f t="shared" si="760"/>
        <v>0</v>
      </c>
      <c r="AY286" s="13">
        <f t="shared" si="832"/>
        <v>0</v>
      </c>
      <c r="AZ286" s="13">
        <f t="shared" si="833"/>
        <v>0</v>
      </c>
      <c r="BA286" s="14">
        <f t="shared" si="834"/>
        <v>0</v>
      </c>
      <c r="BB286" s="12">
        <f t="shared" si="762"/>
        <v>0</v>
      </c>
      <c r="BC286" s="13">
        <f t="shared" si="835"/>
        <v>0</v>
      </c>
      <c r="BD286" s="13">
        <f t="shared" si="836"/>
        <v>0</v>
      </c>
      <c r="BE286" s="14">
        <f t="shared" si="837"/>
        <v>0</v>
      </c>
      <c r="BG286" s="4">
        <v>301522</v>
      </c>
      <c r="BH286" s="4">
        <v>302522</v>
      </c>
      <c r="BI286" s="4">
        <v>303522</v>
      </c>
    </row>
    <row r="287" spans="1:61" ht="19.5" customHeight="1">
      <c r="A287" s="47"/>
      <c r="B287" s="47"/>
      <c r="C287" s="29"/>
      <c r="D287" s="30"/>
      <c r="E287" s="17" t="s">
        <v>68</v>
      </c>
      <c r="F287" s="18">
        <f t="shared" si="801"/>
        <v>2</v>
      </c>
      <c r="G287" s="19">
        <f t="shared" si="838"/>
        <v>1</v>
      </c>
      <c r="H287" s="19">
        <f t="shared" si="838"/>
        <v>1</v>
      </c>
      <c r="I287" s="20">
        <f t="shared" si="838"/>
        <v>0</v>
      </c>
      <c r="J287" s="18">
        <f t="shared" si="740"/>
        <v>0</v>
      </c>
      <c r="K287" s="19">
        <f t="shared" si="802"/>
        <v>0</v>
      </c>
      <c r="L287" s="19">
        <f t="shared" si="803"/>
        <v>0</v>
      </c>
      <c r="M287" s="20">
        <f t="shared" si="804"/>
        <v>0</v>
      </c>
      <c r="N287" s="18">
        <f t="shared" si="742"/>
        <v>0</v>
      </c>
      <c r="O287" s="19">
        <f t="shared" si="805"/>
        <v>0</v>
      </c>
      <c r="P287" s="19">
        <f t="shared" si="806"/>
        <v>0</v>
      </c>
      <c r="Q287" s="20">
        <f t="shared" si="807"/>
        <v>0</v>
      </c>
      <c r="R287" s="18">
        <f t="shared" si="744"/>
        <v>0</v>
      </c>
      <c r="S287" s="19">
        <f t="shared" si="808"/>
        <v>0</v>
      </c>
      <c r="T287" s="19">
        <f t="shared" si="809"/>
        <v>0</v>
      </c>
      <c r="U287" s="20">
        <f t="shared" si="810"/>
        <v>0</v>
      </c>
      <c r="V287" s="18">
        <f t="shared" si="746"/>
        <v>0</v>
      </c>
      <c r="W287" s="19">
        <f t="shared" si="811"/>
        <v>0</v>
      </c>
      <c r="X287" s="19">
        <f t="shared" si="812"/>
        <v>0</v>
      </c>
      <c r="Y287" s="20">
        <f t="shared" si="813"/>
        <v>0</v>
      </c>
      <c r="Z287" s="18">
        <f t="shared" si="748"/>
        <v>0</v>
      </c>
      <c r="AA287" s="19">
        <f t="shared" si="814"/>
        <v>0</v>
      </c>
      <c r="AB287" s="19">
        <f t="shared" si="815"/>
        <v>0</v>
      </c>
      <c r="AC287" s="20">
        <f t="shared" si="816"/>
        <v>0</v>
      </c>
      <c r="AD287" s="18">
        <f t="shared" si="750"/>
        <v>0</v>
      </c>
      <c r="AE287" s="19">
        <f t="shared" si="817"/>
        <v>0</v>
      </c>
      <c r="AF287" s="19">
        <f t="shared" si="818"/>
        <v>0</v>
      </c>
      <c r="AG287" s="20">
        <f t="shared" si="819"/>
        <v>0</v>
      </c>
      <c r="AH287" s="18">
        <f t="shared" si="752"/>
        <v>1</v>
      </c>
      <c r="AI287" s="19">
        <f t="shared" si="820"/>
        <v>0</v>
      </c>
      <c r="AJ287" s="19">
        <f t="shared" si="821"/>
        <v>1</v>
      </c>
      <c r="AK287" s="20">
        <f t="shared" si="822"/>
        <v>0</v>
      </c>
      <c r="AL287" s="18">
        <f t="shared" si="754"/>
        <v>1</v>
      </c>
      <c r="AM287" s="19">
        <f t="shared" si="823"/>
        <v>1</v>
      </c>
      <c r="AN287" s="19">
        <f t="shared" si="824"/>
        <v>0</v>
      </c>
      <c r="AO287" s="20">
        <f t="shared" si="825"/>
        <v>0</v>
      </c>
      <c r="AP287" s="18">
        <f t="shared" si="756"/>
        <v>0</v>
      </c>
      <c r="AQ287" s="19">
        <f t="shared" si="826"/>
        <v>0</v>
      </c>
      <c r="AR287" s="19">
        <f t="shared" si="827"/>
        <v>0</v>
      </c>
      <c r="AS287" s="20">
        <f t="shared" si="828"/>
        <v>0</v>
      </c>
      <c r="AT287" s="18">
        <f t="shared" si="758"/>
        <v>0</v>
      </c>
      <c r="AU287" s="19">
        <f t="shared" si="829"/>
        <v>0</v>
      </c>
      <c r="AV287" s="19">
        <f t="shared" si="830"/>
        <v>0</v>
      </c>
      <c r="AW287" s="20">
        <f t="shared" si="831"/>
        <v>0</v>
      </c>
      <c r="AX287" s="18">
        <f t="shared" si="760"/>
        <v>0</v>
      </c>
      <c r="AY287" s="19">
        <f t="shared" si="832"/>
        <v>0</v>
      </c>
      <c r="AZ287" s="19">
        <f t="shared" si="833"/>
        <v>0</v>
      </c>
      <c r="BA287" s="20">
        <f t="shared" si="834"/>
        <v>0</v>
      </c>
      <c r="BB287" s="18">
        <f t="shared" si="762"/>
        <v>0</v>
      </c>
      <c r="BC287" s="19">
        <f t="shared" si="835"/>
        <v>0</v>
      </c>
      <c r="BD287" s="19">
        <f t="shared" si="836"/>
        <v>0</v>
      </c>
      <c r="BE287" s="20">
        <f t="shared" si="837"/>
        <v>0</v>
      </c>
      <c r="BG287" s="4">
        <v>311522</v>
      </c>
      <c r="BH287" s="4">
        <v>312522</v>
      </c>
      <c r="BI287" s="4">
        <v>313522</v>
      </c>
    </row>
    <row r="288" spans="1:61" ht="19.5" customHeight="1">
      <c r="A288" s="47"/>
      <c r="B288" s="47"/>
      <c r="C288" s="31"/>
      <c r="D288" s="32"/>
      <c r="E288" s="23" t="s">
        <v>69</v>
      </c>
      <c r="F288" s="24">
        <f t="shared" si="801"/>
        <v>1</v>
      </c>
      <c r="G288" s="25">
        <f t="shared" si="838"/>
        <v>1</v>
      </c>
      <c r="H288" s="25">
        <f t="shared" si="838"/>
        <v>0</v>
      </c>
      <c r="I288" s="26">
        <f t="shared" si="838"/>
        <v>0</v>
      </c>
      <c r="J288" s="24">
        <f t="shared" si="740"/>
        <v>0</v>
      </c>
      <c r="K288" s="25">
        <f t="shared" si="802"/>
        <v>0</v>
      </c>
      <c r="L288" s="25">
        <f t="shared" si="803"/>
        <v>0</v>
      </c>
      <c r="M288" s="26">
        <f t="shared" si="804"/>
        <v>0</v>
      </c>
      <c r="N288" s="24">
        <f t="shared" si="742"/>
        <v>0</v>
      </c>
      <c r="O288" s="25">
        <f t="shared" si="805"/>
        <v>0</v>
      </c>
      <c r="P288" s="25">
        <f t="shared" si="806"/>
        <v>0</v>
      </c>
      <c r="Q288" s="26">
        <f t="shared" si="807"/>
        <v>0</v>
      </c>
      <c r="R288" s="24">
        <f t="shared" si="744"/>
        <v>0</v>
      </c>
      <c r="S288" s="25">
        <f t="shared" si="808"/>
        <v>0</v>
      </c>
      <c r="T288" s="25">
        <f t="shared" si="809"/>
        <v>0</v>
      </c>
      <c r="U288" s="26">
        <f t="shared" si="810"/>
        <v>0</v>
      </c>
      <c r="V288" s="24">
        <f t="shared" si="746"/>
        <v>0</v>
      </c>
      <c r="W288" s="25">
        <f t="shared" si="811"/>
        <v>0</v>
      </c>
      <c r="X288" s="25">
        <f t="shared" si="812"/>
        <v>0</v>
      </c>
      <c r="Y288" s="26">
        <f t="shared" si="813"/>
        <v>0</v>
      </c>
      <c r="Z288" s="24">
        <f t="shared" si="748"/>
        <v>0</v>
      </c>
      <c r="AA288" s="25">
        <f t="shared" si="814"/>
        <v>0</v>
      </c>
      <c r="AB288" s="25">
        <f t="shared" si="815"/>
        <v>0</v>
      </c>
      <c r="AC288" s="26">
        <f t="shared" si="816"/>
        <v>0</v>
      </c>
      <c r="AD288" s="24">
        <f t="shared" si="750"/>
        <v>0</v>
      </c>
      <c r="AE288" s="25">
        <f t="shared" si="817"/>
        <v>0</v>
      </c>
      <c r="AF288" s="25">
        <f t="shared" si="818"/>
        <v>0</v>
      </c>
      <c r="AG288" s="26">
        <f t="shared" si="819"/>
        <v>0</v>
      </c>
      <c r="AH288" s="24">
        <f t="shared" si="752"/>
        <v>0</v>
      </c>
      <c r="AI288" s="25">
        <f t="shared" si="820"/>
        <v>0</v>
      </c>
      <c r="AJ288" s="25">
        <f t="shared" si="821"/>
        <v>0</v>
      </c>
      <c r="AK288" s="26">
        <f t="shared" si="822"/>
        <v>0</v>
      </c>
      <c r="AL288" s="24">
        <f t="shared" si="754"/>
        <v>0</v>
      </c>
      <c r="AM288" s="25">
        <f t="shared" si="823"/>
        <v>0</v>
      </c>
      <c r="AN288" s="25">
        <f t="shared" si="824"/>
        <v>0</v>
      </c>
      <c r="AO288" s="26">
        <f t="shared" si="825"/>
        <v>0</v>
      </c>
      <c r="AP288" s="24">
        <f t="shared" si="756"/>
        <v>1</v>
      </c>
      <c r="AQ288" s="25">
        <f t="shared" si="826"/>
        <v>1</v>
      </c>
      <c r="AR288" s="25">
        <f t="shared" si="827"/>
        <v>0</v>
      </c>
      <c r="AS288" s="26">
        <f t="shared" si="828"/>
        <v>0</v>
      </c>
      <c r="AT288" s="24">
        <f t="shared" si="758"/>
        <v>0</v>
      </c>
      <c r="AU288" s="25">
        <f t="shared" si="829"/>
        <v>0</v>
      </c>
      <c r="AV288" s="25">
        <f t="shared" si="830"/>
        <v>0</v>
      </c>
      <c r="AW288" s="26">
        <f t="shared" si="831"/>
        <v>0</v>
      </c>
      <c r="AX288" s="24">
        <f t="shared" si="760"/>
        <v>0</v>
      </c>
      <c r="AY288" s="25">
        <f t="shared" si="832"/>
        <v>0</v>
      </c>
      <c r="AZ288" s="25">
        <f t="shared" si="833"/>
        <v>0</v>
      </c>
      <c r="BA288" s="26">
        <f t="shared" si="834"/>
        <v>0</v>
      </c>
      <c r="BB288" s="24">
        <f t="shared" si="762"/>
        <v>0</v>
      </c>
      <c r="BC288" s="25">
        <f t="shared" si="835"/>
        <v>0</v>
      </c>
      <c r="BD288" s="25">
        <f t="shared" si="836"/>
        <v>0</v>
      </c>
      <c r="BE288" s="26">
        <f t="shared" si="837"/>
        <v>0</v>
      </c>
      <c r="BG288" s="4">
        <v>321522</v>
      </c>
      <c r="BH288" s="4">
        <v>322522</v>
      </c>
      <c r="BI288" s="4">
        <v>323522</v>
      </c>
    </row>
    <row r="289" spans="1:61" ht="19.5" customHeight="1">
      <c r="A289" s="47">
        <v>75</v>
      </c>
      <c r="B289" s="47">
        <v>22523</v>
      </c>
      <c r="C289" s="27"/>
      <c r="D289" s="28" t="s">
        <v>57</v>
      </c>
      <c r="E289" s="11" t="s">
        <v>63</v>
      </c>
      <c r="F289" s="12">
        <f t="shared" si="801"/>
        <v>7</v>
      </c>
      <c r="G289" s="13">
        <f t="shared" si="838"/>
        <v>6</v>
      </c>
      <c r="H289" s="13">
        <f t="shared" si="838"/>
        <v>1</v>
      </c>
      <c r="I289" s="14">
        <f t="shared" si="838"/>
        <v>0</v>
      </c>
      <c r="J289" s="12">
        <f t="shared" si="740"/>
        <v>0</v>
      </c>
      <c r="K289" s="13">
        <f t="shared" si="802"/>
        <v>0</v>
      </c>
      <c r="L289" s="13">
        <f t="shared" si="803"/>
        <v>0</v>
      </c>
      <c r="M289" s="14">
        <f t="shared" si="804"/>
        <v>0</v>
      </c>
      <c r="N289" s="12">
        <f t="shared" si="742"/>
        <v>0</v>
      </c>
      <c r="O289" s="13">
        <f t="shared" si="805"/>
        <v>0</v>
      </c>
      <c r="P289" s="13">
        <f t="shared" si="806"/>
        <v>0</v>
      </c>
      <c r="Q289" s="14">
        <f t="shared" si="807"/>
        <v>0</v>
      </c>
      <c r="R289" s="12">
        <f t="shared" si="744"/>
        <v>0</v>
      </c>
      <c r="S289" s="13">
        <f t="shared" si="808"/>
        <v>0</v>
      </c>
      <c r="T289" s="13">
        <f t="shared" si="809"/>
        <v>0</v>
      </c>
      <c r="U289" s="14">
        <f t="shared" si="810"/>
        <v>0</v>
      </c>
      <c r="V289" s="12">
        <f t="shared" si="746"/>
        <v>1</v>
      </c>
      <c r="W289" s="13">
        <f t="shared" si="811"/>
        <v>0</v>
      </c>
      <c r="X289" s="13">
        <f t="shared" si="812"/>
        <v>1</v>
      </c>
      <c r="Y289" s="14">
        <f t="shared" si="813"/>
        <v>0</v>
      </c>
      <c r="Z289" s="12">
        <f t="shared" si="748"/>
        <v>1</v>
      </c>
      <c r="AA289" s="13">
        <f t="shared" si="814"/>
        <v>1</v>
      </c>
      <c r="AB289" s="13">
        <f t="shared" si="815"/>
        <v>0</v>
      </c>
      <c r="AC289" s="14">
        <f t="shared" si="816"/>
        <v>0</v>
      </c>
      <c r="AD289" s="12">
        <f t="shared" si="750"/>
        <v>1</v>
      </c>
      <c r="AE289" s="13">
        <f t="shared" si="817"/>
        <v>1</v>
      </c>
      <c r="AF289" s="13">
        <f t="shared" si="818"/>
        <v>0</v>
      </c>
      <c r="AG289" s="14">
        <f t="shared" si="819"/>
        <v>0</v>
      </c>
      <c r="AH289" s="12">
        <f t="shared" si="752"/>
        <v>1</v>
      </c>
      <c r="AI289" s="13">
        <f t="shared" si="820"/>
        <v>1</v>
      </c>
      <c r="AJ289" s="13">
        <f t="shared" si="821"/>
        <v>0</v>
      </c>
      <c r="AK289" s="14">
        <f t="shared" si="822"/>
        <v>0</v>
      </c>
      <c r="AL289" s="12">
        <f t="shared" si="754"/>
        <v>0</v>
      </c>
      <c r="AM289" s="13">
        <f t="shared" si="823"/>
        <v>0</v>
      </c>
      <c r="AN289" s="13">
        <f t="shared" si="824"/>
        <v>0</v>
      </c>
      <c r="AO289" s="14">
        <f t="shared" si="825"/>
        <v>0</v>
      </c>
      <c r="AP289" s="12">
        <f t="shared" si="756"/>
        <v>0</v>
      </c>
      <c r="AQ289" s="13">
        <f t="shared" si="826"/>
        <v>0</v>
      </c>
      <c r="AR289" s="13">
        <f t="shared" si="827"/>
        <v>0</v>
      </c>
      <c r="AS289" s="14">
        <f t="shared" si="828"/>
        <v>0</v>
      </c>
      <c r="AT289" s="12">
        <f t="shared" si="758"/>
        <v>2</v>
      </c>
      <c r="AU289" s="13">
        <f t="shared" si="829"/>
        <v>2</v>
      </c>
      <c r="AV289" s="13">
        <f t="shared" si="830"/>
        <v>0</v>
      </c>
      <c r="AW289" s="14">
        <f t="shared" si="831"/>
        <v>0</v>
      </c>
      <c r="AX289" s="12">
        <f t="shared" si="760"/>
        <v>1</v>
      </c>
      <c r="AY289" s="13">
        <f t="shared" si="832"/>
        <v>1</v>
      </c>
      <c r="AZ289" s="13">
        <f t="shared" si="833"/>
        <v>0</v>
      </c>
      <c r="BA289" s="14">
        <f t="shared" si="834"/>
        <v>0</v>
      </c>
      <c r="BB289" s="12">
        <f t="shared" si="762"/>
        <v>0</v>
      </c>
      <c r="BC289" s="13">
        <f t="shared" si="835"/>
        <v>0</v>
      </c>
      <c r="BD289" s="13">
        <f t="shared" si="836"/>
        <v>0</v>
      </c>
      <c r="BE289" s="14">
        <f t="shared" si="837"/>
        <v>0</v>
      </c>
      <c r="BG289" s="4">
        <v>301523</v>
      </c>
      <c r="BH289" s="4">
        <v>302523</v>
      </c>
      <c r="BI289" s="4">
        <v>303523</v>
      </c>
    </row>
    <row r="290" spans="1:61" ht="19.5" customHeight="1">
      <c r="A290" s="47"/>
      <c r="B290" s="47"/>
      <c r="C290" s="29"/>
      <c r="D290" s="30"/>
      <c r="E290" s="17" t="s">
        <v>68</v>
      </c>
      <c r="F290" s="18">
        <f t="shared" si="801"/>
        <v>4</v>
      </c>
      <c r="G290" s="19">
        <f t="shared" si="838"/>
        <v>4</v>
      </c>
      <c r="H290" s="19">
        <f t="shared" si="838"/>
        <v>0</v>
      </c>
      <c r="I290" s="20">
        <f t="shared" si="838"/>
        <v>0</v>
      </c>
      <c r="J290" s="18">
        <f t="shared" si="740"/>
        <v>0</v>
      </c>
      <c r="K290" s="19">
        <f t="shared" si="802"/>
        <v>0</v>
      </c>
      <c r="L290" s="19">
        <f t="shared" si="803"/>
        <v>0</v>
      </c>
      <c r="M290" s="20">
        <f t="shared" si="804"/>
        <v>0</v>
      </c>
      <c r="N290" s="18">
        <f t="shared" si="742"/>
        <v>0</v>
      </c>
      <c r="O290" s="19">
        <f t="shared" si="805"/>
        <v>0</v>
      </c>
      <c r="P290" s="19">
        <f t="shared" si="806"/>
        <v>0</v>
      </c>
      <c r="Q290" s="20">
        <f t="shared" si="807"/>
        <v>0</v>
      </c>
      <c r="R290" s="18">
        <f t="shared" si="744"/>
        <v>0</v>
      </c>
      <c r="S290" s="19">
        <f t="shared" si="808"/>
        <v>0</v>
      </c>
      <c r="T290" s="19">
        <f t="shared" si="809"/>
        <v>0</v>
      </c>
      <c r="U290" s="20">
        <f t="shared" si="810"/>
        <v>0</v>
      </c>
      <c r="V290" s="18">
        <f t="shared" si="746"/>
        <v>0</v>
      </c>
      <c r="W290" s="19">
        <f t="shared" si="811"/>
        <v>0</v>
      </c>
      <c r="X290" s="19">
        <f t="shared" si="812"/>
        <v>0</v>
      </c>
      <c r="Y290" s="20">
        <f t="shared" si="813"/>
        <v>0</v>
      </c>
      <c r="Z290" s="18">
        <f t="shared" si="748"/>
        <v>0</v>
      </c>
      <c r="AA290" s="19">
        <f t="shared" si="814"/>
        <v>0</v>
      </c>
      <c r="AB290" s="19">
        <f t="shared" si="815"/>
        <v>0</v>
      </c>
      <c r="AC290" s="20">
        <f t="shared" si="816"/>
        <v>0</v>
      </c>
      <c r="AD290" s="18">
        <f t="shared" si="750"/>
        <v>1</v>
      </c>
      <c r="AE290" s="19">
        <f t="shared" si="817"/>
        <v>1</v>
      </c>
      <c r="AF290" s="19">
        <f t="shared" si="818"/>
        <v>0</v>
      </c>
      <c r="AG290" s="20">
        <f t="shared" si="819"/>
        <v>0</v>
      </c>
      <c r="AH290" s="18">
        <f t="shared" si="752"/>
        <v>1</v>
      </c>
      <c r="AI290" s="19">
        <f t="shared" si="820"/>
        <v>1</v>
      </c>
      <c r="AJ290" s="19">
        <f t="shared" si="821"/>
        <v>0</v>
      </c>
      <c r="AK290" s="20">
        <f t="shared" si="822"/>
        <v>0</v>
      </c>
      <c r="AL290" s="18">
        <f t="shared" si="754"/>
        <v>0</v>
      </c>
      <c r="AM290" s="19">
        <f t="shared" si="823"/>
        <v>0</v>
      </c>
      <c r="AN290" s="19">
        <f t="shared" si="824"/>
        <v>0</v>
      </c>
      <c r="AO290" s="20">
        <f t="shared" si="825"/>
        <v>0</v>
      </c>
      <c r="AP290" s="18">
        <f t="shared" si="756"/>
        <v>0</v>
      </c>
      <c r="AQ290" s="19">
        <f t="shared" si="826"/>
        <v>0</v>
      </c>
      <c r="AR290" s="19">
        <f t="shared" si="827"/>
        <v>0</v>
      </c>
      <c r="AS290" s="20">
        <f t="shared" si="828"/>
        <v>0</v>
      </c>
      <c r="AT290" s="18">
        <f t="shared" si="758"/>
        <v>1</v>
      </c>
      <c r="AU290" s="19">
        <f t="shared" si="829"/>
        <v>1</v>
      </c>
      <c r="AV290" s="19">
        <f t="shared" si="830"/>
        <v>0</v>
      </c>
      <c r="AW290" s="20">
        <f t="shared" si="831"/>
        <v>0</v>
      </c>
      <c r="AX290" s="18">
        <f t="shared" si="760"/>
        <v>1</v>
      </c>
      <c r="AY290" s="19">
        <f t="shared" si="832"/>
        <v>1</v>
      </c>
      <c r="AZ290" s="19">
        <f t="shared" si="833"/>
        <v>0</v>
      </c>
      <c r="BA290" s="20">
        <f t="shared" si="834"/>
        <v>0</v>
      </c>
      <c r="BB290" s="18">
        <f t="shared" si="762"/>
        <v>0</v>
      </c>
      <c r="BC290" s="19">
        <f t="shared" si="835"/>
        <v>0</v>
      </c>
      <c r="BD290" s="19">
        <f t="shared" si="836"/>
        <v>0</v>
      </c>
      <c r="BE290" s="20">
        <f t="shared" si="837"/>
        <v>0</v>
      </c>
      <c r="BG290" s="4">
        <v>311523</v>
      </c>
      <c r="BH290" s="4">
        <v>312523</v>
      </c>
      <c r="BI290" s="4">
        <v>313523</v>
      </c>
    </row>
    <row r="291" spans="1:61" ht="19.5" customHeight="1">
      <c r="A291" s="47"/>
      <c r="B291" s="47"/>
      <c r="C291" s="31"/>
      <c r="D291" s="32"/>
      <c r="E291" s="23" t="s">
        <v>69</v>
      </c>
      <c r="F291" s="24">
        <f t="shared" si="801"/>
        <v>3</v>
      </c>
      <c r="G291" s="25">
        <f t="shared" si="838"/>
        <v>2</v>
      </c>
      <c r="H291" s="25">
        <f t="shared" si="838"/>
        <v>1</v>
      </c>
      <c r="I291" s="26">
        <f t="shared" si="838"/>
        <v>0</v>
      </c>
      <c r="J291" s="24">
        <f t="shared" si="740"/>
        <v>0</v>
      </c>
      <c r="K291" s="25">
        <f t="shared" si="802"/>
        <v>0</v>
      </c>
      <c r="L291" s="25">
        <f t="shared" si="803"/>
        <v>0</v>
      </c>
      <c r="M291" s="26">
        <f t="shared" si="804"/>
        <v>0</v>
      </c>
      <c r="N291" s="24">
        <f t="shared" si="742"/>
        <v>0</v>
      </c>
      <c r="O291" s="25">
        <f t="shared" si="805"/>
        <v>0</v>
      </c>
      <c r="P291" s="25">
        <f t="shared" si="806"/>
        <v>0</v>
      </c>
      <c r="Q291" s="26">
        <f t="shared" si="807"/>
        <v>0</v>
      </c>
      <c r="R291" s="24">
        <f t="shared" si="744"/>
        <v>0</v>
      </c>
      <c r="S291" s="25">
        <f t="shared" si="808"/>
        <v>0</v>
      </c>
      <c r="T291" s="25">
        <f t="shared" si="809"/>
        <v>0</v>
      </c>
      <c r="U291" s="26">
        <f t="shared" si="810"/>
        <v>0</v>
      </c>
      <c r="V291" s="24">
        <f t="shared" si="746"/>
        <v>1</v>
      </c>
      <c r="W291" s="25">
        <f t="shared" si="811"/>
        <v>0</v>
      </c>
      <c r="X291" s="25">
        <f t="shared" si="812"/>
        <v>1</v>
      </c>
      <c r="Y291" s="26">
        <f t="shared" si="813"/>
        <v>0</v>
      </c>
      <c r="Z291" s="24">
        <f t="shared" si="748"/>
        <v>1</v>
      </c>
      <c r="AA291" s="25">
        <f t="shared" si="814"/>
        <v>1</v>
      </c>
      <c r="AB291" s="25">
        <f t="shared" si="815"/>
        <v>0</v>
      </c>
      <c r="AC291" s="26">
        <f t="shared" si="816"/>
        <v>0</v>
      </c>
      <c r="AD291" s="24">
        <f t="shared" si="750"/>
        <v>0</v>
      </c>
      <c r="AE291" s="25">
        <f t="shared" si="817"/>
        <v>0</v>
      </c>
      <c r="AF291" s="25">
        <f t="shared" si="818"/>
        <v>0</v>
      </c>
      <c r="AG291" s="26">
        <f t="shared" si="819"/>
        <v>0</v>
      </c>
      <c r="AH291" s="24">
        <f t="shared" si="752"/>
        <v>0</v>
      </c>
      <c r="AI291" s="25">
        <f t="shared" si="820"/>
        <v>0</v>
      </c>
      <c r="AJ291" s="25">
        <f t="shared" si="821"/>
        <v>0</v>
      </c>
      <c r="AK291" s="26">
        <f t="shared" si="822"/>
        <v>0</v>
      </c>
      <c r="AL291" s="24">
        <f t="shared" si="754"/>
        <v>0</v>
      </c>
      <c r="AM291" s="25">
        <f t="shared" si="823"/>
        <v>0</v>
      </c>
      <c r="AN291" s="25">
        <f t="shared" si="824"/>
        <v>0</v>
      </c>
      <c r="AO291" s="26">
        <f t="shared" si="825"/>
        <v>0</v>
      </c>
      <c r="AP291" s="24">
        <f t="shared" si="756"/>
        <v>0</v>
      </c>
      <c r="AQ291" s="25">
        <f t="shared" si="826"/>
        <v>0</v>
      </c>
      <c r="AR291" s="25">
        <f t="shared" si="827"/>
        <v>0</v>
      </c>
      <c r="AS291" s="26">
        <f t="shared" si="828"/>
        <v>0</v>
      </c>
      <c r="AT291" s="24">
        <f t="shared" si="758"/>
        <v>1</v>
      </c>
      <c r="AU291" s="25">
        <f t="shared" si="829"/>
        <v>1</v>
      </c>
      <c r="AV291" s="25">
        <f t="shared" si="830"/>
        <v>0</v>
      </c>
      <c r="AW291" s="26">
        <f t="shared" si="831"/>
        <v>0</v>
      </c>
      <c r="AX291" s="24">
        <f t="shared" si="760"/>
        <v>0</v>
      </c>
      <c r="AY291" s="25">
        <f t="shared" si="832"/>
        <v>0</v>
      </c>
      <c r="AZ291" s="25">
        <f t="shared" si="833"/>
        <v>0</v>
      </c>
      <c r="BA291" s="26">
        <f t="shared" si="834"/>
        <v>0</v>
      </c>
      <c r="BB291" s="24">
        <f t="shared" si="762"/>
        <v>0</v>
      </c>
      <c r="BC291" s="25">
        <f t="shared" si="835"/>
        <v>0</v>
      </c>
      <c r="BD291" s="25">
        <f t="shared" si="836"/>
        <v>0</v>
      </c>
      <c r="BE291" s="26">
        <f t="shared" si="837"/>
        <v>0</v>
      </c>
      <c r="BG291" s="4">
        <v>321523</v>
      </c>
      <c r="BH291" s="4">
        <v>322523</v>
      </c>
      <c r="BI291" s="4">
        <v>323523</v>
      </c>
    </row>
  </sheetData>
  <mergeCells count="184">
    <mergeCell ref="A286:A288"/>
    <mergeCell ref="B286:B288"/>
    <mergeCell ref="A289:A291"/>
    <mergeCell ref="B289:B291"/>
    <mergeCell ref="A280:A282"/>
    <mergeCell ref="B280:B282"/>
    <mergeCell ref="A283:A285"/>
    <mergeCell ref="B283:B285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C259:D259"/>
    <mergeCell ref="A262:A264"/>
    <mergeCell ref="B262:B264"/>
    <mergeCell ref="C265:D265"/>
    <mergeCell ref="A253:A255"/>
    <mergeCell ref="B253:B255"/>
    <mergeCell ref="A256:A258"/>
    <mergeCell ref="B256:B258"/>
    <mergeCell ref="A247:A249"/>
    <mergeCell ref="B247:B249"/>
    <mergeCell ref="A250:A252"/>
    <mergeCell ref="B250:B252"/>
    <mergeCell ref="C238:D238"/>
    <mergeCell ref="A241:A243"/>
    <mergeCell ref="B241:B243"/>
    <mergeCell ref="A244:A246"/>
    <mergeCell ref="B244:B246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202:A204"/>
    <mergeCell ref="B202:B204"/>
    <mergeCell ref="A205:A207"/>
    <mergeCell ref="B205:B207"/>
    <mergeCell ref="A193:A195"/>
    <mergeCell ref="B193:B195"/>
    <mergeCell ref="C196:D196"/>
    <mergeCell ref="A199:A201"/>
    <mergeCell ref="B199:B201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6:A168"/>
    <mergeCell ref="B166:B168"/>
    <mergeCell ref="A160:A162"/>
    <mergeCell ref="B160:B162"/>
    <mergeCell ref="A163:A165"/>
    <mergeCell ref="B163:B165"/>
    <mergeCell ref="C133:D133"/>
    <mergeCell ref="A139:A141"/>
    <mergeCell ref="B139:B141"/>
    <mergeCell ref="C145:D145"/>
    <mergeCell ref="A142:A144"/>
    <mergeCell ref="B142:B144"/>
    <mergeCell ref="A127:A129"/>
    <mergeCell ref="B127:B129"/>
    <mergeCell ref="A130:A132"/>
    <mergeCell ref="B130:B132"/>
    <mergeCell ref="A118:A120"/>
    <mergeCell ref="B118:B120"/>
    <mergeCell ref="C121:D121"/>
    <mergeCell ref="A124:A126"/>
    <mergeCell ref="B124:B126"/>
    <mergeCell ref="A109:A111"/>
    <mergeCell ref="B109:B111"/>
    <mergeCell ref="C112:D112"/>
    <mergeCell ref="A115:A117"/>
    <mergeCell ref="B115:B117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4:A66"/>
    <mergeCell ref="B64:B66"/>
    <mergeCell ref="C67:D67"/>
    <mergeCell ref="A70:A72"/>
    <mergeCell ref="B70:B72"/>
    <mergeCell ref="A55:A57"/>
    <mergeCell ref="B55:B57"/>
    <mergeCell ref="C58:D58"/>
    <mergeCell ref="A61:A63"/>
    <mergeCell ref="B61:B63"/>
    <mergeCell ref="A49:A51"/>
    <mergeCell ref="B49:B51"/>
    <mergeCell ref="A52:A54"/>
    <mergeCell ref="B52:B54"/>
    <mergeCell ref="A43:A45"/>
    <mergeCell ref="B43:B45"/>
    <mergeCell ref="A46:A48"/>
    <mergeCell ref="B46:B48"/>
    <mergeCell ref="C34:D34"/>
    <mergeCell ref="A37:A39"/>
    <mergeCell ref="B37:B39"/>
    <mergeCell ref="A40:A42"/>
    <mergeCell ref="B40:B42"/>
    <mergeCell ref="C22:D22"/>
    <mergeCell ref="C25:D25"/>
    <mergeCell ref="C28:D28"/>
    <mergeCell ref="C31:D31"/>
    <mergeCell ref="C10:D10"/>
    <mergeCell ref="C13:D13"/>
    <mergeCell ref="C16:D16"/>
    <mergeCell ref="C19:D19"/>
    <mergeCell ref="A4:A6"/>
    <mergeCell ref="B4:B6"/>
    <mergeCell ref="C4:D4"/>
    <mergeCell ref="C7:D7"/>
    <mergeCell ref="AX2:BA2"/>
    <mergeCell ref="BB2:BE2"/>
    <mergeCell ref="AH2:AK2"/>
    <mergeCell ref="AL2:AO2"/>
    <mergeCell ref="AP2:AS2"/>
    <mergeCell ref="AT2:AW2"/>
    <mergeCell ref="F2:I2"/>
    <mergeCell ref="Z2:AC2"/>
    <mergeCell ref="AD2:AG2"/>
    <mergeCell ref="J2:M2"/>
    <mergeCell ref="N2:Q2"/>
    <mergeCell ref="R2:U2"/>
    <mergeCell ref="V2:Y2"/>
    <mergeCell ref="A157:A159"/>
    <mergeCell ref="B157:B159"/>
    <mergeCell ref="A148:A150"/>
    <mergeCell ref="B148:B150"/>
    <mergeCell ref="A151:A153"/>
    <mergeCell ref="B151:B153"/>
    <mergeCell ref="A154:A156"/>
    <mergeCell ref="B154:B156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9" r:id="rId1"/>
  <headerFooter alignWithMargins="0">
    <oddHeader>&amp;L&amp;18  表6-4  死産数、自然－人工・性・死産月・圏域・保健所・市町村別&amp;R&amp;"ＭＳ 明朝,太字"&amp;14
&amp;P/&amp;N</oddHeader>
  </headerFooter>
  <rowBreaks count="4" manualBreakCount="4">
    <brk id="63" max="56" man="1"/>
    <brk id="123" max="56" man="1"/>
    <brk id="183" max="56" man="1"/>
    <brk id="243" max="56" man="1"/>
  </rowBreaks>
  <colBreaks count="2" manualBreakCount="2">
    <brk id="29" max="290" man="1"/>
    <brk id="5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2005-02-08T02:11:04Z</cp:lastPrinted>
  <dcterms:created xsi:type="dcterms:W3CDTF">1999-12-07T02:25:12Z</dcterms:created>
  <dcterms:modified xsi:type="dcterms:W3CDTF">2006-03-29T10:07:58Z</dcterms:modified>
  <cp:category/>
  <cp:version/>
  <cp:contentType/>
  <cp:contentStatus/>
</cp:coreProperties>
</file>