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0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出生-2'!$E$19:$E$25</definedName>
    <definedName name="_Key1" hidden="1">'2-5 出生-1'!$E$16:$E$20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出生-2'!$B$3:$E$107</definedName>
    <definedName name="DATABASE">'2-5 出生-1'!$B$3:$E$103</definedName>
    <definedName name="Database_MI" localSheetId="1">'2-5 出生-2'!$B$3:$E$107</definedName>
    <definedName name="Database_MI">'2-5 出生-1'!$B$3:$E$103</definedName>
    <definedName name="_xlnm.Print_Area" localSheetId="0">'2-5 出生-1'!$A$1:$T$52</definedName>
    <definedName name="_xlnm.Print_Area" localSheetId="1">'2-5 出生-2'!$A$1:$T$52</definedName>
  </definedNames>
  <calcPr fullCalcOnLoad="1"/>
</workbook>
</file>

<file path=xl/sharedStrings.xml><?xml version="1.0" encoding="utf-8"?>
<sst xmlns="http://schemas.openxmlformats.org/spreadsheetml/2006/main" count="146" uniqueCount="113">
  <si>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</si>
  <si>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</si>
  <si>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</si>
  <si>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</si>
  <si>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</si>
  <si>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</si>
  <si>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</si>
  <si>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</si>
  <si>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</si>
  <si>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</si>
  <si>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</si>
  <si>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</si>
  <si>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</si>
  <si>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</si>
  <si>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</si>
  <si>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</si>
  <si>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</si>
  <si>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</si>
  <si>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</si>
  <si>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</si>
  <si>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</si>
  <si>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</si>
  <si>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</si>
  <si>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</si>
  <si>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</si>
  <si>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</si>
  <si>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</si>
  <si>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</si>
  <si>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</si>
  <si>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</si>
  <si>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</si>
  <si>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</si>
  <si>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</si>
  <si>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</si>
  <si>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</si>
  <si>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</si>
  <si>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</si>
  <si>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</si>
  <si>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</si>
  <si>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</si>
  <si>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</si>
  <si>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</si>
  <si>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</si>
  <si>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</si>
  <si>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</si>
  <si>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</si>
  <si>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</si>
  <si>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</si>
  <si>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</si>
  <si>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</si>
  <si>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</si>
  <si>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</si>
  <si>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</si>
  <si>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</si>
  <si>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</si>
  <si>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</si>
  <si>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</si>
  <si>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</si>
  <si>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</si>
  <si>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</si>
  <si>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</si>
  <si>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</si>
  <si>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</si>
  <si>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</si>
  <si>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</si>
  <si>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</si>
  <si>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</si>
  <si>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</si>
  <si>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</si>
  <si>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</si>
  <si>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</si>
  <si>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</si>
  <si>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</si>
  <si>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</si>
  <si>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</si>
  <si>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</si>
  <si>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</si>
  <si>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</si>
  <si>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</si>
  <si>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</si>
  <si>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</si>
  <si>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</si>
  <si>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</si>
  <si>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</si>
  <si>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</si>
  <si>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</si>
  <si>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</si>
  <si>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</si>
  <si>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中東遠保健所</t>
  </si>
  <si>
    <t>北遠保健所</t>
  </si>
  <si>
    <t>西部保健所</t>
  </si>
  <si>
    <t>区　　　　分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</si>
  <si>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</si>
  <si>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</si>
  <si>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</si>
  <si>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</si>
  <si>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</si>
  <si>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</si>
  <si>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</si>
  <si>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</si>
  <si>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その他</t>
  </si>
  <si>
    <t xml:space="preserve"> 総 数</t>
  </si>
  <si>
    <t>静岡県</t>
  </si>
  <si>
    <t>伊豆保健所</t>
  </si>
  <si>
    <t>東部保健所</t>
  </si>
  <si>
    <t>中部保健所</t>
  </si>
  <si>
    <t>区　　　　分</t>
  </si>
  <si>
    <t>静岡市保健所</t>
  </si>
  <si>
    <t>志太榛原保健所</t>
  </si>
  <si>
    <t>(平成14年)</t>
  </si>
  <si>
    <t>助産師</t>
  </si>
  <si>
    <t>助産師</t>
  </si>
  <si>
    <t>助産師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</si>
</sst>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22" xfId="0" applyNumberFormat="1" applyFont="1" applyBorder="1" applyAlignment="1" applyProtection="1">
      <alignment horizontal="right" vertical="center"/>
      <protection/>
    </xf>
    <xf numFmtId="41" fontId="3" fillId="0" borderId="18" xfId="0" applyNumberFormat="1" applyFont="1" applyBorder="1" applyAlignment="1" applyProtection="1">
      <alignment horizontal="right" vertical="center"/>
      <protection/>
    </xf>
    <xf numFmtId="41" fontId="3" fillId="0" borderId="19" xfId="0" applyNumberFormat="1" applyFont="1" applyBorder="1" applyAlignment="1" applyProtection="1">
      <alignment horizontal="right"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/>
    </xf>
    <xf numFmtId="41" fontId="3" fillId="0" borderId="3" xfId="0" applyNumberFormat="1" applyFont="1" applyBorder="1" applyAlignment="1" applyProtection="1">
      <alignment horizontal="right" vertical="center"/>
      <protection/>
    </xf>
    <xf numFmtId="41" fontId="3" fillId="0" borderId="9" xfId="0" applyNumberFormat="1" applyFont="1" applyBorder="1" applyAlignment="1" applyProtection="1">
      <alignment horizontal="right" vertical="center"/>
      <protection/>
    </xf>
    <xf numFmtId="41" fontId="3" fillId="0" borderId="24" xfId="0" applyNumberFormat="1" applyFont="1" applyBorder="1" applyAlignment="1" applyProtection="1">
      <alignment horizontal="right" vertical="center"/>
      <protection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  <protection/>
    </xf>
    <xf numFmtId="41" fontId="3" fillId="0" borderId="10" xfId="0" applyNumberFormat="1" applyFont="1" applyBorder="1" applyAlignment="1" applyProtection="1">
      <alignment horizontal="right" vertical="center"/>
      <protection/>
    </xf>
    <xf numFmtId="41" fontId="3" fillId="0" borderId="25" xfId="0" applyNumberFormat="1" applyFont="1" applyBorder="1" applyAlignment="1" applyProtection="1">
      <alignment horizontal="right" vertical="center"/>
      <protection/>
    </xf>
    <xf numFmtId="41" fontId="3" fillId="0" borderId="26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 applyProtection="1">
      <alignment horizontal="right" vertical="center"/>
      <protection/>
    </xf>
    <xf numFmtId="41" fontId="3" fillId="0" borderId="13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>
      <alignment horizontal="distributed" vertical="center"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39"/>
  <sheetViews>
    <sheetView showGridLines="0" tabSelected="1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53" sqref="T53"/>
    </sheetView>
  </sheetViews>
  <sheetFormatPr defaultColWidth="10.66015625" defaultRowHeight="19.5" customHeight="1"/>
  <cols>
    <col min="1" max="1" width="1.66015625" style="1" customWidth="1"/>
    <col min="2" max="2" width="7.16015625" style="1" customWidth="1"/>
    <col min="3" max="5" width="5.16015625" style="1" customWidth="1"/>
    <col min="6" max="6" width="4.5" style="1" customWidth="1"/>
    <col min="7" max="8" width="5.1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 t="s">
        <v>109</v>
      </c>
      <c r="S1" s="66"/>
      <c r="T1" s="66"/>
    </row>
    <row r="2" spans="1:20" ht="24" customHeight="1">
      <c r="A2" s="59" t="s">
        <v>91</v>
      </c>
      <c r="B2" s="60"/>
      <c r="C2" s="63" t="s">
        <v>92</v>
      </c>
      <c r="D2" s="67" t="s">
        <v>93</v>
      </c>
      <c r="E2" s="68"/>
      <c r="F2" s="69"/>
      <c r="G2" s="67" t="s">
        <v>94</v>
      </c>
      <c r="H2" s="68"/>
      <c r="I2" s="69"/>
      <c r="J2" s="70" t="s">
        <v>95</v>
      </c>
      <c r="K2" s="68"/>
      <c r="L2" s="69"/>
      <c r="M2" s="67" t="s">
        <v>96</v>
      </c>
      <c r="N2" s="68"/>
      <c r="O2" s="68"/>
      <c r="P2" s="69"/>
      <c r="Q2" s="67" t="s">
        <v>97</v>
      </c>
      <c r="R2" s="68"/>
      <c r="S2" s="68"/>
      <c r="T2" s="69"/>
    </row>
    <row r="3" spans="1:20" ht="24" customHeight="1">
      <c r="A3" s="61"/>
      <c r="B3" s="62"/>
      <c r="C3" s="64"/>
      <c r="D3" s="12" t="s">
        <v>98</v>
      </c>
      <c r="E3" s="13" t="s">
        <v>99</v>
      </c>
      <c r="F3" s="14" t="s">
        <v>111</v>
      </c>
      <c r="G3" s="12" t="s">
        <v>98</v>
      </c>
      <c r="H3" s="13" t="s">
        <v>99</v>
      </c>
      <c r="I3" s="15" t="s">
        <v>110</v>
      </c>
      <c r="J3" s="16" t="s">
        <v>98</v>
      </c>
      <c r="K3" s="13" t="s">
        <v>99</v>
      </c>
      <c r="L3" s="17" t="s">
        <v>110</v>
      </c>
      <c r="M3" s="12" t="s">
        <v>98</v>
      </c>
      <c r="N3" s="13" t="s">
        <v>99</v>
      </c>
      <c r="O3" s="18" t="s">
        <v>110</v>
      </c>
      <c r="P3" s="19" t="s">
        <v>100</v>
      </c>
      <c r="Q3" s="16" t="s">
        <v>101</v>
      </c>
      <c r="R3" s="13" t="s">
        <v>99</v>
      </c>
      <c r="S3" s="18" t="s">
        <v>110</v>
      </c>
      <c r="T3" s="19" t="s">
        <v>100</v>
      </c>
    </row>
    <row r="4" spans="1:20" ht="19.5" customHeight="1">
      <c r="A4" s="75" t="s">
        <v>102</v>
      </c>
      <c r="B4" s="76"/>
      <c r="C4" s="24">
        <f>SUM(C5:C14)</f>
        <v>35212</v>
      </c>
      <c r="D4" s="24">
        <f>SUM(E4:F4)</f>
        <v>15712</v>
      </c>
      <c r="E4" s="25">
        <f>SUM(E5:E14)</f>
        <v>14130</v>
      </c>
      <c r="F4" s="26">
        <f>SUM(F5:F14)</f>
        <v>1582</v>
      </c>
      <c r="G4" s="24">
        <f>SUM(H4:I4)</f>
        <v>18892</v>
      </c>
      <c r="H4" s="25">
        <f>SUM(H5:H14)</f>
        <v>18874</v>
      </c>
      <c r="I4" s="26">
        <f>SUM(I5:I14)</f>
        <v>18</v>
      </c>
      <c r="J4" s="24">
        <f>SUM(K4:L4)</f>
        <v>549</v>
      </c>
      <c r="K4" s="25">
        <f>SUM(K5:K14)</f>
        <v>12</v>
      </c>
      <c r="L4" s="26">
        <f>SUM(L5:L14)</f>
        <v>537</v>
      </c>
      <c r="M4" s="24">
        <f>SUM(N4:P4)</f>
        <v>49</v>
      </c>
      <c r="N4" s="25">
        <f>SUM(N5:N14)</f>
        <v>20</v>
      </c>
      <c r="O4" s="25">
        <f>SUM(O5:O14)</f>
        <v>24</v>
      </c>
      <c r="P4" s="25">
        <f>SUM(P5:P14)</f>
        <v>5</v>
      </c>
      <c r="Q4" s="27">
        <f>SUM(R4:T4)</f>
        <v>10</v>
      </c>
      <c r="R4" s="28">
        <f>SUM(R5:R14)</f>
        <v>1</v>
      </c>
      <c r="S4" s="28">
        <f>SUM(S5:S14)</f>
        <v>8</v>
      </c>
      <c r="T4" s="29">
        <f>SUM(T5:T14)</f>
        <v>1</v>
      </c>
    </row>
    <row r="5" spans="1:20" ht="19.5" customHeight="1">
      <c r="A5" s="71" t="s">
        <v>74</v>
      </c>
      <c r="B5" s="72"/>
      <c r="C5" s="30">
        <f aca="true" t="shared" si="0" ref="C5:C14">SUM(D5,G5,J5,M5,Q5)</f>
        <v>571</v>
      </c>
      <c r="D5" s="31">
        <f>SUM(E5:F5)</f>
        <v>218</v>
      </c>
      <c r="E5" s="32">
        <f>E15</f>
        <v>218</v>
      </c>
      <c r="F5" s="32">
        <f>F15</f>
        <v>0</v>
      </c>
      <c r="G5" s="31">
        <f>SUM(H5:I5)</f>
        <v>351</v>
      </c>
      <c r="H5" s="32">
        <f>H15</f>
        <v>351</v>
      </c>
      <c r="I5" s="32">
        <f>I15</f>
        <v>0</v>
      </c>
      <c r="J5" s="31">
        <f>SUM(K5:L5)</f>
        <v>2</v>
      </c>
      <c r="K5" s="32">
        <f>K15</f>
        <v>1</v>
      </c>
      <c r="L5" s="32">
        <f>L15</f>
        <v>1</v>
      </c>
      <c r="M5" s="31">
        <f>SUM(N5:P5)</f>
        <v>0</v>
      </c>
      <c r="N5" s="32">
        <f>N15</f>
        <v>0</v>
      </c>
      <c r="O5" s="32">
        <f>O15</f>
        <v>0</v>
      </c>
      <c r="P5" s="32">
        <f>P15</f>
        <v>0</v>
      </c>
      <c r="Q5" s="31">
        <f>SUM(R5:T5)</f>
        <v>0</v>
      </c>
      <c r="R5" s="32">
        <f>R15</f>
        <v>0</v>
      </c>
      <c r="S5" s="32">
        <f>S15</f>
        <v>0</v>
      </c>
      <c r="T5" s="33">
        <f>T15</f>
        <v>0</v>
      </c>
    </row>
    <row r="6" spans="1:20" ht="19.5" customHeight="1">
      <c r="A6" s="73" t="s">
        <v>75</v>
      </c>
      <c r="B6" s="74"/>
      <c r="C6" s="34">
        <f t="shared" si="0"/>
        <v>821</v>
      </c>
      <c r="D6" s="35">
        <f aca="true" t="shared" si="1" ref="D6:D14">SUM(E6:F6)</f>
        <v>454</v>
      </c>
      <c r="E6" s="36">
        <f>E23</f>
        <v>451</v>
      </c>
      <c r="F6" s="36">
        <f>F23</f>
        <v>3</v>
      </c>
      <c r="G6" s="35">
        <f aca="true" t="shared" si="2" ref="G6:G14">SUM(H6:I6)</f>
        <v>356</v>
      </c>
      <c r="H6" s="36">
        <f>H23</f>
        <v>355</v>
      </c>
      <c r="I6" s="36">
        <f>I23</f>
        <v>1</v>
      </c>
      <c r="J6" s="35">
        <f aca="true" t="shared" si="3" ref="J6:J14">SUM(K6:L6)</f>
        <v>2</v>
      </c>
      <c r="K6" s="36">
        <f>K23</f>
        <v>0</v>
      </c>
      <c r="L6" s="36">
        <f>L23</f>
        <v>2</v>
      </c>
      <c r="M6" s="35">
        <f aca="true" t="shared" si="4" ref="M6:M14">SUM(N6:P6)</f>
        <v>7</v>
      </c>
      <c r="N6" s="36">
        <f>N23</f>
        <v>0</v>
      </c>
      <c r="O6" s="36">
        <f>O23</f>
        <v>7</v>
      </c>
      <c r="P6" s="36">
        <f>P23</f>
        <v>0</v>
      </c>
      <c r="Q6" s="35">
        <f aca="true" t="shared" si="5" ref="Q6:Q14">SUM(R6:T6)</f>
        <v>2</v>
      </c>
      <c r="R6" s="36">
        <f>R23</f>
        <v>0</v>
      </c>
      <c r="S6" s="36">
        <f>S23</f>
        <v>1</v>
      </c>
      <c r="T6" s="37">
        <f>T23</f>
        <v>1</v>
      </c>
    </row>
    <row r="7" spans="1:20" ht="19.5" customHeight="1">
      <c r="A7" s="73" t="s">
        <v>76</v>
      </c>
      <c r="B7" s="74"/>
      <c r="C7" s="34">
        <f t="shared" si="0"/>
        <v>6524</v>
      </c>
      <c r="D7" s="35">
        <f t="shared" si="1"/>
        <v>1948</v>
      </c>
      <c r="E7" s="36">
        <f>E26+E41</f>
        <v>1868</v>
      </c>
      <c r="F7" s="36">
        <f>F26+F41</f>
        <v>80</v>
      </c>
      <c r="G7" s="35">
        <f t="shared" si="2"/>
        <v>4538</v>
      </c>
      <c r="H7" s="36">
        <f>H26+H41</f>
        <v>4534</v>
      </c>
      <c r="I7" s="36">
        <f>I26+I41</f>
        <v>4</v>
      </c>
      <c r="J7" s="35">
        <f t="shared" si="3"/>
        <v>18</v>
      </c>
      <c r="K7" s="36">
        <f>K26+K41</f>
        <v>6</v>
      </c>
      <c r="L7" s="36">
        <f>L26+L41</f>
        <v>12</v>
      </c>
      <c r="M7" s="35">
        <f t="shared" si="4"/>
        <v>16</v>
      </c>
      <c r="N7" s="36">
        <f>N26+N41</f>
        <v>6</v>
      </c>
      <c r="O7" s="36">
        <f>O26+O41</f>
        <v>8</v>
      </c>
      <c r="P7" s="36">
        <f>P26+P41</f>
        <v>2</v>
      </c>
      <c r="Q7" s="35">
        <f t="shared" si="5"/>
        <v>4</v>
      </c>
      <c r="R7" s="36">
        <f>R26+R41</f>
        <v>0</v>
      </c>
      <c r="S7" s="36">
        <f>S26+S41</f>
        <v>4</v>
      </c>
      <c r="T7" s="37">
        <f>T26+T41</f>
        <v>0</v>
      </c>
    </row>
    <row r="8" spans="1:20" ht="19.5" customHeight="1">
      <c r="A8" s="73" t="s">
        <v>77</v>
      </c>
      <c r="B8" s="74"/>
      <c r="C8" s="34">
        <f t="shared" si="0"/>
        <v>3709</v>
      </c>
      <c r="D8" s="35">
        <f t="shared" si="1"/>
        <v>1168</v>
      </c>
      <c r="E8" s="36">
        <f>E44</f>
        <v>1161</v>
      </c>
      <c r="F8" s="36">
        <f>F44</f>
        <v>7</v>
      </c>
      <c r="G8" s="35">
        <f t="shared" si="2"/>
        <v>2505</v>
      </c>
      <c r="H8" s="36">
        <f>H44</f>
        <v>2503</v>
      </c>
      <c r="I8" s="36">
        <f>I44</f>
        <v>2</v>
      </c>
      <c r="J8" s="35">
        <f t="shared" si="3"/>
        <v>30</v>
      </c>
      <c r="K8" s="36">
        <f>K44</f>
        <v>1</v>
      </c>
      <c r="L8" s="36">
        <f>L44</f>
        <v>29</v>
      </c>
      <c r="M8" s="35">
        <f t="shared" si="4"/>
        <v>4</v>
      </c>
      <c r="N8" s="36">
        <f>N44</f>
        <v>1</v>
      </c>
      <c r="O8" s="36">
        <f>O44</f>
        <v>3</v>
      </c>
      <c r="P8" s="36">
        <f>P44</f>
        <v>0</v>
      </c>
      <c r="Q8" s="35">
        <f t="shared" si="5"/>
        <v>2</v>
      </c>
      <c r="R8" s="36">
        <f>R44</f>
        <v>1</v>
      </c>
      <c r="S8" s="36">
        <f>S44</f>
        <v>1</v>
      </c>
      <c r="T8" s="37">
        <f>T44</f>
        <v>0</v>
      </c>
    </row>
    <row r="9" spans="1:20" ht="19.5" customHeight="1">
      <c r="A9" s="73" t="s">
        <v>78</v>
      </c>
      <c r="B9" s="74"/>
      <c r="C9" s="34">
        <f t="shared" si="0"/>
        <v>2232</v>
      </c>
      <c r="D9" s="35">
        <f t="shared" si="1"/>
        <v>1359</v>
      </c>
      <c r="E9" s="36">
        <f>E48</f>
        <v>1353</v>
      </c>
      <c r="F9" s="36">
        <f>F48</f>
        <v>6</v>
      </c>
      <c r="G9" s="35">
        <f t="shared" si="2"/>
        <v>826</v>
      </c>
      <c r="H9" s="36">
        <f>H48</f>
        <v>826</v>
      </c>
      <c r="I9" s="36">
        <f>I48</f>
        <v>0</v>
      </c>
      <c r="J9" s="35">
        <f t="shared" si="3"/>
        <v>44</v>
      </c>
      <c r="K9" s="36">
        <f>K48</f>
        <v>1</v>
      </c>
      <c r="L9" s="36">
        <f>L48</f>
        <v>43</v>
      </c>
      <c r="M9" s="35">
        <f t="shared" si="4"/>
        <v>3</v>
      </c>
      <c r="N9" s="36">
        <f>N48</f>
        <v>1</v>
      </c>
      <c r="O9" s="36">
        <f>O48</f>
        <v>1</v>
      </c>
      <c r="P9" s="36">
        <f>P48</f>
        <v>1</v>
      </c>
      <c r="Q9" s="35">
        <f t="shared" si="5"/>
        <v>0</v>
      </c>
      <c r="R9" s="36">
        <f>R48</f>
        <v>0</v>
      </c>
      <c r="S9" s="36">
        <f>S48</f>
        <v>0</v>
      </c>
      <c r="T9" s="37">
        <f>T48</f>
        <v>0</v>
      </c>
    </row>
    <row r="10" spans="1:20" ht="19.5" customHeight="1">
      <c r="A10" s="73" t="s">
        <v>79</v>
      </c>
      <c r="B10" s="74"/>
      <c r="C10" s="34">
        <f t="shared" si="0"/>
        <v>4286</v>
      </c>
      <c r="D10" s="35">
        <f t="shared" si="1"/>
        <v>2484</v>
      </c>
      <c r="E10" s="36">
        <f>'2-5 出生-2'!E4</f>
        <v>2466</v>
      </c>
      <c r="F10" s="36">
        <f>'2-5 出生-2'!F4</f>
        <v>18</v>
      </c>
      <c r="G10" s="35">
        <f t="shared" si="2"/>
        <v>1581</v>
      </c>
      <c r="H10" s="36">
        <f>'2-5 出生-2'!H4</f>
        <v>1579</v>
      </c>
      <c r="I10" s="36">
        <f>'2-5 出生-2'!I4</f>
        <v>2</v>
      </c>
      <c r="J10" s="35">
        <f t="shared" si="3"/>
        <v>214</v>
      </c>
      <c r="K10" s="36">
        <f>'2-5 出生-2'!K4</f>
        <v>0</v>
      </c>
      <c r="L10" s="36">
        <f>'2-5 出生-2'!L4</f>
        <v>214</v>
      </c>
      <c r="M10" s="35">
        <f t="shared" si="4"/>
        <v>7</v>
      </c>
      <c r="N10" s="36">
        <f>'2-5 出生-2'!N4</f>
        <v>4</v>
      </c>
      <c r="O10" s="36">
        <f>'2-5 出生-2'!O4</f>
        <v>3</v>
      </c>
      <c r="P10" s="36">
        <f>'2-5 出生-2'!P4</f>
        <v>0</v>
      </c>
      <c r="Q10" s="35">
        <f t="shared" si="5"/>
        <v>0</v>
      </c>
      <c r="R10" s="36">
        <f>'2-5 出生-2'!R4</f>
        <v>0</v>
      </c>
      <c r="S10" s="36">
        <f>'2-5 出生-2'!S4</f>
        <v>0</v>
      </c>
      <c r="T10" s="37">
        <f>'2-5 出生-2'!T4</f>
        <v>0</v>
      </c>
    </row>
    <row r="11" spans="1:20" ht="19.5" customHeight="1">
      <c r="A11" s="73" t="s">
        <v>80</v>
      </c>
      <c r="B11" s="74"/>
      <c r="C11" s="34">
        <f t="shared" si="0"/>
        <v>4445</v>
      </c>
      <c r="D11" s="35">
        <f t="shared" si="1"/>
        <v>2342</v>
      </c>
      <c r="E11" s="36">
        <f>'2-5 出生-2'!E6</f>
        <v>2332</v>
      </c>
      <c r="F11" s="36">
        <f>'2-5 出生-2'!F6</f>
        <v>10</v>
      </c>
      <c r="G11" s="35">
        <f t="shared" si="2"/>
        <v>2008</v>
      </c>
      <c r="H11" s="36">
        <f>'2-5 出生-2'!H6</f>
        <v>2005</v>
      </c>
      <c r="I11" s="36">
        <f>'2-5 出生-2'!I6</f>
        <v>3</v>
      </c>
      <c r="J11" s="35">
        <f t="shared" si="3"/>
        <v>89</v>
      </c>
      <c r="K11" s="36">
        <f>'2-5 出生-2'!K6</f>
        <v>0</v>
      </c>
      <c r="L11" s="36">
        <f>'2-5 出生-2'!L6</f>
        <v>89</v>
      </c>
      <c r="M11" s="35">
        <f t="shared" si="4"/>
        <v>5</v>
      </c>
      <c r="N11" s="36">
        <f>'2-5 出生-2'!N6</f>
        <v>3</v>
      </c>
      <c r="O11" s="36">
        <f>'2-5 出生-2'!O6</f>
        <v>1</v>
      </c>
      <c r="P11" s="36">
        <f>'2-5 出生-2'!P6</f>
        <v>1</v>
      </c>
      <c r="Q11" s="35">
        <f t="shared" si="5"/>
        <v>1</v>
      </c>
      <c r="R11" s="36">
        <f>'2-5 出生-2'!R6</f>
        <v>0</v>
      </c>
      <c r="S11" s="36">
        <f>'2-5 出生-2'!S6</f>
        <v>1</v>
      </c>
      <c r="T11" s="37">
        <f>'2-5 出生-2'!T6</f>
        <v>0</v>
      </c>
    </row>
    <row r="12" spans="1:20" ht="19.5" customHeight="1">
      <c r="A12" s="73" t="s">
        <v>81</v>
      </c>
      <c r="B12" s="74"/>
      <c r="C12" s="34">
        <f t="shared" si="0"/>
        <v>4254</v>
      </c>
      <c r="D12" s="35">
        <f t="shared" si="1"/>
        <v>1742</v>
      </c>
      <c r="E12" s="36">
        <f>'2-5 出生-2'!E20</f>
        <v>1603</v>
      </c>
      <c r="F12" s="36">
        <f>'2-5 出生-2'!F20</f>
        <v>139</v>
      </c>
      <c r="G12" s="35">
        <f t="shared" si="2"/>
        <v>2487</v>
      </c>
      <c r="H12" s="36">
        <f>'2-5 出生-2'!H20</f>
        <v>2485</v>
      </c>
      <c r="I12" s="36">
        <f>'2-5 出生-2'!I20</f>
        <v>2</v>
      </c>
      <c r="J12" s="35">
        <f t="shared" si="3"/>
        <v>25</v>
      </c>
      <c r="K12" s="36">
        <f>'2-5 出生-2'!K20</f>
        <v>0</v>
      </c>
      <c r="L12" s="36">
        <f>'2-5 出生-2'!L20</f>
        <v>25</v>
      </c>
      <c r="M12" s="35">
        <f t="shared" si="4"/>
        <v>0</v>
      </c>
      <c r="N12" s="36">
        <f>'2-5 出生-2'!N20</f>
        <v>0</v>
      </c>
      <c r="O12" s="36">
        <f>'2-5 出生-2'!O20</f>
        <v>0</v>
      </c>
      <c r="P12" s="36">
        <f>'2-5 出生-2'!P20</f>
        <v>0</v>
      </c>
      <c r="Q12" s="35">
        <f t="shared" si="5"/>
        <v>0</v>
      </c>
      <c r="R12" s="36">
        <f>'2-5 出生-2'!R20</f>
        <v>0</v>
      </c>
      <c r="S12" s="36">
        <f>'2-5 出生-2'!S20</f>
        <v>0</v>
      </c>
      <c r="T12" s="37">
        <f>'2-5 出生-2'!T20</f>
        <v>0</v>
      </c>
    </row>
    <row r="13" spans="1:20" ht="19.5" customHeight="1">
      <c r="A13" s="73" t="s">
        <v>82</v>
      </c>
      <c r="B13" s="74"/>
      <c r="C13" s="34">
        <f t="shared" si="0"/>
        <v>274</v>
      </c>
      <c r="D13" s="35">
        <f t="shared" si="1"/>
        <v>122</v>
      </c>
      <c r="E13" s="36">
        <f>'2-5 出生-2'!E34</f>
        <v>114</v>
      </c>
      <c r="F13" s="36">
        <f>'2-5 出生-2'!F34</f>
        <v>8</v>
      </c>
      <c r="G13" s="35">
        <f t="shared" si="2"/>
        <v>150</v>
      </c>
      <c r="H13" s="36">
        <f>'2-5 出生-2'!H34</f>
        <v>150</v>
      </c>
      <c r="I13" s="36">
        <f>'2-5 出生-2'!I34</f>
        <v>0</v>
      </c>
      <c r="J13" s="35">
        <f t="shared" si="3"/>
        <v>2</v>
      </c>
      <c r="K13" s="36">
        <f>'2-5 出生-2'!K34</f>
        <v>0</v>
      </c>
      <c r="L13" s="36">
        <f>'2-5 出生-2'!L34</f>
        <v>2</v>
      </c>
      <c r="M13" s="35">
        <f t="shared" si="4"/>
        <v>0</v>
      </c>
      <c r="N13" s="36">
        <f>'2-5 出生-2'!N34</f>
        <v>0</v>
      </c>
      <c r="O13" s="36">
        <f>'2-5 出生-2'!O34</f>
        <v>0</v>
      </c>
      <c r="P13" s="36">
        <f>'2-5 出生-2'!P34</f>
        <v>0</v>
      </c>
      <c r="Q13" s="35">
        <f>SUM(R13:T13)</f>
        <v>0</v>
      </c>
      <c r="R13" s="36">
        <f>'2-5 出生-2'!R34</f>
        <v>0</v>
      </c>
      <c r="S13" s="36">
        <f>'2-5 出生-2'!S34</f>
        <v>0</v>
      </c>
      <c r="T13" s="37">
        <f>'2-5 出生-2'!T34</f>
        <v>0</v>
      </c>
    </row>
    <row r="14" spans="1:20" ht="19.5" customHeight="1">
      <c r="A14" s="77" t="s">
        <v>83</v>
      </c>
      <c r="B14" s="78"/>
      <c r="C14" s="38">
        <f t="shared" si="0"/>
        <v>8096</v>
      </c>
      <c r="D14" s="39">
        <f t="shared" si="1"/>
        <v>3875</v>
      </c>
      <c r="E14" s="40">
        <f>'2-5 出生-2'!E41+'2-5 出生-2'!E43</f>
        <v>2564</v>
      </c>
      <c r="F14" s="40">
        <f>'2-5 出生-2'!F41+'2-5 出生-2'!F43</f>
        <v>1311</v>
      </c>
      <c r="G14" s="39">
        <f t="shared" si="2"/>
        <v>4090</v>
      </c>
      <c r="H14" s="40">
        <f>'2-5 出生-2'!H41+'2-5 出生-2'!H43</f>
        <v>4086</v>
      </c>
      <c r="I14" s="40">
        <f>'2-5 出生-2'!I41+'2-5 出生-2'!I43</f>
        <v>4</v>
      </c>
      <c r="J14" s="39">
        <f t="shared" si="3"/>
        <v>123</v>
      </c>
      <c r="K14" s="40">
        <f>'2-5 出生-2'!K41+'2-5 出生-2'!K43</f>
        <v>3</v>
      </c>
      <c r="L14" s="40">
        <f>'2-5 出生-2'!L41+'2-5 出生-2'!L43</f>
        <v>120</v>
      </c>
      <c r="M14" s="39">
        <f t="shared" si="4"/>
        <v>7</v>
      </c>
      <c r="N14" s="40">
        <f>'2-5 出生-2'!N41+'2-5 出生-2'!N43</f>
        <v>5</v>
      </c>
      <c r="O14" s="40">
        <f>'2-5 出生-2'!O41+'2-5 出生-2'!O43</f>
        <v>1</v>
      </c>
      <c r="P14" s="40">
        <f>'2-5 出生-2'!P41+'2-5 出生-2'!P43</f>
        <v>1</v>
      </c>
      <c r="Q14" s="39">
        <f t="shared" si="5"/>
        <v>1</v>
      </c>
      <c r="R14" s="40">
        <f>'2-5 出生-2'!R41+'2-5 出生-2'!R43</f>
        <v>0</v>
      </c>
      <c r="S14" s="40">
        <f>'2-5 出生-2'!S41+'2-5 出生-2'!S43</f>
        <v>1</v>
      </c>
      <c r="T14" s="41">
        <f>'2-5 出生-2'!T41+'2-5 出生-2'!T43</f>
        <v>0</v>
      </c>
    </row>
    <row r="15" spans="1:20" ht="19.5" customHeight="1">
      <c r="A15" s="73" t="s">
        <v>103</v>
      </c>
      <c r="B15" s="74"/>
      <c r="C15" s="34">
        <f>SUM(D15,G15,J15,M15,Q15)</f>
        <v>571</v>
      </c>
      <c r="D15" s="42">
        <f>SUM(E15:F15)</f>
        <v>218</v>
      </c>
      <c r="E15" s="43">
        <f>SUM(E16:E22)</f>
        <v>218</v>
      </c>
      <c r="F15" s="44">
        <f>SUM(F16:F22)</f>
        <v>0</v>
      </c>
      <c r="G15" s="42">
        <f>SUM(H15:I15)</f>
        <v>351</v>
      </c>
      <c r="H15" s="43">
        <f>SUM(H16:H22)</f>
        <v>351</v>
      </c>
      <c r="I15" s="44">
        <f>SUM(I16:I22)</f>
        <v>0</v>
      </c>
      <c r="J15" s="42">
        <f>SUM(K15:L15)</f>
        <v>2</v>
      </c>
      <c r="K15" s="43">
        <f>SUM(K16:K22)</f>
        <v>1</v>
      </c>
      <c r="L15" s="44">
        <f>SUM(L16:L22)</f>
        <v>1</v>
      </c>
      <c r="M15" s="42">
        <f>SUM(N15:P15)</f>
        <v>0</v>
      </c>
      <c r="N15" s="43">
        <f>SUM(N16:N22)</f>
        <v>0</v>
      </c>
      <c r="O15" s="43">
        <f>SUM(O16:O22)</f>
        <v>0</v>
      </c>
      <c r="P15" s="44">
        <f>SUM(P16:P22)</f>
        <v>0</v>
      </c>
      <c r="Q15" s="42">
        <f>SUM(R15:T15)</f>
        <v>0</v>
      </c>
      <c r="R15" s="43">
        <f>SUM(R16:R22)</f>
        <v>0</v>
      </c>
      <c r="S15" s="43">
        <f>SUM(S16:S22)</f>
        <v>0</v>
      </c>
      <c r="T15" s="44">
        <f>SUM(T16:T22)</f>
        <v>0</v>
      </c>
    </row>
    <row r="16" spans="1:20" ht="19.5" customHeight="1">
      <c r="A16" s="4"/>
      <c r="B16" s="11" t="s">
        <v>18</v>
      </c>
      <c r="C16" s="34">
        <f aca="true" t="shared" si="6" ref="C16:C52">SUM(D16,G16,J16,M16,Q16)</f>
        <v>195</v>
      </c>
      <c r="D16" s="42">
        <f>SUM(E16:F16)</f>
        <v>47</v>
      </c>
      <c r="E16" s="43">
        <v>47</v>
      </c>
      <c r="F16" s="44">
        <v>0</v>
      </c>
      <c r="G16" s="42">
        <f>SUM(H16:I16)</f>
        <v>148</v>
      </c>
      <c r="H16" s="43">
        <v>148</v>
      </c>
      <c r="I16" s="44">
        <v>0</v>
      </c>
      <c r="J16" s="42">
        <f>SUM(K16:L16)</f>
        <v>0</v>
      </c>
      <c r="K16" s="43">
        <v>0</v>
      </c>
      <c r="L16" s="44">
        <v>0</v>
      </c>
      <c r="M16" s="42">
        <f>SUM(N16:P16)</f>
        <v>0</v>
      </c>
      <c r="N16" s="43">
        <v>0</v>
      </c>
      <c r="O16" s="43">
        <v>0</v>
      </c>
      <c r="P16" s="44">
        <v>0</v>
      </c>
      <c r="Q16" s="42">
        <f>SUM(R16:T16)</f>
        <v>0</v>
      </c>
      <c r="R16" s="43">
        <v>0</v>
      </c>
      <c r="S16" s="43">
        <v>0</v>
      </c>
      <c r="T16" s="44">
        <v>0</v>
      </c>
    </row>
    <row r="17" spans="1:20" ht="19.5" customHeight="1">
      <c r="A17" s="4"/>
      <c r="B17" s="11" t="s">
        <v>21</v>
      </c>
      <c r="C17" s="34">
        <f t="shared" si="6"/>
        <v>107</v>
      </c>
      <c r="D17" s="42">
        <f aca="true" t="shared" si="7" ref="D17:D52">SUM(E17:F17)</f>
        <v>65</v>
      </c>
      <c r="E17" s="43">
        <v>65</v>
      </c>
      <c r="F17" s="44">
        <v>0</v>
      </c>
      <c r="G17" s="42">
        <f aca="true" t="shared" si="8" ref="G17:G52">SUM(H17:I17)</f>
        <v>41</v>
      </c>
      <c r="H17" s="43">
        <v>41</v>
      </c>
      <c r="I17" s="44">
        <v>0</v>
      </c>
      <c r="J17" s="42">
        <f aca="true" t="shared" si="9" ref="J17:J52">SUM(K17:L17)</f>
        <v>1</v>
      </c>
      <c r="K17" s="43">
        <v>0</v>
      </c>
      <c r="L17" s="44">
        <v>1</v>
      </c>
      <c r="M17" s="42">
        <f aca="true" t="shared" si="10" ref="M17:M52">SUM(N17:P17)</f>
        <v>0</v>
      </c>
      <c r="N17" s="43">
        <v>0</v>
      </c>
      <c r="O17" s="43">
        <v>0</v>
      </c>
      <c r="P17" s="44">
        <v>0</v>
      </c>
      <c r="Q17" s="42">
        <f aca="true" t="shared" si="11" ref="Q17:Q52">SUM(R17:T17)</f>
        <v>0</v>
      </c>
      <c r="R17" s="43">
        <v>0</v>
      </c>
      <c r="S17" s="43">
        <v>0</v>
      </c>
      <c r="T17" s="44">
        <v>0</v>
      </c>
    </row>
    <row r="18" spans="1:20" ht="19.5" customHeight="1">
      <c r="A18" s="4"/>
      <c r="B18" s="11" t="s">
        <v>22</v>
      </c>
      <c r="C18" s="34">
        <f t="shared" si="6"/>
        <v>68</v>
      </c>
      <c r="D18" s="42">
        <f t="shared" si="7"/>
        <v>37</v>
      </c>
      <c r="E18" s="43">
        <v>37</v>
      </c>
      <c r="F18" s="44">
        <v>0</v>
      </c>
      <c r="G18" s="42">
        <f t="shared" si="8"/>
        <v>31</v>
      </c>
      <c r="H18" s="43">
        <v>31</v>
      </c>
      <c r="I18" s="44">
        <v>0</v>
      </c>
      <c r="J18" s="42">
        <f t="shared" si="9"/>
        <v>0</v>
      </c>
      <c r="K18" s="43">
        <v>0</v>
      </c>
      <c r="L18" s="44">
        <v>0</v>
      </c>
      <c r="M18" s="42">
        <f t="shared" si="10"/>
        <v>0</v>
      </c>
      <c r="N18" s="43">
        <v>0</v>
      </c>
      <c r="O18" s="43">
        <v>0</v>
      </c>
      <c r="P18" s="44">
        <v>0</v>
      </c>
      <c r="Q18" s="42">
        <f t="shared" si="11"/>
        <v>0</v>
      </c>
      <c r="R18" s="43">
        <v>0</v>
      </c>
      <c r="S18" s="43">
        <v>0</v>
      </c>
      <c r="T18" s="44">
        <v>0</v>
      </c>
    </row>
    <row r="19" spans="1:20" ht="19.5" customHeight="1">
      <c r="A19" s="4"/>
      <c r="B19" s="11" t="s">
        <v>23</v>
      </c>
      <c r="C19" s="34">
        <f t="shared" si="6"/>
        <v>71</v>
      </c>
      <c r="D19" s="42">
        <f t="shared" si="7"/>
        <v>13</v>
      </c>
      <c r="E19" s="43">
        <v>13</v>
      </c>
      <c r="F19" s="44">
        <v>0</v>
      </c>
      <c r="G19" s="42">
        <f t="shared" si="8"/>
        <v>57</v>
      </c>
      <c r="H19" s="43">
        <v>57</v>
      </c>
      <c r="I19" s="44">
        <v>0</v>
      </c>
      <c r="J19" s="42">
        <f t="shared" si="9"/>
        <v>1</v>
      </c>
      <c r="K19" s="43">
        <v>1</v>
      </c>
      <c r="L19" s="44">
        <v>0</v>
      </c>
      <c r="M19" s="42">
        <f t="shared" si="10"/>
        <v>0</v>
      </c>
      <c r="N19" s="43">
        <v>0</v>
      </c>
      <c r="O19" s="43">
        <v>0</v>
      </c>
      <c r="P19" s="44">
        <v>0</v>
      </c>
      <c r="Q19" s="42">
        <f t="shared" si="11"/>
        <v>0</v>
      </c>
      <c r="R19" s="43">
        <v>0</v>
      </c>
      <c r="S19" s="43">
        <v>0</v>
      </c>
      <c r="T19" s="44">
        <v>0</v>
      </c>
    </row>
    <row r="20" spans="1:20" ht="19.5" customHeight="1">
      <c r="A20" s="4"/>
      <c r="B20" s="11" t="s">
        <v>24</v>
      </c>
      <c r="C20" s="34">
        <f t="shared" si="6"/>
        <v>62</v>
      </c>
      <c r="D20" s="42">
        <f t="shared" si="7"/>
        <v>23</v>
      </c>
      <c r="E20" s="43">
        <v>23</v>
      </c>
      <c r="F20" s="44">
        <v>0</v>
      </c>
      <c r="G20" s="42">
        <f t="shared" si="8"/>
        <v>39</v>
      </c>
      <c r="H20" s="43">
        <v>39</v>
      </c>
      <c r="I20" s="44">
        <v>0</v>
      </c>
      <c r="J20" s="42">
        <f t="shared" si="9"/>
        <v>0</v>
      </c>
      <c r="K20" s="43">
        <v>0</v>
      </c>
      <c r="L20" s="44">
        <v>0</v>
      </c>
      <c r="M20" s="42">
        <f t="shared" si="10"/>
        <v>0</v>
      </c>
      <c r="N20" s="43">
        <v>0</v>
      </c>
      <c r="O20" s="43">
        <v>0</v>
      </c>
      <c r="P20" s="44">
        <v>0</v>
      </c>
      <c r="Q20" s="42">
        <f t="shared" si="11"/>
        <v>0</v>
      </c>
      <c r="R20" s="43">
        <v>0</v>
      </c>
      <c r="S20" s="43">
        <v>0</v>
      </c>
      <c r="T20" s="44">
        <v>0</v>
      </c>
    </row>
    <row r="21" spans="1:20" ht="19.5" customHeight="1">
      <c r="A21" s="4"/>
      <c r="B21" s="11" t="s">
        <v>25</v>
      </c>
      <c r="C21" s="34">
        <f t="shared" si="6"/>
        <v>46</v>
      </c>
      <c r="D21" s="42">
        <f t="shared" si="7"/>
        <v>19</v>
      </c>
      <c r="E21" s="43">
        <v>19</v>
      </c>
      <c r="F21" s="44">
        <v>0</v>
      </c>
      <c r="G21" s="42">
        <f t="shared" si="8"/>
        <v>27</v>
      </c>
      <c r="H21" s="43">
        <v>27</v>
      </c>
      <c r="I21" s="44">
        <v>0</v>
      </c>
      <c r="J21" s="42">
        <f t="shared" si="9"/>
        <v>0</v>
      </c>
      <c r="K21" s="43">
        <v>0</v>
      </c>
      <c r="L21" s="44">
        <v>0</v>
      </c>
      <c r="M21" s="42">
        <f t="shared" si="10"/>
        <v>0</v>
      </c>
      <c r="N21" s="43">
        <v>0</v>
      </c>
      <c r="O21" s="43">
        <v>0</v>
      </c>
      <c r="P21" s="44">
        <v>0</v>
      </c>
      <c r="Q21" s="42">
        <f t="shared" si="11"/>
        <v>0</v>
      </c>
      <c r="R21" s="43">
        <v>0</v>
      </c>
      <c r="S21" s="43">
        <v>0</v>
      </c>
      <c r="T21" s="44">
        <v>0</v>
      </c>
    </row>
    <row r="22" spans="1:20" ht="19.5" customHeight="1">
      <c r="A22" s="4"/>
      <c r="B22" s="11" t="s">
        <v>26</v>
      </c>
      <c r="C22" s="34">
        <f t="shared" si="6"/>
        <v>22</v>
      </c>
      <c r="D22" s="42">
        <f t="shared" si="7"/>
        <v>14</v>
      </c>
      <c r="E22" s="43">
        <v>14</v>
      </c>
      <c r="F22" s="44">
        <v>0</v>
      </c>
      <c r="G22" s="42">
        <f t="shared" si="8"/>
        <v>8</v>
      </c>
      <c r="H22" s="43">
        <v>8</v>
      </c>
      <c r="I22" s="44">
        <v>0</v>
      </c>
      <c r="J22" s="42">
        <f t="shared" si="9"/>
        <v>0</v>
      </c>
      <c r="K22" s="43">
        <v>0</v>
      </c>
      <c r="L22" s="44">
        <v>0</v>
      </c>
      <c r="M22" s="42">
        <f t="shared" si="10"/>
        <v>0</v>
      </c>
      <c r="N22" s="43">
        <v>0</v>
      </c>
      <c r="O22" s="43">
        <v>0</v>
      </c>
      <c r="P22" s="44">
        <v>0</v>
      </c>
      <c r="Q22" s="42">
        <f t="shared" si="11"/>
        <v>0</v>
      </c>
      <c r="R22" s="43">
        <v>0</v>
      </c>
      <c r="S22" s="43">
        <v>0</v>
      </c>
      <c r="T22" s="44">
        <v>0</v>
      </c>
    </row>
    <row r="23" spans="1:20" ht="19.5" customHeight="1">
      <c r="A23" s="71" t="s">
        <v>84</v>
      </c>
      <c r="B23" s="72"/>
      <c r="C23" s="31">
        <f t="shared" si="6"/>
        <v>821</v>
      </c>
      <c r="D23" s="45">
        <f t="shared" si="7"/>
        <v>454</v>
      </c>
      <c r="E23" s="46">
        <f>SUM(E24:E25)</f>
        <v>451</v>
      </c>
      <c r="F23" s="46">
        <f>SUM(F24:F25)</f>
        <v>3</v>
      </c>
      <c r="G23" s="45">
        <f t="shared" si="8"/>
        <v>356</v>
      </c>
      <c r="H23" s="46">
        <f>SUM(H24:H25)</f>
        <v>355</v>
      </c>
      <c r="I23" s="46">
        <f>SUM(I24:I25)</f>
        <v>1</v>
      </c>
      <c r="J23" s="45">
        <f t="shared" si="9"/>
        <v>2</v>
      </c>
      <c r="K23" s="46">
        <f>SUM(K24:K25)</f>
        <v>0</v>
      </c>
      <c r="L23" s="46">
        <f>SUM(L24:L25)</f>
        <v>2</v>
      </c>
      <c r="M23" s="45">
        <f t="shared" si="10"/>
        <v>7</v>
      </c>
      <c r="N23" s="46">
        <f>SUM(N24:N25)</f>
        <v>0</v>
      </c>
      <c r="O23" s="46">
        <f>SUM(O24:O25)</f>
        <v>7</v>
      </c>
      <c r="P23" s="46">
        <f>SUM(P24:P25)</f>
        <v>0</v>
      </c>
      <c r="Q23" s="45">
        <f t="shared" si="11"/>
        <v>2</v>
      </c>
      <c r="R23" s="46">
        <f>SUM(R24:R25)</f>
        <v>0</v>
      </c>
      <c r="S23" s="46">
        <f>SUM(S24:S25)</f>
        <v>1</v>
      </c>
      <c r="T23" s="47">
        <f>SUM(T24:T25)</f>
        <v>1</v>
      </c>
    </row>
    <row r="24" spans="1:20" ht="19.5" customHeight="1">
      <c r="A24" s="4"/>
      <c r="B24" s="11" t="s">
        <v>4</v>
      </c>
      <c r="C24" s="35">
        <f t="shared" si="6"/>
        <v>231</v>
      </c>
      <c r="D24" s="42">
        <f t="shared" si="7"/>
        <v>50</v>
      </c>
      <c r="E24" s="43">
        <v>49</v>
      </c>
      <c r="F24" s="43">
        <v>1</v>
      </c>
      <c r="G24" s="42">
        <f t="shared" si="8"/>
        <v>173</v>
      </c>
      <c r="H24" s="43">
        <v>172</v>
      </c>
      <c r="I24" s="43">
        <v>1</v>
      </c>
      <c r="J24" s="42">
        <f t="shared" si="9"/>
        <v>2</v>
      </c>
      <c r="K24" s="43">
        <v>0</v>
      </c>
      <c r="L24" s="43">
        <v>2</v>
      </c>
      <c r="M24" s="42">
        <f t="shared" si="10"/>
        <v>6</v>
      </c>
      <c r="N24" s="43">
        <v>0</v>
      </c>
      <c r="O24" s="43">
        <v>6</v>
      </c>
      <c r="P24" s="43">
        <v>0</v>
      </c>
      <c r="Q24" s="42">
        <f t="shared" si="11"/>
        <v>0</v>
      </c>
      <c r="R24" s="43">
        <v>0</v>
      </c>
      <c r="S24" s="43">
        <v>0</v>
      </c>
      <c r="T24" s="44">
        <v>0</v>
      </c>
    </row>
    <row r="25" spans="1:20" ht="19.5" customHeight="1">
      <c r="A25" s="9"/>
      <c r="B25" s="20" t="s">
        <v>7</v>
      </c>
      <c r="C25" s="39">
        <f t="shared" si="6"/>
        <v>590</v>
      </c>
      <c r="D25" s="48">
        <f t="shared" si="7"/>
        <v>404</v>
      </c>
      <c r="E25" s="49">
        <v>402</v>
      </c>
      <c r="F25" s="49">
        <v>2</v>
      </c>
      <c r="G25" s="48">
        <f t="shared" si="8"/>
        <v>183</v>
      </c>
      <c r="H25" s="49">
        <v>183</v>
      </c>
      <c r="I25" s="49">
        <v>0</v>
      </c>
      <c r="J25" s="48">
        <f t="shared" si="9"/>
        <v>0</v>
      </c>
      <c r="K25" s="49">
        <v>0</v>
      </c>
      <c r="L25" s="49">
        <v>0</v>
      </c>
      <c r="M25" s="48">
        <f t="shared" si="10"/>
        <v>1</v>
      </c>
      <c r="N25" s="49">
        <v>0</v>
      </c>
      <c r="O25" s="49">
        <v>1</v>
      </c>
      <c r="P25" s="49">
        <v>0</v>
      </c>
      <c r="Q25" s="48">
        <f t="shared" si="11"/>
        <v>2</v>
      </c>
      <c r="R25" s="49">
        <v>0</v>
      </c>
      <c r="S25" s="49">
        <v>1</v>
      </c>
      <c r="T25" s="50">
        <v>1</v>
      </c>
    </row>
    <row r="26" spans="1:20" ht="19.5" customHeight="1">
      <c r="A26" s="73" t="s">
        <v>104</v>
      </c>
      <c r="B26" s="74"/>
      <c r="C26" s="34">
        <f t="shared" si="6"/>
        <v>5402</v>
      </c>
      <c r="D26" s="42">
        <f>SUM(E26:F26)</f>
        <v>1720</v>
      </c>
      <c r="E26" s="43">
        <f>SUM(E27:E40)</f>
        <v>1641</v>
      </c>
      <c r="F26" s="43">
        <f>SUM(F27:F40)</f>
        <v>79</v>
      </c>
      <c r="G26" s="42">
        <f t="shared" si="8"/>
        <v>3649</v>
      </c>
      <c r="H26" s="43">
        <f>SUM(H27:H40)</f>
        <v>3645</v>
      </c>
      <c r="I26" s="43">
        <f>SUM(I27:I40)</f>
        <v>4</v>
      </c>
      <c r="J26" s="42">
        <f t="shared" si="9"/>
        <v>18</v>
      </c>
      <c r="K26" s="43">
        <f>SUM(K27:K40)</f>
        <v>6</v>
      </c>
      <c r="L26" s="43">
        <f>SUM(L27:L40)</f>
        <v>12</v>
      </c>
      <c r="M26" s="42">
        <f t="shared" si="10"/>
        <v>13</v>
      </c>
      <c r="N26" s="43">
        <f>SUM(N27:N40)</f>
        <v>4</v>
      </c>
      <c r="O26" s="43">
        <f>SUM(O27:O40)</f>
        <v>7</v>
      </c>
      <c r="P26" s="43">
        <f>SUM(P27:P40)</f>
        <v>2</v>
      </c>
      <c r="Q26" s="42">
        <f t="shared" si="11"/>
        <v>2</v>
      </c>
      <c r="R26" s="43">
        <f>SUM(R27:R40)</f>
        <v>0</v>
      </c>
      <c r="S26" s="43">
        <f>SUM(S27:S40)</f>
        <v>2</v>
      </c>
      <c r="T26" s="44">
        <f>SUM(T27:T40)</f>
        <v>0</v>
      </c>
    </row>
    <row r="27" spans="1:31" ht="19.5" customHeight="1">
      <c r="A27" s="4"/>
      <c r="B27" s="11" t="s">
        <v>2</v>
      </c>
      <c r="C27" s="34">
        <f t="shared" si="6"/>
        <v>1850</v>
      </c>
      <c r="D27" s="42">
        <f t="shared" si="7"/>
        <v>635</v>
      </c>
      <c r="E27" s="43">
        <v>584</v>
      </c>
      <c r="F27" s="43">
        <v>51</v>
      </c>
      <c r="G27" s="42">
        <f t="shared" si="8"/>
        <v>1204</v>
      </c>
      <c r="H27" s="43">
        <v>1204</v>
      </c>
      <c r="I27" s="43">
        <v>0</v>
      </c>
      <c r="J27" s="42">
        <f t="shared" si="9"/>
        <v>5</v>
      </c>
      <c r="K27" s="43">
        <v>2</v>
      </c>
      <c r="L27" s="43">
        <v>3</v>
      </c>
      <c r="M27" s="42">
        <f t="shared" si="10"/>
        <v>5</v>
      </c>
      <c r="N27" s="43">
        <v>2</v>
      </c>
      <c r="O27" s="43">
        <v>2</v>
      </c>
      <c r="P27" s="43">
        <v>1</v>
      </c>
      <c r="Q27" s="42">
        <f t="shared" si="11"/>
        <v>1</v>
      </c>
      <c r="R27" s="43">
        <v>0</v>
      </c>
      <c r="S27" s="43">
        <v>1</v>
      </c>
      <c r="T27" s="44"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20" ht="19.5" customHeight="1">
      <c r="A28" s="4"/>
      <c r="B28" s="11" t="s">
        <v>5</v>
      </c>
      <c r="C28" s="34">
        <f t="shared" si="6"/>
        <v>1013</v>
      </c>
      <c r="D28" s="42">
        <f t="shared" si="7"/>
        <v>234</v>
      </c>
      <c r="E28" s="43">
        <v>229</v>
      </c>
      <c r="F28" s="43">
        <v>5</v>
      </c>
      <c r="G28" s="42">
        <f t="shared" si="8"/>
        <v>773</v>
      </c>
      <c r="H28" s="43">
        <v>772</v>
      </c>
      <c r="I28" s="43">
        <v>1</v>
      </c>
      <c r="J28" s="42">
        <f t="shared" si="9"/>
        <v>4</v>
      </c>
      <c r="K28" s="43">
        <v>0</v>
      </c>
      <c r="L28" s="43">
        <v>4</v>
      </c>
      <c r="M28" s="42">
        <f t="shared" si="10"/>
        <v>2</v>
      </c>
      <c r="N28" s="43">
        <v>0</v>
      </c>
      <c r="O28" s="43">
        <v>2</v>
      </c>
      <c r="P28" s="43">
        <v>0</v>
      </c>
      <c r="Q28" s="42">
        <f t="shared" si="11"/>
        <v>0</v>
      </c>
      <c r="R28" s="43">
        <v>0</v>
      </c>
      <c r="S28" s="43">
        <v>0</v>
      </c>
      <c r="T28" s="44">
        <v>0</v>
      </c>
    </row>
    <row r="29" spans="1:20" ht="19.5" customHeight="1">
      <c r="A29" s="4"/>
      <c r="B29" s="11" t="s">
        <v>19</v>
      </c>
      <c r="C29" s="34">
        <f t="shared" si="6"/>
        <v>609</v>
      </c>
      <c r="D29" s="42">
        <f t="shared" si="7"/>
        <v>164</v>
      </c>
      <c r="E29" s="43">
        <v>159</v>
      </c>
      <c r="F29" s="43">
        <v>5</v>
      </c>
      <c r="G29" s="42">
        <f t="shared" si="8"/>
        <v>439</v>
      </c>
      <c r="H29" s="43">
        <v>439</v>
      </c>
      <c r="I29" s="43">
        <v>0</v>
      </c>
      <c r="J29" s="42">
        <f t="shared" si="9"/>
        <v>5</v>
      </c>
      <c r="K29" s="43">
        <v>4</v>
      </c>
      <c r="L29" s="43">
        <v>1</v>
      </c>
      <c r="M29" s="42">
        <f t="shared" si="10"/>
        <v>1</v>
      </c>
      <c r="N29" s="43">
        <v>1</v>
      </c>
      <c r="O29" s="43">
        <v>0</v>
      </c>
      <c r="P29" s="43">
        <v>0</v>
      </c>
      <c r="Q29" s="42">
        <f t="shared" si="11"/>
        <v>0</v>
      </c>
      <c r="R29" s="43">
        <v>0</v>
      </c>
      <c r="S29" s="43">
        <v>0</v>
      </c>
      <c r="T29" s="44">
        <v>0</v>
      </c>
    </row>
    <row r="30" spans="1:20" ht="19.5" customHeight="1">
      <c r="A30" s="4"/>
      <c r="B30" s="21" t="s">
        <v>27</v>
      </c>
      <c r="C30" s="34">
        <f t="shared" si="6"/>
        <v>140</v>
      </c>
      <c r="D30" s="42">
        <f t="shared" si="7"/>
        <v>66</v>
      </c>
      <c r="E30" s="43">
        <v>66</v>
      </c>
      <c r="F30" s="43">
        <v>0</v>
      </c>
      <c r="G30" s="42">
        <f t="shared" si="8"/>
        <v>73</v>
      </c>
      <c r="H30" s="43">
        <v>73</v>
      </c>
      <c r="I30" s="43">
        <v>0</v>
      </c>
      <c r="J30" s="42">
        <f t="shared" si="9"/>
        <v>0</v>
      </c>
      <c r="K30" s="43">
        <v>0</v>
      </c>
      <c r="L30" s="43">
        <v>0</v>
      </c>
      <c r="M30" s="42">
        <f t="shared" si="10"/>
        <v>1</v>
      </c>
      <c r="N30" s="43">
        <v>0</v>
      </c>
      <c r="O30" s="43">
        <v>1</v>
      </c>
      <c r="P30" s="43">
        <v>0</v>
      </c>
      <c r="Q30" s="42">
        <f t="shared" si="11"/>
        <v>0</v>
      </c>
      <c r="R30" s="43">
        <v>0</v>
      </c>
      <c r="S30" s="43">
        <v>0</v>
      </c>
      <c r="T30" s="44">
        <v>0</v>
      </c>
    </row>
    <row r="31" spans="1:21" ht="19.5" customHeight="1">
      <c r="A31" s="4"/>
      <c r="B31" s="11" t="s">
        <v>28</v>
      </c>
      <c r="C31" s="34">
        <f>SUM(D31,G31,J31,M31,Q31)</f>
        <v>115</v>
      </c>
      <c r="D31" s="42">
        <f>SUM(E31:F31)</f>
        <v>91</v>
      </c>
      <c r="E31" s="43">
        <v>91</v>
      </c>
      <c r="F31" s="43">
        <v>0</v>
      </c>
      <c r="G31" s="42">
        <f>SUM(H31:I31)</f>
        <v>22</v>
      </c>
      <c r="H31" s="43">
        <v>22</v>
      </c>
      <c r="I31" s="43">
        <v>0</v>
      </c>
      <c r="J31" s="42">
        <f>SUM(K31:L31)</f>
        <v>0</v>
      </c>
      <c r="K31" s="43">
        <v>0</v>
      </c>
      <c r="L31" s="43">
        <v>0</v>
      </c>
      <c r="M31" s="42">
        <f>SUM(N31:P31)</f>
        <v>2</v>
      </c>
      <c r="N31" s="43">
        <v>1</v>
      </c>
      <c r="O31" s="43">
        <v>1</v>
      </c>
      <c r="P31" s="43">
        <v>0</v>
      </c>
      <c r="Q31" s="42">
        <f>SUM(R31:T31)</f>
        <v>0</v>
      </c>
      <c r="R31" s="43">
        <v>0</v>
      </c>
      <c r="S31" s="43">
        <v>0</v>
      </c>
      <c r="T31" s="44">
        <v>0</v>
      </c>
      <c r="U31" s="2"/>
    </row>
    <row r="32" spans="1:20" ht="19.5" customHeight="1">
      <c r="A32" s="4"/>
      <c r="B32" s="11" t="s">
        <v>29</v>
      </c>
      <c r="C32" s="34">
        <f>SUM(D32,G32,J32,M32,Q32)</f>
        <v>31</v>
      </c>
      <c r="D32" s="42">
        <f>SUM(E32:F32)</f>
        <v>19</v>
      </c>
      <c r="E32" s="43">
        <v>18</v>
      </c>
      <c r="F32" s="43">
        <v>1</v>
      </c>
      <c r="G32" s="42">
        <f>SUM(H32:I32)</f>
        <v>12</v>
      </c>
      <c r="H32" s="43">
        <v>12</v>
      </c>
      <c r="I32" s="43">
        <v>0</v>
      </c>
      <c r="J32" s="42">
        <f>SUM(K32:L32)</f>
        <v>0</v>
      </c>
      <c r="K32" s="43">
        <v>0</v>
      </c>
      <c r="L32" s="43">
        <v>0</v>
      </c>
      <c r="M32" s="42">
        <f>SUM(N32:P32)</f>
        <v>0</v>
      </c>
      <c r="N32" s="43">
        <v>0</v>
      </c>
      <c r="O32" s="43">
        <v>0</v>
      </c>
      <c r="P32" s="43">
        <v>0</v>
      </c>
      <c r="Q32" s="42">
        <f>SUM(R32:T32)</f>
        <v>0</v>
      </c>
      <c r="R32" s="43">
        <v>0</v>
      </c>
      <c r="S32" s="43">
        <v>0</v>
      </c>
      <c r="T32" s="44">
        <v>0</v>
      </c>
    </row>
    <row r="33" spans="1:20" ht="19.5" customHeight="1">
      <c r="A33" s="4"/>
      <c r="B33" s="11" t="s">
        <v>30</v>
      </c>
      <c r="C33" s="34">
        <f>SUM(D33,G33,J33,M33,Q33)</f>
        <v>21</v>
      </c>
      <c r="D33" s="42">
        <f>SUM(E33:F33)</f>
        <v>13</v>
      </c>
      <c r="E33" s="43">
        <v>13</v>
      </c>
      <c r="F33" s="43">
        <v>0</v>
      </c>
      <c r="G33" s="42">
        <f>SUM(H33:I33)</f>
        <v>8</v>
      </c>
      <c r="H33" s="43">
        <v>8</v>
      </c>
      <c r="I33" s="43">
        <v>0</v>
      </c>
      <c r="J33" s="42">
        <f>SUM(K33:L33)</f>
        <v>0</v>
      </c>
      <c r="K33" s="43">
        <v>0</v>
      </c>
      <c r="L33" s="43">
        <v>0</v>
      </c>
      <c r="M33" s="42">
        <f>SUM(N33:P33)</f>
        <v>0</v>
      </c>
      <c r="N33" s="43">
        <v>0</v>
      </c>
      <c r="O33" s="43">
        <v>0</v>
      </c>
      <c r="P33" s="43">
        <v>0</v>
      </c>
      <c r="Q33" s="42">
        <f>SUM(R33:T33)</f>
        <v>0</v>
      </c>
      <c r="R33" s="43">
        <v>0</v>
      </c>
      <c r="S33" s="43">
        <v>0</v>
      </c>
      <c r="T33" s="44">
        <v>0</v>
      </c>
    </row>
    <row r="34" spans="1:20" ht="19.5" customHeight="1">
      <c r="A34" s="4"/>
      <c r="B34" s="11" t="s">
        <v>31</v>
      </c>
      <c r="C34" s="34">
        <f t="shared" si="6"/>
        <v>375</v>
      </c>
      <c r="D34" s="42">
        <f t="shared" si="7"/>
        <v>75</v>
      </c>
      <c r="E34" s="43">
        <v>73</v>
      </c>
      <c r="F34" s="43">
        <v>2</v>
      </c>
      <c r="G34" s="42">
        <f t="shared" si="8"/>
        <v>299</v>
      </c>
      <c r="H34" s="43">
        <v>298</v>
      </c>
      <c r="I34" s="43">
        <v>1</v>
      </c>
      <c r="J34" s="42">
        <f t="shared" si="9"/>
        <v>1</v>
      </c>
      <c r="K34" s="43">
        <v>0</v>
      </c>
      <c r="L34" s="43">
        <v>1</v>
      </c>
      <c r="M34" s="42">
        <f t="shared" si="10"/>
        <v>0</v>
      </c>
      <c r="N34" s="43">
        <v>0</v>
      </c>
      <c r="O34" s="43">
        <v>0</v>
      </c>
      <c r="P34" s="43">
        <v>0</v>
      </c>
      <c r="Q34" s="42">
        <f t="shared" si="11"/>
        <v>0</v>
      </c>
      <c r="R34" s="43">
        <v>0</v>
      </c>
      <c r="S34" s="43">
        <v>0</v>
      </c>
      <c r="T34" s="44">
        <v>0</v>
      </c>
    </row>
    <row r="35" spans="1:20" ht="19.5" customHeight="1">
      <c r="A35" s="4"/>
      <c r="B35" s="11" t="s">
        <v>32</v>
      </c>
      <c r="C35" s="34">
        <f t="shared" si="6"/>
        <v>168</v>
      </c>
      <c r="D35" s="42">
        <f t="shared" si="7"/>
        <v>60</v>
      </c>
      <c r="E35" s="43">
        <v>59</v>
      </c>
      <c r="F35" s="43">
        <v>1</v>
      </c>
      <c r="G35" s="42">
        <f t="shared" si="8"/>
        <v>107</v>
      </c>
      <c r="H35" s="43">
        <v>107</v>
      </c>
      <c r="I35" s="43">
        <v>0</v>
      </c>
      <c r="J35" s="42">
        <f t="shared" si="9"/>
        <v>0</v>
      </c>
      <c r="K35" s="43">
        <v>0</v>
      </c>
      <c r="L35" s="43">
        <v>0</v>
      </c>
      <c r="M35" s="42">
        <f t="shared" si="10"/>
        <v>1</v>
      </c>
      <c r="N35" s="43">
        <v>0</v>
      </c>
      <c r="O35" s="43">
        <v>0</v>
      </c>
      <c r="P35" s="43">
        <v>1</v>
      </c>
      <c r="Q35" s="42">
        <f t="shared" si="11"/>
        <v>0</v>
      </c>
      <c r="R35" s="43">
        <v>0</v>
      </c>
      <c r="S35" s="43">
        <v>0</v>
      </c>
      <c r="T35" s="44">
        <v>0</v>
      </c>
    </row>
    <row r="36" spans="1:20" ht="19.5" customHeight="1">
      <c r="A36" s="4"/>
      <c r="B36" s="11" t="s">
        <v>33</v>
      </c>
      <c r="C36" s="34">
        <f>SUM(D36,G36,J36,M36,Q36)</f>
        <v>130</v>
      </c>
      <c r="D36" s="42">
        <f>SUM(E36:F36)</f>
        <v>73</v>
      </c>
      <c r="E36" s="43">
        <v>71</v>
      </c>
      <c r="F36" s="43">
        <v>2</v>
      </c>
      <c r="G36" s="42">
        <f>SUM(H36:I36)</f>
        <v>56</v>
      </c>
      <c r="H36" s="43">
        <v>55</v>
      </c>
      <c r="I36" s="43">
        <v>1</v>
      </c>
      <c r="J36" s="42">
        <f>SUM(K36:L36)</f>
        <v>0</v>
      </c>
      <c r="K36" s="43">
        <v>0</v>
      </c>
      <c r="L36" s="43">
        <v>0</v>
      </c>
      <c r="M36" s="42">
        <f>SUM(N36:P36)</f>
        <v>1</v>
      </c>
      <c r="N36" s="43">
        <v>0</v>
      </c>
      <c r="O36" s="43">
        <v>1</v>
      </c>
      <c r="P36" s="43">
        <v>0</v>
      </c>
      <c r="Q36" s="42">
        <f>SUM(R36:T36)</f>
        <v>0</v>
      </c>
      <c r="R36" s="43">
        <v>0</v>
      </c>
      <c r="S36" s="43">
        <v>0</v>
      </c>
      <c r="T36" s="44">
        <v>0</v>
      </c>
    </row>
    <row r="37" spans="1:20" ht="19.5" customHeight="1">
      <c r="A37" s="4"/>
      <c r="B37" s="22" t="s">
        <v>34</v>
      </c>
      <c r="C37" s="34">
        <f>SUM(D37,G37,J37,M37,Q37)</f>
        <v>34</v>
      </c>
      <c r="D37" s="42">
        <f>SUM(E37:F37)</f>
        <v>28</v>
      </c>
      <c r="E37" s="43">
        <v>28</v>
      </c>
      <c r="F37" s="43">
        <v>0</v>
      </c>
      <c r="G37" s="42">
        <f>SUM(H37:I37)</f>
        <v>6</v>
      </c>
      <c r="H37" s="43">
        <v>6</v>
      </c>
      <c r="I37" s="43">
        <v>0</v>
      </c>
      <c r="J37" s="42">
        <f>SUM(K37:L37)</f>
        <v>0</v>
      </c>
      <c r="K37" s="43">
        <v>0</v>
      </c>
      <c r="L37" s="43">
        <v>0</v>
      </c>
      <c r="M37" s="42">
        <f>SUM(N37:P37)</f>
        <v>0</v>
      </c>
      <c r="N37" s="43">
        <v>0</v>
      </c>
      <c r="O37" s="43">
        <v>0</v>
      </c>
      <c r="P37" s="43">
        <v>0</v>
      </c>
      <c r="Q37" s="42">
        <f>SUM(R37:T37)</f>
        <v>0</v>
      </c>
      <c r="R37" s="43">
        <v>0</v>
      </c>
      <c r="S37" s="43">
        <v>0</v>
      </c>
      <c r="T37" s="44">
        <v>0</v>
      </c>
    </row>
    <row r="38" spans="1:31" ht="19.5" customHeight="1">
      <c r="A38" s="4"/>
      <c r="B38" s="11" t="s">
        <v>35</v>
      </c>
      <c r="C38" s="34">
        <f>SUM(D38,G38,J38,M38,Q38)</f>
        <v>53</v>
      </c>
      <c r="D38" s="42">
        <f>SUM(E38:F38)</f>
        <v>36</v>
      </c>
      <c r="E38" s="43">
        <v>36</v>
      </c>
      <c r="F38" s="43">
        <v>0</v>
      </c>
      <c r="G38" s="42">
        <f>SUM(H38:I38)</f>
        <v>17</v>
      </c>
      <c r="H38" s="43">
        <v>17</v>
      </c>
      <c r="I38" s="43">
        <v>0</v>
      </c>
      <c r="J38" s="42">
        <f>SUM(K38:L38)</f>
        <v>0</v>
      </c>
      <c r="K38" s="43">
        <v>0</v>
      </c>
      <c r="L38" s="43">
        <v>0</v>
      </c>
      <c r="M38" s="42">
        <f>SUM(N38:P38)</f>
        <v>0</v>
      </c>
      <c r="N38" s="43">
        <v>0</v>
      </c>
      <c r="O38" s="43">
        <v>0</v>
      </c>
      <c r="P38" s="43">
        <v>0</v>
      </c>
      <c r="Q38" s="42">
        <f>SUM(R38:T38)</f>
        <v>0</v>
      </c>
      <c r="R38" s="43">
        <v>0</v>
      </c>
      <c r="S38" s="43">
        <v>0</v>
      </c>
      <c r="T38" s="44"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20" ht="19.5" customHeight="1">
      <c r="A39" s="4"/>
      <c r="B39" s="11" t="s">
        <v>36</v>
      </c>
      <c r="C39" s="34">
        <f t="shared" si="6"/>
        <v>395</v>
      </c>
      <c r="D39" s="42">
        <f t="shared" si="7"/>
        <v>120</v>
      </c>
      <c r="E39" s="43">
        <v>111</v>
      </c>
      <c r="F39" s="43">
        <v>9</v>
      </c>
      <c r="G39" s="42">
        <f t="shared" si="8"/>
        <v>273</v>
      </c>
      <c r="H39" s="43">
        <v>273</v>
      </c>
      <c r="I39" s="43">
        <v>0</v>
      </c>
      <c r="J39" s="42">
        <f t="shared" si="9"/>
        <v>1</v>
      </c>
      <c r="K39" s="43">
        <v>0</v>
      </c>
      <c r="L39" s="43">
        <v>1</v>
      </c>
      <c r="M39" s="42">
        <f t="shared" si="10"/>
        <v>0</v>
      </c>
      <c r="N39" s="43">
        <v>0</v>
      </c>
      <c r="O39" s="43">
        <v>0</v>
      </c>
      <c r="P39" s="43">
        <v>0</v>
      </c>
      <c r="Q39" s="42">
        <f t="shared" si="11"/>
        <v>1</v>
      </c>
      <c r="R39" s="43">
        <v>0</v>
      </c>
      <c r="S39" s="43">
        <v>1</v>
      </c>
      <c r="T39" s="44">
        <v>0</v>
      </c>
    </row>
    <row r="40" spans="1:21" ht="19.5" customHeight="1">
      <c r="A40" s="4"/>
      <c r="B40" s="11" t="s">
        <v>37</v>
      </c>
      <c r="C40" s="34">
        <f t="shared" si="6"/>
        <v>468</v>
      </c>
      <c r="D40" s="42">
        <f t="shared" si="7"/>
        <v>106</v>
      </c>
      <c r="E40" s="43">
        <v>103</v>
      </c>
      <c r="F40" s="43">
        <v>3</v>
      </c>
      <c r="G40" s="42">
        <f t="shared" si="8"/>
        <v>360</v>
      </c>
      <c r="H40" s="43">
        <v>359</v>
      </c>
      <c r="I40" s="43">
        <v>1</v>
      </c>
      <c r="J40" s="42">
        <f t="shared" si="9"/>
        <v>2</v>
      </c>
      <c r="K40" s="43">
        <v>0</v>
      </c>
      <c r="L40" s="43">
        <v>2</v>
      </c>
      <c r="M40" s="42">
        <f t="shared" si="10"/>
        <v>0</v>
      </c>
      <c r="N40" s="43">
        <v>0</v>
      </c>
      <c r="O40" s="43">
        <v>0</v>
      </c>
      <c r="P40" s="43">
        <v>0</v>
      </c>
      <c r="Q40" s="42">
        <f t="shared" si="11"/>
        <v>0</v>
      </c>
      <c r="R40" s="43">
        <v>0</v>
      </c>
      <c r="S40" s="43">
        <v>0</v>
      </c>
      <c r="T40" s="44">
        <v>0</v>
      </c>
      <c r="U40" s="2"/>
    </row>
    <row r="41" spans="1:20" ht="19.5" customHeight="1">
      <c r="A41" s="71" t="s">
        <v>85</v>
      </c>
      <c r="B41" s="72"/>
      <c r="C41" s="31">
        <f t="shared" si="6"/>
        <v>1122</v>
      </c>
      <c r="D41" s="45">
        <f t="shared" si="7"/>
        <v>228</v>
      </c>
      <c r="E41" s="46">
        <f>SUM(E42:E43)</f>
        <v>227</v>
      </c>
      <c r="F41" s="46">
        <f>SUM(F42:F43)</f>
        <v>1</v>
      </c>
      <c r="G41" s="45">
        <f t="shared" si="8"/>
        <v>889</v>
      </c>
      <c r="H41" s="46">
        <f>SUM(H42:H43)</f>
        <v>889</v>
      </c>
      <c r="I41" s="46">
        <f>SUM(I42:I43)</f>
        <v>0</v>
      </c>
      <c r="J41" s="45">
        <f t="shared" si="9"/>
        <v>0</v>
      </c>
      <c r="K41" s="46">
        <f>SUM(K42:K43)</f>
        <v>0</v>
      </c>
      <c r="L41" s="46">
        <f>SUM(L42:L43)</f>
        <v>0</v>
      </c>
      <c r="M41" s="45">
        <f t="shared" si="10"/>
        <v>3</v>
      </c>
      <c r="N41" s="46">
        <f>SUM(N42:N43)</f>
        <v>2</v>
      </c>
      <c r="O41" s="46">
        <f>SUM(O42:O43)</f>
        <v>1</v>
      </c>
      <c r="P41" s="46">
        <f>SUM(P42:P43)</f>
        <v>0</v>
      </c>
      <c r="Q41" s="45">
        <f t="shared" si="11"/>
        <v>2</v>
      </c>
      <c r="R41" s="46">
        <f>SUM(R42:R43)</f>
        <v>0</v>
      </c>
      <c r="S41" s="46">
        <f>SUM(S42:S43)</f>
        <v>2</v>
      </c>
      <c r="T41" s="47">
        <f>SUM(T42:T43)</f>
        <v>0</v>
      </c>
    </row>
    <row r="42" spans="1:20" ht="19.5" customHeight="1">
      <c r="A42" s="4"/>
      <c r="B42" s="11" t="s">
        <v>14</v>
      </c>
      <c r="C42" s="35">
        <f t="shared" si="6"/>
        <v>932</v>
      </c>
      <c r="D42" s="42">
        <f t="shared" si="7"/>
        <v>175</v>
      </c>
      <c r="E42" s="43">
        <v>174</v>
      </c>
      <c r="F42" s="43">
        <v>1</v>
      </c>
      <c r="G42" s="42">
        <f t="shared" si="8"/>
        <v>752</v>
      </c>
      <c r="H42" s="43">
        <v>752</v>
      </c>
      <c r="I42" s="43">
        <v>0</v>
      </c>
      <c r="J42" s="42">
        <f t="shared" si="9"/>
        <v>0</v>
      </c>
      <c r="K42" s="43">
        <v>0</v>
      </c>
      <c r="L42" s="43">
        <v>0</v>
      </c>
      <c r="M42" s="42">
        <f t="shared" si="10"/>
        <v>3</v>
      </c>
      <c r="N42" s="43">
        <v>2</v>
      </c>
      <c r="O42" s="43">
        <v>1</v>
      </c>
      <c r="P42" s="43">
        <v>0</v>
      </c>
      <c r="Q42" s="42">
        <f t="shared" si="11"/>
        <v>2</v>
      </c>
      <c r="R42" s="43">
        <v>0</v>
      </c>
      <c r="S42" s="43">
        <v>2</v>
      </c>
      <c r="T42" s="44">
        <v>0</v>
      </c>
    </row>
    <row r="43" spans="1:20" ht="19.5" customHeight="1">
      <c r="A43" s="9"/>
      <c r="B43" s="20" t="s">
        <v>38</v>
      </c>
      <c r="C43" s="39">
        <f t="shared" si="6"/>
        <v>190</v>
      </c>
      <c r="D43" s="48">
        <f t="shared" si="7"/>
        <v>53</v>
      </c>
      <c r="E43" s="49">
        <v>53</v>
      </c>
      <c r="F43" s="49">
        <v>0</v>
      </c>
      <c r="G43" s="48">
        <f t="shared" si="8"/>
        <v>137</v>
      </c>
      <c r="H43" s="49">
        <v>137</v>
      </c>
      <c r="I43" s="49">
        <v>0</v>
      </c>
      <c r="J43" s="48">
        <f t="shared" si="9"/>
        <v>0</v>
      </c>
      <c r="K43" s="49">
        <v>0</v>
      </c>
      <c r="L43" s="49">
        <v>0</v>
      </c>
      <c r="M43" s="48">
        <f t="shared" si="10"/>
        <v>0</v>
      </c>
      <c r="N43" s="49">
        <v>0</v>
      </c>
      <c r="O43" s="49">
        <v>0</v>
      </c>
      <c r="P43" s="49">
        <v>0</v>
      </c>
      <c r="Q43" s="48">
        <f t="shared" si="11"/>
        <v>0</v>
      </c>
      <c r="R43" s="49">
        <v>0</v>
      </c>
      <c r="S43" s="49">
        <v>0</v>
      </c>
      <c r="T43" s="50">
        <v>0</v>
      </c>
    </row>
    <row r="44" spans="1:20" ht="19.5" customHeight="1">
      <c r="A44" s="73" t="s">
        <v>86</v>
      </c>
      <c r="B44" s="74"/>
      <c r="C44" s="35">
        <f>SUM(C45:C47)</f>
        <v>3709</v>
      </c>
      <c r="D44" s="31">
        <f aca="true" t="shared" si="12" ref="D44:T44">SUM(D45:D47)</f>
        <v>1168</v>
      </c>
      <c r="E44" s="32">
        <f t="shared" si="12"/>
        <v>1161</v>
      </c>
      <c r="F44" s="33">
        <f t="shared" si="12"/>
        <v>7</v>
      </c>
      <c r="G44" s="31">
        <f t="shared" si="12"/>
        <v>2505</v>
      </c>
      <c r="H44" s="32">
        <f t="shared" si="12"/>
        <v>2503</v>
      </c>
      <c r="I44" s="33">
        <f t="shared" si="12"/>
        <v>2</v>
      </c>
      <c r="J44" s="31">
        <f t="shared" si="12"/>
        <v>30</v>
      </c>
      <c r="K44" s="32">
        <f t="shared" si="12"/>
        <v>1</v>
      </c>
      <c r="L44" s="33">
        <f t="shared" si="12"/>
        <v>29</v>
      </c>
      <c r="M44" s="31">
        <f t="shared" si="12"/>
        <v>4</v>
      </c>
      <c r="N44" s="32">
        <f t="shared" si="12"/>
        <v>1</v>
      </c>
      <c r="O44" s="32">
        <f t="shared" si="12"/>
        <v>3</v>
      </c>
      <c r="P44" s="33">
        <f t="shared" si="12"/>
        <v>0</v>
      </c>
      <c r="Q44" s="31">
        <f t="shared" si="12"/>
        <v>2</v>
      </c>
      <c r="R44" s="32">
        <f t="shared" si="12"/>
        <v>1</v>
      </c>
      <c r="S44" s="32">
        <f t="shared" si="12"/>
        <v>1</v>
      </c>
      <c r="T44" s="33">
        <f t="shared" si="12"/>
        <v>0</v>
      </c>
    </row>
    <row r="45" spans="1:41" ht="19.5" customHeight="1">
      <c r="A45" s="4"/>
      <c r="B45" s="11" t="s">
        <v>6</v>
      </c>
      <c r="C45" s="35">
        <f>SUM(D45,G45,J45,M45,Q45)</f>
        <v>1179</v>
      </c>
      <c r="D45" s="42">
        <f>SUM(E45:F45)</f>
        <v>405</v>
      </c>
      <c r="E45" s="43">
        <v>403</v>
      </c>
      <c r="F45" s="43">
        <v>2</v>
      </c>
      <c r="G45" s="42">
        <f>SUM(H45:I45)</f>
        <v>756</v>
      </c>
      <c r="H45" s="43">
        <v>755</v>
      </c>
      <c r="I45" s="43">
        <v>1</v>
      </c>
      <c r="J45" s="42">
        <f>SUM(K45:L45)</f>
        <v>17</v>
      </c>
      <c r="K45" s="43">
        <v>0</v>
      </c>
      <c r="L45" s="43">
        <v>17</v>
      </c>
      <c r="M45" s="42">
        <f>SUM(N45:P45)</f>
        <v>0</v>
      </c>
      <c r="N45" s="43">
        <v>0</v>
      </c>
      <c r="O45" s="43">
        <v>0</v>
      </c>
      <c r="P45" s="43">
        <v>0</v>
      </c>
      <c r="Q45" s="42">
        <f>SUM(R45:T45)</f>
        <v>1</v>
      </c>
      <c r="R45" s="43">
        <v>1</v>
      </c>
      <c r="S45" s="43">
        <v>0</v>
      </c>
      <c r="T45" s="44"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9.5" customHeight="1">
      <c r="A46" s="4"/>
      <c r="B46" s="11" t="s">
        <v>9</v>
      </c>
      <c r="C46" s="35">
        <f t="shared" si="6"/>
        <v>2467</v>
      </c>
      <c r="D46" s="42">
        <f t="shared" si="7"/>
        <v>742</v>
      </c>
      <c r="E46" s="43">
        <v>737</v>
      </c>
      <c r="F46" s="43">
        <v>5</v>
      </c>
      <c r="G46" s="42">
        <f t="shared" si="8"/>
        <v>1708</v>
      </c>
      <c r="H46" s="43">
        <v>1707</v>
      </c>
      <c r="I46" s="43">
        <v>1</v>
      </c>
      <c r="J46" s="42">
        <f t="shared" si="9"/>
        <v>12</v>
      </c>
      <c r="K46" s="43">
        <v>1</v>
      </c>
      <c r="L46" s="43">
        <v>11</v>
      </c>
      <c r="M46" s="42">
        <f t="shared" si="10"/>
        <v>4</v>
      </c>
      <c r="N46" s="43">
        <v>1</v>
      </c>
      <c r="O46" s="43">
        <v>3</v>
      </c>
      <c r="P46" s="43">
        <v>0</v>
      </c>
      <c r="Q46" s="42">
        <f t="shared" si="11"/>
        <v>1</v>
      </c>
      <c r="R46" s="43">
        <v>0</v>
      </c>
      <c r="S46" s="43">
        <v>1</v>
      </c>
      <c r="T46" s="44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20" ht="19.5" customHeight="1">
      <c r="A47" s="4"/>
      <c r="B47" s="11" t="s">
        <v>39</v>
      </c>
      <c r="C47" s="35">
        <f t="shared" si="6"/>
        <v>63</v>
      </c>
      <c r="D47" s="42">
        <f t="shared" si="7"/>
        <v>21</v>
      </c>
      <c r="E47" s="43">
        <v>21</v>
      </c>
      <c r="F47" s="43">
        <v>0</v>
      </c>
      <c r="G47" s="42">
        <f t="shared" si="8"/>
        <v>41</v>
      </c>
      <c r="H47" s="43">
        <v>41</v>
      </c>
      <c r="I47" s="43">
        <v>0</v>
      </c>
      <c r="J47" s="42">
        <f t="shared" si="9"/>
        <v>1</v>
      </c>
      <c r="K47" s="43">
        <v>0</v>
      </c>
      <c r="L47" s="43">
        <v>1</v>
      </c>
      <c r="M47" s="42">
        <f t="shared" si="10"/>
        <v>0</v>
      </c>
      <c r="N47" s="43">
        <v>0</v>
      </c>
      <c r="O47" s="43">
        <v>0</v>
      </c>
      <c r="P47" s="43">
        <v>0</v>
      </c>
      <c r="Q47" s="42">
        <f t="shared" si="11"/>
        <v>0</v>
      </c>
      <c r="R47" s="43">
        <v>0</v>
      </c>
      <c r="S47" s="43">
        <v>0</v>
      </c>
      <c r="T47" s="44">
        <v>0</v>
      </c>
    </row>
    <row r="48" spans="1:20" ht="19.5" customHeight="1">
      <c r="A48" s="71" t="s">
        <v>105</v>
      </c>
      <c r="B48" s="72"/>
      <c r="C48" s="31">
        <f t="shared" si="6"/>
        <v>2232</v>
      </c>
      <c r="D48" s="45">
        <f t="shared" si="7"/>
        <v>1359</v>
      </c>
      <c r="E48" s="46">
        <f>SUM(E49:E52)</f>
        <v>1353</v>
      </c>
      <c r="F48" s="46">
        <f>SUM(F49:F52)</f>
        <v>6</v>
      </c>
      <c r="G48" s="45">
        <f t="shared" si="8"/>
        <v>826</v>
      </c>
      <c r="H48" s="46">
        <f>SUM(H49:H52)</f>
        <v>826</v>
      </c>
      <c r="I48" s="46">
        <f>SUM(I49:I52)</f>
        <v>0</v>
      </c>
      <c r="J48" s="45">
        <f t="shared" si="9"/>
        <v>44</v>
      </c>
      <c r="K48" s="46">
        <f>SUM(K49:K52)</f>
        <v>1</v>
      </c>
      <c r="L48" s="46">
        <f>SUM(L49:L52)</f>
        <v>43</v>
      </c>
      <c r="M48" s="45">
        <f t="shared" si="10"/>
        <v>3</v>
      </c>
      <c r="N48" s="46">
        <f>SUM(N49:N52)</f>
        <v>1</v>
      </c>
      <c r="O48" s="46">
        <f>SUM(O49:O52)</f>
        <v>1</v>
      </c>
      <c r="P48" s="46">
        <f>SUM(P49:P52)</f>
        <v>1</v>
      </c>
      <c r="Q48" s="45">
        <f t="shared" si="11"/>
        <v>0</v>
      </c>
      <c r="R48" s="46">
        <f>SUM(R49:R52)</f>
        <v>0</v>
      </c>
      <c r="S48" s="46">
        <f>SUM(S49:S52)</f>
        <v>0</v>
      </c>
      <c r="T48" s="47">
        <f>SUM(T49:T52)</f>
        <v>0</v>
      </c>
    </row>
    <row r="49" spans="1:20" ht="19.5" customHeight="1">
      <c r="A49" s="4"/>
      <c r="B49" s="11" t="s">
        <v>3</v>
      </c>
      <c r="C49" s="35">
        <f t="shared" si="6"/>
        <v>1953</v>
      </c>
      <c r="D49" s="42">
        <f t="shared" si="7"/>
        <v>1209</v>
      </c>
      <c r="E49" s="43">
        <v>1204</v>
      </c>
      <c r="F49" s="43">
        <v>5</v>
      </c>
      <c r="G49" s="42">
        <f t="shared" si="8"/>
        <v>699</v>
      </c>
      <c r="H49" s="43">
        <v>699</v>
      </c>
      <c r="I49" s="43">
        <v>0</v>
      </c>
      <c r="J49" s="42">
        <f t="shared" si="9"/>
        <v>43</v>
      </c>
      <c r="K49" s="43">
        <v>1</v>
      </c>
      <c r="L49" s="43">
        <v>42</v>
      </c>
      <c r="M49" s="42">
        <f t="shared" si="10"/>
        <v>2</v>
      </c>
      <c r="N49" s="43">
        <v>1</v>
      </c>
      <c r="O49" s="43">
        <v>1</v>
      </c>
      <c r="P49" s="43">
        <v>0</v>
      </c>
      <c r="Q49" s="42">
        <f t="shared" si="11"/>
        <v>0</v>
      </c>
      <c r="R49" s="43">
        <v>0</v>
      </c>
      <c r="S49" s="43">
        <v>0</v>
      </c>
      <c r="T49" s="44">
        <v>0</v>
      </c>
    </row>
    <row r="50" spans="1:20" ht="19.5" customHeight="1">
      <c r="A50" s="4"/>
      <c r="B50" s="11" t="s">
        <v>40</v>
      </c>
      <c r="C50" s="35">
        <f t="shared" si="6"/>
        <v>118</v>
      </c>
      <c r="D50" s="42">
        <f t="shared" si="7"/>
        <v>51</v>
      </c>
      <c r="E50" s="43">
        <v>51</v>
      </c>
      <c r="F50" s="43">
        <v>0</v>
      </c>
      <c r="G50" s="42">
        <f t="shared" si="8"/>
        <v>66</v>
      </c>
      <c r="H50" s="43">
        <v>66</v>
      </c>
      <c r="I50" s="43">
        <v>0</v>
      </c>
      <c r="J50" s="42">
        <f t="shared" si="9"/>
        <v>0</v>
      </c>
      <c r="K50" s="43">
        <v>0</v>
      </c>
      <c r="L50" s="43">
        <v>0</v>
      </c>
      <c r="M50" s="42">
        <f t="shared" si="10"/>
        <v>1</v>
      </c>
      <c r="N50" s="43">
        <v>0</v>
      </c>
      <c r="O50" s="43">
        <v>0</v>
      </c>
      <c r="P50" s="43">
        <v>1</v>
      </c>
      <c r="Q50" s="42">
        <f t="shared" si="11"/>
        <v>0</v>
      </c>
      <c r="R50" s="43">
        <v>0</v>
      </c>
      <c r="S50" s="43">
        <v>0</v>
      </c>
      <c r="T50" s="44">
        <v>0</v>
      </c>
    </row>
    <row r="51" spans="1:20" ht="19.5" customHeight="1">
      <c r="A51" s="4"/>
      <c r="B51" s="11" t="s">
        <v>41</v>
      </c>
      <c r="C51" s="35">
        <f t="shared" si="6"/>
        <v>87</v>
      </c>
      <c r="D51" s="42">
        <f t="shared" si="7"/>
        <v>55</v>
      </c>
      <c r="E51" s="43">
        <v>55</v>
      </c>
      <c r="F51" s="43">
        <v>0</v>
      </c>
      <c r="G51" s="42">
        <f t="shared" si="8"/>
        <v>31</v>
      </c>
      <c r="H51" s="43">
        <v>31</v>
      </c>
      <c r="I51" s="43">
        <v>0</v>
      </c>
      <c r="J51" s="42">
        <f t="shared" si="9"/>
        <v>1</v>
      </c>
      <c r="K51" s="43">
        <v>0</v>
      </c>
      <c r="L51" s="43">
        <v>1</v>
      </c>
      <c r="M51" s="42">
        <f t="shared" si="10"/>
        <v>0</v>
      </c>
      <c r="N51" s="43">
        <v>0</v>
      </c>
      <c r="O51" s="43">
        <v>0</v>
      </c>
      <c r="P51" s="43">
        <v>0</v>
      </c>
      <c r="Q51" s="42">
        <f t="shared" si="11"/>
        <v>0</v>
      </c>
      <c r="R51" s="43">
        <v>0</v>
      </c>
      <c r="S51" s="43">
        <v>0</v>
      </c>
      <c r="T51" s="44">
        <v>0</v>
      </c>
    </row>
    <row r="52" spans="1:20" ht="19.5" customHeight="1">
      <c r="A52" s="6"/>
      <c r="B52" s="23" t="s">
        <v>42</v>
      </c>
      <c r="C52" s="51">
        <f t="shared" si="6"/>
        <v>74</v>
      </c>
      <c r="D52" s="52">
        <f t="shared" si="7"/>
        <v>44</v>
      </c>
      <c r="E52" s="53">
        <v>43</v>
      </c>
      <c r="F52" s="53">
        <v>1</v>
      </c>
      <c r="G52" s="52">
        <f t="shared" si="8"/>
        <v>30</v>
      </c>
      <c r="H52" s="53">
        <v>30</v>
      </c>
      <c r="I52" s="53">
        <v>0</v>
      </c>
      <c r="J52" s="52">
        <f t="shared" si="9"/>
        <v>0</v>
      </c>
      <c r="K52" s="53">
        <v>0</v>
      </c>
      <c r="L52" s="53">
        <v>0</v>
      </c>
      <c r="M52" s="52">
        <f t="shared" si="10"/>
        <v>0</v>
      </c>
      <c r="N52" s="53">
        <v>0</v>
      </c>
      <c r="O52" s="53">
        <v>0</v>
      </c>
      <c r="P52" s="53">
        <v>0</v>
      </c>
      <c r="Q52" s="52">
        <f t="shared" si="11"/>
        <v>0</v>
      </c>
      <c r="R52" s="53">
        <v>0</v>
      </c>
      <c r="S52" s="53">
        <v>0</v>
      </c>
      <c r="T52" s="54">
        <v>0</v>
      </c>
    </row>
    <row r="55" spans="1:20" ht="19.5" customHeight="1">
      <c r="A55" s="3"/>
      <c r="B55" s="2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9.5" customHeight="1">
      <c r="A56" s="2"/>
      <c r="B56" s="3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9.5" customHeight="1">
      <c r="A57" s="2"/>
      <c r="B57" s="3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9.5" customHeight="1">
      <c r="A58" s="2"/>
      <c r="B58" s="3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9.5" customHeight="1">
      <c r="A59" s="2"/>
      <c r="B59" s="3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9.5" customHeight="1">
      <c r="A60" s="3"/>
      <c r="B60" s="2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9.5" customHeight="1">
      <c r="A61" s="2"/>
      <c r="B61" s="3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9.5" customHeight="1">
      <c r="A62" s="2"/>
      <c r="B62" s="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9.5" customHeight="1">
      <c r="A63" s="2"/>
      <c r="B63" s="3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9.5" customHeight="1">
      <c r="A64" s="2"/>
      <c r="B64" s="3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9.5" customHeight="1">
      <c r="A65" s="2"/>
      <c r="B65" s="3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9.5" customHeight="1">
      <c r="A66" s="2"/>
      <c r="B66" s="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9.5" customHeight="1">
      <c r="A67" s="2"/>
      <c r="B67" s="3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9.5" customHeight="1">
      <c r="A68" s="2"/>
      <c r="B68" s="3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9.5" customHeight="1">
      <c r="A69" s="2"/>
      <c r="B69" s="3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9.5" customHeight="1">
      <c r="A70" s="3"/>
      <c r="B70" s="2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9.5" customHeight="1">
      <c r="A71" s="2"/>
      <c r="B71" s="3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9.5" customHeight="1">
      <c r="A72" s="2"/>
      <c r="B72" s="3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9.5" customHeight="1">
      <c r="A73" s="2"/>
      <c r="B73" s="3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9.5" customHeight="1">
      <c r="A74" s="2"/>
      <c r="B74" s="3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9.5" customHeight="1">
      <c r="A75" s="2"/>
      <c r="B75" s="3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9.5" customHeight="1">
      <c r="A76" s="2"/>
      <c r="B76" s="3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9.5" customHeight="1">
      <c r="A77" s="3"/>
      <c r="B77" s="2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9.5" customHeight="1">
      <c r="A78" s="2"/>
      <c r="B78" s="3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9.5" customHeight="1">
      <c r="A79" s="2"/>
      <c r="B79" s="3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9.5" customHeight="1">
      <c r="A80" s="2"/>
      <c r="B80" s="3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9.5" customHeight="1">
      <c r="A81" s="2"/>
      <c r="B81" s="3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9.5" customHeight="1">
      <c r="A82" s="2"/>
      <c r="B82" s="3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9.5" customHeight="1">
      <c r="A83" s="2"/>
      <c r="B83" s="3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9.5" customHeight="1">
      <c r="A84" s="2"/>
      <c r="B84" s="3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9.5" customHeight="1">
      <c r="A85" s="3"/>
      <c r="B85" s="2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9.5" customHeight="1">
      <c r="A86" s="2"/>
      <c r="B86" s="3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9.5" customHeight="1">
      <c r="A87" s="2"/>
      <c r="B87" s="3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9.5" customHeight="1">
      <c r="A88" s="2"/>
      <c r="B88" s="3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9.5" customHeight="1">
      <c r="A89" s="2"/>
      <c r="B89" s="3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9.5" customHeight="1">
      <c r="A90" s="2"/>
      <c r="B90" s="3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9.5" customHeight="1">
      <c r="A91" s="2"/>
      <c r="B91" s="3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9.5" customHeight="1">
      <c r="A92" s="2"/>
      <c r="B92" s="3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9.5" customHeight="1">
      <c r="A93" s="3"/>
      <c r="B93" s="2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9.5" customHeight="1">
      <c r="A94" s="2"/>
      <c r="B94" s="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9.5" customHeight="1">
      <c r="A95" s="3"/>
      <c r="B95" s="2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9.5" customHeight="1">
      <c r="A96" s="2"/>
      <c r="B96" s="3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9.5" customHeight="1">
      <c r="A97" s="2"/>
      <c r="B97" s="3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9.5" customHeight="1">
      <c r="A98" s="2"/>
      <c r="B98" s="3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9.5" customHeight="1">
      <c r="A99" s="2"/>
      <c r="B99" s="3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9.5" customHeight="1">
      <c r="A100" s="3"/>
      <c r="B100" s="2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9.5" customHeight="1">
      <c r="A101" s="2"/>
      <c r="B101" s="3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9.5" customHeight="1">
      <c r="A102" s="2"/>
      <c r="B102" s="3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9.5" customHeight="1">
      <c r="A103" s="2"/>
      <c r="B103" s="3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7" spans="6:8" ht="19.5" customHeight="1">
      <c r="F107" s="2"/>
      <c r="G107" s="2"/>
      <c r="H107" s="2"/>
    </row>
    <row r="108" ht="19.5" customHeight="1">
      <c r="I108" s="2"/>
    </row>
    <row r="109" ht="19.5" customHeight="1">
      <c r="I109" s="2"/>
    </row>
    <row r="110" spans="6:9" ht="19.5" customHeight="1">
      <c r="F110" s="2"/>
      <c r="G110" s="2"/>
      <c r="H110" s="2"/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spans="6:9" ht="19.5" customHeight="1">
      <c r="F164" s="2"/>
      <c r="G164" s="2"/>
      <c r="H164" s="2"/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</sheetData>
  <mergeCells count="25">
    <mergeCell ref="A4:B4"/>
    <mergeCell ref="A26:B26"/>
    <mergeCell ref="A12:B12"/>
    <mergeCell ref="A13:B13"/>
    <mergeCell ref="A14:B14"/>
    <mergeCell ref="A15:B15"/>
    <mergeCell ref="A5:B5"/>
    <mergeCell ref="A6:B6"/>
    <mergeCell ref="A7:B7"/>
    <mergeCell ref="A48:B48"/>
    <mergeCell ref="A8:B8"/>
    <mergeCell ref="A9:B9"/>
    <mergeCell ref="A10:B10"/>
    <mergeCell ref="A11:B11"/>
    <mergeCell ref="A23:B23"/>
    <mergeCell ref="A44:B44"/>
    <mergeCell ref="A41:B41"/>
    <mergeCell ref="A2:B3"/>
    <mergeCell ref="C2:C3"/>
    <mergeCell ref="R1:T1"/>
    <mergeCell ref="D2:F2"/>
    <mergeCell ref="Q2:T2"/>
    <mergeCell ref="M2:P2"/>
    <mergeCell ref="J2:L2"/>
    <mergeCell ref="G2:I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6" r:id="rId1"/>
  <headerFooter alignWithMargins="0">
    <oddHeader>&amp;L&amp;"ＭＳ Ｐゴシック,標準"表2-5　出生数，出産の場所・出産時の立会者・圏域・保健所・市町村別&amp;R&amp;"ＭＳ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243"/>
  <sheetViews>
    <sheetView showGridLines="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52" sqref="T52"/>
    </sheetView>
  </sheetViews>
  <sheetFormatPr defaultColWidth="10.66015625" defaultRowHeight="19.5" customHeight="1"/>
  <cols>
    <col min="1" max="1" width="1.66015625" style="1" customWidth="1"/>
    <col min="2" max="2" width="7.16015625" style="1" customWidth="1"/>
    <col min="3" max="5" width="5.16015625" style="1" customWidth="1"/>
    <col min="6" max="6" width="4.5" style="1" customWidth="1"/>
    <col min="7" max="8" width="5.1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10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 t="str">
        <f>'2-5 出生-1'!R1:T1</f>
        <v>(平成14年)</v>
      </c>
      <c r="S1" s="66"/>
      <c r="T1" s="66"/>
    </row>
    <row r="2" spans="1:20" ht="24" customHeight="1">
      <c r="A2" s="59" t="s">
        <v>106</v>
      </c>
      <c r="B2" s="60"/>
      <c r="C2" s="63" t="s">
        <v>92</v>
      </c>
      <c r="D2" s="67" t="s">
        <v>93</v>
      </c>
      <c r="E2" s="68"/>
      <c r="F2" s="69"/>
      <c r="G2" s="67" t="s">
        <v>94</v>
      </c>
      <c r="H2" s="68"/>
      <c r="I2" s="69"/>
      <c r="J2" s="70" t="s">
        <v>95</v>
      </c>
      <c r="K2" s="68"/>
      <c r="L2" s="69"/>
      <c r="M2" s="67" t="s">
        <v>96</v>
      </c>
      <c r="N2" s="68"/>
      <c r="O2" s="68"/>
      <c r="P2" s="69"/>
      <c r="Q2" s="67" t="s">
        <v>97</v>
      </c>
      <c r="R2" s="68"/>
      <c r="S2" s="68"/>
      <c r="T2" s="69"/>
    </row>
    <row r="3" spans="1:20" ht="24" customHeight="1">
      <c r="A3" s="61"/>
      <c r="B3" s="62"/>
      <c r="C3" s="64"/>
      <c r="D3" s="12" t="s">
        <v>98</v>
      </c>
      <c r="E3" s="13" t="s">
        <v>99</v>
      </c>
      <c r="F3" s="14" t="s">
        <v>112</v>
      </c>
      <c r="G3" s="12" t="s">
        <v>98</v>
      </c>
      <c r="H3" s="13" t="s">
        <v>99</v>
      </c>
      <c r="I3" s="15" t="s">
        <v>110</v>
      </c>
      <c r="J3" s="16" t="s">
        <v>98</v>
      </c>
      <c r="K3" s="13" t="s">
        <v>99</v>
      </c>
      <c r="L3" s="17" t="s">
        <v>110</v>
      </c>
      <c r="M3" s="12" t="s">
        <v>98</v>
      </c>
      <c r="N3" s="13" t="s">
        <v>99</v>
      </c>
      <c r="O3" s="18" t="s">
        <v>110</v>
      </c>
      <c r="P3" s="19" t="s">
        <v>100</v>
      </c>
      <c r="Q3" s="16" t="s">
        <v>101</v>
      </c>
      <c r="R3" s="13" t="s">
        <v>99</v>
      </c>
      <c r="S3" s="18" t="s">
        <v>110</v>
      </c>
      <c r="T3" s="19" t="s">
        <v>100</v>
      </c>
    </row>
    <row r="4" spans="1:20" ht="19.5" customHeight="1">
      <c r="A4" s="80" t="s">
        <v>107</v>
      </c>
      <c r="B4" s="81"/>
      <c r="C4" s="55">
        <f>SUM(D4,G4,J4,M4,Q4)</f>
        <v>4286</v>
      </c>
      <c r="D4" s="56">
        <f>SUM(E4:F4)</f>
        <v>2484</v>
      </c>
      <c r="E4" s="57">
        <f>SUM(E5)</f>
        <v>2466</v>
      </c>
      <c r="F4" s="57">
        <f>SUM(F5)</f>
        <v>18</v>
      </c>
      <c r="G4" s="56">
        <f>SUM(H4:I4)</f>
        <v>1581</v>
      </c>
      <c r="H4" s="57">
        <f>SUM(H5)</f>
        <v>1579</v>
      </c>
      <c r="I4" s="57">
        <f>SUM(I5)</f>
        <v>2</v>
      </c>
      <c r="J4" s="56">
        <f>SUM(K4:L4)</f>
        <v>214</v>
      </c>
      <c r="K4" s="57">
        <f>SUM(K5)</f>
        <v>0</v>
      </c>
      <c r="L4" s="57">
        <f>SUM(L5)</f>
        <v>214</v>
      </c>
      <c r="M4" s="56">
        <f>SUM(N4:P4)</f>
        <v>7</v>
      </c>
      <c r="N4" s="57">
        <f>SUM(N5)</f>
        <v>4</v>
      </c>
      <c r="O4" s="57">
        <f>SUM(O5)</f>
        <v>3</v>
      </c>
      <c r="P4" s="57">
        <f>SUM(P5)</f>
        <v>0</v>
      </c>
      <c r="Q4" s="56">
        <f>SUM(R4:T4)</f>
        <v>0</v>
      </c>
      <c r="R4" s="57">
        <f>SUM(R5)</f>
        <v>0</v>
      </c>
      <c r="S4" s="57">
        <f>SUM(S5)</f>
        <v>0</v>
      </c>
      <c r="T4" s="58">
        <f>SUM(T5)</f>
        <v>0</v>
      </c>
    </row>
    <row r="5" spans="1:20" ht="19.5" customHeight="1">
      <c r="A5" s="4"/>
      <c r="B5" s="5" t="s">
        <v>0</v>
      </c>
      <c r="C5" s="34">
        <f>SUM(D5,G5,J5,M5,Q5)</f>
        <v>4286</v>
      </c>
      <c r="D5" s="42">
        <f>SUM(E5:F5)</f>
        <v>2484</v>
      </c>
      <c r="E5" s="43">
        <v>2466</v>
      </c>
      <c r="F5" s="43">
        <v>18</v>
      </c>
      <c r="G5" s="42">
        <f>SUM(H5:I5)</f>
        <v>1581</v>
      </c>
      <c r="H5" s="43">
        <v>1579</v>
      </c>
      <c r="I5" s="43">
        <v>2</v>
      </c>
      <c r="J5" s="42">
        <f>SUM(K5:L5)</f>
        <v>214</v>
      </c>
      <c r="K5" s="43">
        <v>0</v>
      </c>
      <c r="L5" s="43">
        <v>214</v>
      </c>
      <c r="M5" s="42">
        <f>SUM(N5:P5)</f>
        <v>7</v>
      </c>
      <c r="N5" s="43">
        <v>4</v>
      </c>
      <c r="O5" s="43">
        <v>3</v>
      </c>
      <c r="P5" s="43">
        <v>0</v>
      </c>
      <c r="Q5" s="42">
        <f>SUM(R5:T5)</f>
        <v>0</v>
      </c>
      <c r="R5" s="43">
        <v>0</v>
      </c>
      <c r="S5" s="43">
        <v>0</v>
      </c>
      <c r="T5" s="44">
        <v>0</v>
      </c>
    </row>
    <row r="6" spans="1:20" ht="19.5" customHeight="1">
      <c r="A6" s="82" t="s">
        <v>108</v>
      </c>
      <c r="B6" s="83"/>
      <c r="C6" s="31">
        <f>SUM(C7:C19)</f>
        <v>4445</v>
      </c>
      <c r="D6" s="31">
        <f aca="true" t="shared" si="0" ref="D6:T6">SUM(D7:D19)</f>
        <v>2342</v>
      </c>
      <c r="E6" s="32">
        <f t="shared" si="0"/>
        <v>2332</v>
      </c>
      <c r="F6" s="33">
        <f t="shared" si="0"/>
        <v>10</v>
      </c>
      <c r="G6" s="31">
        <f t="shared" si="0"/>
        <v>2008</v>
      </c>
      <c r="H6" s="32">
        <f t="shared" si="0"/>
        <v>2005</v>
      </c>
      <c r="I6" s="33">
        <f t="shared" si="0"/>
        <v>3</v>
      </c>
      <c r="J6" s="31">
        <f t="shared" si="0"/>
        <v>89</v>
      </c>
      <c r="K6" s="32">
        <f t="shared" si="0"/>
        <v>0</v>
      </c>
      <c r="L6" s="33">
        <f t="shared" si="0"/>
        <v>89</v>
      </c>
      <c r="M6" s="31">
        <f t="shared" si="0"/>
        <v>5</v>
      </c>
      <c r="N6" s="32">
        <f t="shared" si="0"/>
        <v>3</v>
      </c>
      <c r="O6" s="32">
        <f t="shared" si="0"/>
        <v>1</v>
      </c>
      <c r="P6" s="33">
        <f t="shared" si="0"/>
        <v>1</v>
      </c>
      <c r="Q6" s="31">
        <f t="shared" si="0"/>
        <v>1</v>
      </c>
      <c r="R6" s="32">
        <f t="shared" si="0"/>
        <v>0</v>
      </c>
      <c r="S6" s="32">
        <f t="shared" si="0"/>
        <v>1</v>
      </c>
      <c r="T6" s="33">
        <f t="shared" si="0"/>
        <v>0</v>
      </c>
    </row>
    <row r="7" spans="1:57" ht="19.5" customHeight="1">
      <c r="A7" s="4"/>
      <c r="B7" s="11" t="s">
        <v>8</v>
      </c>
      <c r="C7" s="35">
        <f>SUM(D7,G7,J7,M7,Q7)</f>
        <v>666</v>
      </c>
      <c r="D7" s="42">
        <f>SUM(E7:F7)</f>
        <v>451</v>
      </c>
      <c r="E7" s="43">
        <v>450</v>
      </c>
      <c r="F7" s="43">
        <v>1</v>
      </c>
      <c r="G7" s="42">
        <f>SUM(H7:I7)</f>
        <v>204</v>
      </c>
      <c r="H7" s="43">
        <v>203</v>
      </c>
      <c r="I7" s="43">
        <v>1</v>
      </c>
      <c r="J7" s="42">
        <f>SUM(K7:L7)</f>
        <v>10</v>
      </c>
      <c r="K7" s="43">
        <v>0</v>
      </c>
      <c r="L7" s="43">
        <v>10</v>
      </c>
      <c r="M7" s="42">
        <f>SUM(N7:P7)</f>
        <v>1</v>
      </c>
      <c r="N7" s="43">
        <v>1</v>
      </c>
      <c r="O7" s="43">
        <v>0</v>
      </c>
      <c r="P7" s="43">
        <v>0</v>
      </c>
      <c r="Q7" s="42">
        <f>SUM(R7:T7)</f>
        <v>0</v>
      </c>
      <c r="R7" s="43">
        <v>0</v>
      </c>
      <c r="S7" s="43">
        <v>0</v>
      </c>
      <c r="T7" s="44"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20" ht="19.5" customHeight="1">
      <c r="A8" s="4"/>
      <c r="B8" s="11" t="s">
        <v>11</v>
      </c>
      <c r="C8" s="35">
        <f aca="true" t="shared" si="1" ref="C8:C51">SUM(D8,G8,J8,M8,Q8)</f>
        <v>1212</v>
      </c>
      <c r="D8" s="42">
        <f aca="true" t="shared" si="2" ref="D8:D51">SUM(E8:F8)</f>
        <v>550</v>
      </c>
      <c r="E8" s="43">
        <v>548</v>
      </c>
      <c r="F8" s="43">
        <v>2</v>
      </c>
      <c r="G8" s="42">
        <f aca="true" t="shared" si="3" ref="G8:G51">SUM(H8:I8)</f>
        <v>634</v>
      </c>
      <c r="H8" s="43">
        <v>634</v>
      </c>
      <c r="I8" s="43">
        <v>0</v>
      </c>
      <c r="J8" s="42">
        <f aca="true" t="shared" si="4" ref="J8:J51">SUM(K8:L8)</f>
        <v>26</v>
      </c>
      <c r="K8" s="43">
        <v>0</v>
      </c>
      <c r="L8" s="43">
        <v>26</v>
      </c>
      <c r="M8" s="42">
        <f aca="true" t="shared" si="5" ref="M8:M51">SUM(N8:P8)</f>
        <v>2</v>
      </c>
      <c r="N8" s="43">
        <v>1</v>
      </c>
      <c r="O8" s="43">
        <v>0</v>
      </c>
      <c r="P8" s="43">
        <v>1</v>
      </c>
      <c r="Q8" s="42">
        <f aca="true" t="shared" si="6" ref="Q8:Q51">SUM(R8:T8)</f>
        <v>0</v>
      </c>
      <c r="R8" s="43">
        <v>0</v>
      </c>
      <c r="S8" s="43">
        <v>0</v>
      </c>
      <c r="T8" s="44">
        <v>0</v>
      </c>
    </row>
    <row r="9" spans="1:20" ht="19.5" customHeight="1">
      <c r="A9" s="4"/>
      <c r="B9" s="11" t="s">
        <v>13</v>
      </c>
      <c r="C9" s="35">
        <f t="shared" si="1"/>
        <v>1213</v>
      </c>
      <c r="D9" s="42">
        <f t="shared" si="2"/>
        <v>662</v>
      </c>
      <c r="E9" s="43">
        <v>661</v>
      </c>
      <c r="F9" s="43">
        <v>1</v>
      </c>
      <c r="G9" s="42">
        <f t="shared" si="3"/>
        <v>511</v>
      </c>
      <c r="H9" s="43">
        <v>510</v>
      </c>
      <c r="I9" s="43">
        <v>1</v>
      </c>
      <c r="J9" s="42">
        <f t="shared" si="4"/>
        <v>37</v>
      </c>
      <c r="K9" s="43">
        <v>0</v>
      </c>
      <c r="L9" s="43">
        <v>37</v>
      </c>
      <c r="M9" s="42">
        <f t="shared" si="5"/>
        <v>2</v>
      </c>
      <c r="N9" s="43">
        <v>1</v>
      </c>
      <c r="O9" s="43">
        <v>1</v>
      </c>
      <c r="P9" s="43">
        <v>0</v>
      </c>
      <c r="Q9" s="42">
        <f t="shared" si="6"/>
        <v>1</v>
      </c>
      <c r="R9" s="43">
        <v>0</v>
      </c>
      <c r="S9" s="43">
        <v>1</v>
      </c>
      <c r="T9" s="44">
        <v>0</v>
      </c>
    </row>
    <row r="10" spans="1:20" ht="19.5" customHeight="1">
      <c r="A10" s="4"/>
      <c r="B10" s="11" t="s">
        <v>43</v>
      </c>
      <c r="C10" s="35">
        <f t="shared" si="1"/>
        <v>94</v>
      </c>
      <c r="D10" s="42">
        <f t="shared" si="2"/>
        <v>38</v>
      </c>
      <c r="E10" s="43">
        <v>38</v>
      </c>
      <c r="F10" s="43">
        <v>0</v>
      </c>
      <c r="G10" s="42">
        <f t="shared" si="3"/>
        <v>54</v>
      </c>
      <c r="H10" s="43">
        <v>54</v>
      </c>
      <c r="I10" s="43">
        <v>0</v>
      </c>
      <c r="J10" s="42">
        <f t="shared" si="4"/>
        <v>2</v>
      </c>
      <c r="K10" s="43">
        <v>0</v>
      </c>
      <c r="L10" s="43">
        <v>2</v>
      </c>
      <c r="M10" s="42">
        <f t="shared" si="5"/>
        <v>0</v>
      </c>
      <c r="N10" s="43">
        <v>0</v>
      </c>
      <c r="O10" s="43">
        <v>0</v>
      </c>
      <c r="P10" s="43">
        <v>0</v>
      </c>
      <c r="Q10" s="42">
        <f t="shared" si="6"/>
        <v>0</v>
      </c>
      <c r="R10" s="43">
        <v>0</v>
      </c>
      <c r="S10" s="43">
        <v>0</v>
      </c>
      <c r="T10" s="44">
        <v>0</v>
      </c>
    </row>
    <row r="11" spans="1:57" ht="19.5" customHeight="1">
      <c r="A11" s="4"/>
      <c r="B11" s="11" t="s">
        <v>44</v>
      </c>
      <c r="C11" s="35">
        <f t="shared" si="1"/>
        <v>203</v>
      </c>
      <c r="D11" s="42">
        <f t="shared" si="2"/>
        <v>106</v>
      </c>
      <c r="E11" s="43">
        <v>106</v>
      </c>
      <c r="F11" s="43">
        <v>0</v>
      </c>
      <c r="G11" s="42">
        <f t="shared" si="3"/>
        <v>93</v>
      </c>
      <c r="H11" s="43">
        <v>93</v>
      </c>
      <c r="I11" s="43">
        <v>0</v>
      </c>
      <c r="J11" s="42">
        <f t="shared" si="4"/>
        <v>4</v>
      </c>
      <c r="K11" s="43">
        <v>0</v>
      </c>
      <c r="L11" s="43">
        <v>4</v>
      </c>
      <c r="M11" s="42">
        <f t="shared" si="5"/>
        <v>0</v>
      </c>
      <c r="N11" s="43">
        <v>0</v>
      </c>
      <c r="O11" s="43">
        <v>0</v>
      </c>
      <c r="P11" s="43">
        <v>0</v>
      </c>
      <c r="Q11" s="42">
        <f t="shared" si="6"/>
        <v>0</v>
      </c>
      <c r="R11" s="43">
        <v>0</v>
      </c>
      <c r="S11" s="43">
        <v>0</v>
      </c>
      <c r="T11" s="44"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49" ht="19.5" customHeight="1">
      <c r="A12" s="4"/>
      <c r="B12" s="11" t="s">
        <v>45</v>
      </c>
      <c r="C12" s="35">
        <f>SUM(D12,G12,J12,M12,Q12)</f>
        <v>112</v>
      </c>
      <c r="D12" s="42">
        <f>SUM(E12:F12)</f>
        <v>44</v>
      </c>
      <c r="E12" s="43">
        <v>43</v>
      </c>
      <c r="F12" s="43">
        <v>1</v>
      </c>
      <c r="G12" s="42">
        <f>SUM(H12:I12)</f>
        <v>67</v>
      </c>
      <c r="H12" s="43">
        <v>67</v>
      </c>
      <c r="I12" s="43">
        <v>0</v>
      </c>
      <c r="J12" s="42">
        <f>SUM(K12:L12)</f>
        <v>1</v>
      </c>
      <c r="K12" s="43">
        <v>0</v>
      </c>
      <c r="L12" s="43">
        <v>1</v>
      </c>
      <c r="M12" s="42">
        <f>SUM(N12:P12)</f>
        <v>0</v>
      </c>
      <c r="N12" s="43">
        <v>0</v>
      </c>
      <c r="O12" s="43">
        <v>0</v>
      </c>
      <c r="P12" s="43">
        <v>0</v>
      </c>
      <c r="Q12" s="42">
        <f>SUM(R12:T12)</f>
        <v>0</v>
      </c>
      <c r="R12" s="43">
        <v>0</v>
      </c>
      <c r="S12" s="43">
        <v>0</v>
      </c>
      <c r="T12" s="44"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9.5" customHeight="1">
      <c r="A13" s="4"/>
      <c r="B13" s="11" t="s">
        <v>46</v>
      </c>
      <c r="C13" s="35">
        <f>SUM(D13,G13,J13,M13,Q13)</f>
        <v>194</v>
      </c>
      <c r="D13" s="42">
        <f>SUM(E13:F13)</f>
        <v>79</v>
      </c>
      <c r="E13" s="43">
        <v>77</v>
      </c>
      <c r="F13" s="43">
        <v>2</v>
      </c>
      <c r="G13" s="42">
        <f>SUM(H13:I13)</f>
        <v>114</v>
      </c>
      <c r="H13" s="43">
        <v>113</v>
      </c>
      <c r="I13" s="43">
        <v>1</v>
      </c>
      <c r="J13" s="42">
        <f>SUM(K13:L13)</f>
        <v>1</v>
      </c>
      <c r="K13" s="43">
        <v>0</v>
      </c>
      <c r="L13" s="43">
        <v>1</v>
      </c>
      <c r="M13" s="42">
        <f>SUM(N13:P13)</f>
        <v>0</v>
      </c>
      <c r="N13" s="43">
        <v>0</v>
      </c>
      <c r="O13" s="43">
        <v>0</v>
      </c>
      <c r="P13" s="43">
        <v>0</v>
      </c>
      <c r="Q13" s="42">
        <f>SUM(R13:T13)</f>
        <v>0</v>
      </c>
      <c r="R13" s="43">
        <v>0</v>
      </c>
      <c r="S13" s="43">
        <v>0</v>
      </c>
      <c r="T13" s="44"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20" ht="19.5" customHeight="1">
      <c r="A14" s="4"/>
      <c r="B14" s="11" t="s">
        <v>47</v>
      </c>
      <c r="C14" s="35">
        <f>SUM(D14,G14,J14,M14,Q14)</f>
        <v>227</v>
      </c>
      <c r="D14" s="42">
        <f>SUM(E14:F14)</f>
        <v>115</v>
      </c>
      <c r="E14" s="43">
        <v>112</v>
      </c>
      <c r="F14" s="43">
        <v>3</v>
      </c>
      <c r="G14" s="42">
        <f>SUM(H14:I14)</f>
        <v>112</v>
      </c>
      <c r="H14" s="43">
        <v>112</v>
      </c>
      <c r="I14" s="43">
        <v>0</v>
      </c>
      <c r="J14" s="42">
        <f>SUM(K14:L14)</f>
        <v>0</v>
      </c>
      <c r="K14" s="43">
        <v>0</v>
      </c>
      <c r="L14" s="43">
        <v>0</v>
      </c>
      <c r="M14" s="42">
        <f>SUM(N14:P14)</f>
        <v>0</v>
      </c>
      <c r="N14" s="43">
        <v>0</v>
      </c>
      <c r="O14" s="43">
        <v>0</v>
      </c>
      <c r="P14" s="43">
        <v>0</v>
      </c>
      <c r="Q14" s="42">
        <f>SUM(R14:T14)</f>
        <v>0</v>
      </c>
      <c r="R14" s="43">
        <v>0</v>
      </c>
      <c r="S14" s="43">
        <v>0</v>
      </c>
      <c r="T14" s="44">
        <v>0</v>
      </c>
    </row>
    <row r="15" spans="1:22" ht="19.5" customHeight="1">
      <c r="A15" s="4"/>
      <c r="B15" s="11" t="s">
        <v>48</v>
      </c>
      <c r="C15" s="35">
        <f>SUM(D15,G15,J15,M15,Q15)</f>
        <v>301</v>
      </c>
      <c r="D15" s="42">
        <f>SUM(E15:F15)</f>
        <v>125</v>
      </c>
      <c r="E15" s="43">
        <v>125</v>
      </c>
      <c r="F15" s="43">
        <v>0</v>
      </c>
      <c r="G15" s="42">
        <f>SUM(H15:I15)</f>
        <v>173</v>
      </c>
      <c r="H15" s="43">
        <v>173</v>
      </c>
      <c r="I15" s="43">
        <v>0</v>
      </c>
      <c r="J15" s="42">
        <f>SUM(K15:L15)</f>
        <v>3</v>
      </c>
      <c r="K15" s="43">
        <v>0</v>
      </c>
      <c r="L15" s="43">
        <v>3</v>
      </c>
      <c r="M15" s="42">
        <f>SUM(N15:P15)</f>
        <v>0</v>
      </c>
      <c r="N15" s="43">
        <v>0</v>
      </c>
      <c r="O15" s="43">
        <v>0</v>
      </c>
      <c r="P15" s="43">
        <v>0</v>
      </c>
      <c r="Q15" s="42">
        <f>SUM(R15:T15)</f>
        <v>0</v>
      </c>
      <c r="R15" s="43">
        <v>0</v>
      </c>
      <c r="S15" s="43">
        <v>0</v>
      </c>
      <c r="T15" s="44">
        <v>0</v>
      </c>
      <c r="U15" s="2"/>
      <c r="V15" s="2"/>
    </row>
    <row r="16" spans="1:20" ht="19.5" customHeight="1">
      <c r="A16" s="4"/>
      <c r="B16" s="11" t="s">
        <v>49</v>
      </c>
      <c r="C16" s="35">
        <f t="shared" si="1"/>
        <v>147</v>
      </c>
      <c r="D16" s="42">
        <f t="shared" si="2"/>
        <v>109</v>
      </c>
      <c r="E16" s="43">
        <v>109</v>
      </c>
      <c r="F16" s="43">
        <v>0</v>
      </c>
      <c r="G16" s="42">
        <f t="shared" si="3"/>
        <v>35</v>
      </c>
      <c r="H16" s="43">
        <v>35</v>
      </c>
      <c r="I16" s="43">
        <v>0</v>
      </c>
      <c r="J16" s="42">
        <f t="shared" si="4"/>
        <v>3</v>
      </c>
      <c r="K16" s="43">
        <v>0</v>
      </c>
      <c r="L16" s="43">
        <v>3</v>
      </c>
      <c r="M16" s="42">
        <f t="shared" si="5"/>
        <v>0</v>
      </c>
      <c r="N16" s="43">
        <v>0</v>
      </c>
      <c r="O16" s="43">
        <v>0</v>
      </c>
      <c r="P16" s="43">
        <v>0</v>
      </c>
      <c r="Q16" s="42">
        <f t="shared" si="6"/>
        <v>0</v>
      </c>
      <c r="R16" s="43">
        <v>0</v>
      </c>
      <c r="S16" s="43">
        <v>0</v>
      </c>
      <c r="T16" s="44">
        <v>0</v>
      </c>
    </row>
    <row r="17" spans="1:20" ht="19.5" customHeight="1">
      <c r="A17" s="4"/>
      <c r="B17" s="11" t="s">
        <v>50</v>
      </c>
      <c r="C17" s="35">
        <f t="shared" si="1"/>
        <v>41</v>
      </c>
      <c r="D17" s="42">
        <f t="shared" si="2"/>
        <v>34</v>
      </c>
      <c r="E17" s="43">
        <v>34</v>
      </c>
      <c r="F17" s="43">
        <v>0</v>
      </c>
      <c r="G17" s="42">
        <f t="shared" si="3"/>
        <v>5</v>
      </c>
      <c r="H17" s="43">
        <v>5</v>
      </c>
      <c r="I17" s="43">
        <v>0</v>
      </c>
      <c r="J17" s="42">
        <f t="shared" si="4"/>
        <v>2</v>
      </c>
      <c r="K17" s="43">
        <v>0</v>
      </c>
      <c r="L17" s="43">
        <v>2</v>
      </c>
      <c r="M17" s="42">
        <f t="shared" si="5"/>
        <v>0</v>
      </c>
      <c r="N17" s="43">
        <v>0</v>
      </c>
      <c r="O17" s="43">
        <v>0</v>
      </c>
      <c r="P17" s="43">
        <v>0</v>
      </c>
      <c r="Q17" s="42">
        <f t="shared" si="6"/>
        <v>0</v>
      </c>
      <c r="R17" s="43">
        <v>0</v>
      </c>
      <c r="S17" s="43">
        <v>0</v>
      </c>
      <c r="T17" s="44">
        <v>0</v>
      </c>
    </row>
    <row r="18" spans="1:20" ht="19.5" customHeight="1">
      <c r="A18" s="4"/>
      <c r="B18" s="11" t="s">
        <v>51</v>
      </c>
      <c r="C18" s="35">
        <f t="shared" si="1"/>
        <v>23</v>
      </c>
      <c r="D18" s="42">
        <f t="shared" si="2"/>
        <v>20</v>
      </c>
      <c r="E18" s="43">
        <v>20</v>
      </c>
      <c r="F18" s="43">
        <v>0</v>
      </c>
      <c r="G18" s="42">
        <f t="shared" si="3"/>
        <v>3</v>
      </c>
      <c r="H18" s="43">
        <v>3</v>
      </c>
      <c r="I18" s="43">
        <v>0</v>
      </c>
      <c r="J18" s="42">
        <f t="shared" si="4"/>
        <v>0</v>
      </c>
      <c r="K18" s="43">
        <v>0</v>
      </c>
      <c r="L18" s="43">
        <v>0</v>
      </c>
      <c r="M18" s="42">
        <f t="shared" si="5"/>
        <v>0</v>
      </c>
      <c r="N18" s="43">
        <v>0</v>
      </c>
      <c r="O18" s="43">
        <v>0</v>
      </c>
      <c r="P18" s="43">
        <v>0</v>
      </c>
      <c r="Q18" s="42">
        <f t="shared" si="6"/>
        <v>0</v>
      </c>
      <c r="R18" s="43">
        <v>0</v>
      </c>
      <c r="S18" s="43">
        <v>0</v>
      </c>
      <c r="T18" s="44">
        <v>0</v>
      </c>
    </row>
    <row r="19" spans="1:49" ht="19.5" customHeight="1">
      <c r="A19" s="9"/>
      <c r="B19" s="20" t="s">
        <v>52</v>
      </c>
      <c r="C19" s="39">
        <f t="shared" si="1"/>
        <v>12</v>
      </c>
      <c r="D19" s="48">
        <f t="shared" si="2"/>
        <v>9</v>
      </c>
      <c r="E19" s="49">
        <v>9</v>
      </c>
      <c r="F19" s="49">
        <v>0</v>
      </c>
      <c r="G19" s="48">
        <f t="shared" si="3"/>
        <v>3</v>
      </c>
      <c r="H19" s="49">
        <v>3</v>
      </c>
      <c r="I19" s="49">
        <v>0</v>
      </c>
      <c r="J19" s="48">
        <f t="shared" si="4"/>
        <v>0</v>
      </c>
      <c r="K19" s="49">
        <v>0</v>
      </c>
      <c r="L19" s="49">
        <v>0</v>
      </c>
      <c r="M19" s="48">
        <f t="shared" si="5"/>
        <v>0</v>
      </c>
      <c r="N19" s="49">
        <v>0</v>
      </c>
      <c r="O19" s="49">
        <v>0</v>
      </c>
      <c r="P19" s="49">
        <v>0</v>
      </c>
      <c r="Q19" s="48">
        <f t="shared" si="6"/>
        <v>0</v>
      </c>
      <c r="R19" s="49">
        <v>0</v>
      </c>
      <c r="S19" s="49">
        <v>0</v>
      </c>
      <c r="T19" s="50"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20" ht="19.5" customHeight="1">
      <c r="A20" s="84" t="s">
        <v>88</v>
      </c>
      <c r="B20" s="85"/>
      <c r="C20" s="35">
        <f t="shared" si="1"/>
        <v>4254</v>
      </c>
      <c r="D20" s="42">
        <f t="shared" si="2"/>
        <v>1742</v>
      </c>
      <c r="E20" s="43">
        <f>SUM(E21:E33)</f>
        <v>1603</v>
      </c>
      <c r="F20" s="43">
        <f>SUM(F21:F33)</f>
        <v>139</v>
      </c>
      <c r="G20" s="42">
        <f t="shared" si="3"/>
        <v>2487</v>
      </c>
      <c r="H20" s="43">
        <f>SUM(H21:H33)</f>
        <v>2485</v>
      </c>
      <c r="I20" s="43">
        <f>SUM(I21:I33)</f>
        <v>2</v>
      </c>
      <c r="J20" s="42">
        <f t="shared" si="4"/>
        <v>25</v>
      </c>
      <c r="K20" s="43">
        <f>SUM(K21:K33)</f>
        <v>0</v>
      </c>
      <c r="L20" s="43">
        <f>SUM(L21:L33)</f>
        <v>25</v>
      </c>
      <c r="M20" s="42">
        <f t="shared" si="5"/>
        <v>0</v>
      </c>
      <c r="N20" s="43">
        <f>SUM(N21:N33)</f>
        <v>0</v>
      </c>
      <c r="O20" s="43">
        <f>SUM(O21:O33)</f>
        <v>0</v>
      </c>
      <c r="P20" s="43">
        <f>SUM(P21:P33)</f>
        <v>0</v>
      </c>
      <c r="Q20" s="42">
        <f t="shared" si="6"/>
        <v>0</v>
      </c>
      <c r="R20" s="43">
        <f>SUM(R21:R33)</f>
        <v>0</v>
      </c>
      <c r="S20" s="43">
        <f>SUM(S21:S33)</f>
        <v>0</v>
      </c>
      <c r="T20" s="44">
        <f>SUM(T21:T33)</f>
        <v>0</v>
      </c>
    </row>
    <row r="21" spans="1:20" ht="19.5" customHeight="1">
      <c r="A21" s="4"/>
      <c r="B21" s="11" t="s">
        <v>10</v>
      </c>
      <c r="C21" s="35">
        <f t="shared" si="1"/>
        <v>818</v>
      </c>
      <c r="D21" s="42">
        <f t="shared" si="2"/>
        <v>397</v>
      </c>
      <c r="E21" s="43">
        <v>353</v>
      </c>
      <c r="F21" s="43">
        <v>44</v>
      </c>
      <c r="G21" s="42">
        <f t="shared" si="3"/>
        <v>416</v>
      </c>
      <c r="H21" s="43">
        <v>416</v>
      </c>
      <c r="I21" s="43">
        <v>0</v>
      </c>
      <c r="J21" s="42">
        <f t="shared" si="4"/>
        <v>5</v>
      </c>
      <c r="K21" s="43">
        <v>0</v>
      </c>
      <c r="L21" s="43">
        <v>5</v>
      </c>
      <c r="M21" s="42">
        <f t="shared" si="5"/>
        <v>0</v>
      </c>
      <c r="N21" s="43">
        <v>0</v>
      </c>
      <c r="O21" s="43">
        <v>0</v>
      </c>
      <c r="P21" s="43">
        <v>0</v>
      </c>
      <c r="Q21" s="42">
        <f t="shared" si="6"/>
        <v>0</v>
      </c>
      <c r="R21" s="43">
        <v>0</v>
      </c>
      <c r="S21" s="43">
        <v>0</v>
      </c>
      <c r="T21" s="44">
        <v>0</v>
      </c>
    </row>
    <row r="22" spans="1:20" ht="19.5" customHeight="1">
      <c r="A22" s="4"/>
      <c r="B22" s="11" t="s">
        <v>12</v>
      </c>
      <c r="C22" s="35">
        <f>SUM(D22,G22,J22,M22,Q22)</f>
        <v>797</v>
      </c>
      <c r="D22" s="42">
        <f>SUM(E22:F22)</f>
        <v>229</v>
      </c>
      <c r="E22" s="43">
        <v>216</v>
      </c>
      <c r="F22" s="43">
        <v>13</v>
      </c>
      <c r="G22" s="42">
        <f>SUM(H22:I22)</f>
        <v>565</v>
      </c>
      <c r="H22" s="43">
        <v>564</v>
      </c>
      <c r="I22" s="43">
        <v>1</v>
      </c>
      <c r="J22" s="42">
        <f>SUM(K22:L22)</f>
        <v>3</v>
      </c>
      <c r="K22" s="43">
        <v>0</v>
      </c>
      <c r="L22" s="43">
        <v>3</v>
      </c>
      <c r="M22" s="42">
        <f>SUM(N22:P22)</f>
        <v>0</v>
      </c>
      <c r="N22" s="43">
        <v>0</v>
      </c>
      <c r="O22" s="43">
        <v>0</v>
      </c>
      <c r="P22" s="43">
        <v>0</v>
      </c>
      <c r="Q22" s="42">
        <f>SUM(R22:T22)</f>
        <v>0</v>
      </c>
      <c r="R22" s="43">
        <v>0</v>
      </c>
      <c r="S22" s="43">
        <v>0</v>
      </c>
      <c r="T22" s="44">
        <v>0</v>
      </c>
    </row>
    <row r="23" spans="1:20" ht="19.5" customHeight="1">
      <c r="A23" s="4"/>
      <c r="B23" s="11" t="s">
        <v>15</v>
      </c>
      <c r="C23" s="35">
        <f t="shared" si="1"/>
        <v>725</v>
      </c>
      <c r="D23" s="42">
        <f t="shared" si="2"/>
        <v>352</v>
      </c>
      <c r="E23" s="43">
        <v>332</v>
      </c>
      <c r="F23" s="43">
        <v>20</v>
      </c>
      <c r="G23" s="42">
        <f t="shared" si="3"/>
        <v>372</v>
      </c>
      <c r="H23" s="43">
        <v>372</v>
      </c>
      <c r="I23" s="43">
        <v>0</v>
      </c>
      <c r="J23" s="42">
        <f t="shared" si="4"/>
        <v>1</v>
      </c>
      <c r="K23" s="43">
        <v>0</v>
      </c>
      <c r="L23" s="43">
        <v>1</v>
      </c>
      <c r="M23" s="42">
        <f t="shared" si="5"/>
        <v>0</v>
      </c>
      <c r="N23" s="43">
        <v>0</v>
      </c>
      <c r="O23" s="43">
        <v>0</v>
      </c>
      <c r="P23" s="43">
        <v>0</v>
      </c>
      <c r="Q23" s="42">
        <f t="shared" si="6"/>
        <v>0</v>
      </c>
      <c r="R23" s="43">
        <v>0</v>
      </c>
      <c r="S23" s="43">
        <v>0</v>
      </c>
      <c r="T23" s="44">
        <v>0</v>
      </c>
    </row>
    <row r="24" spans="1:20" ht="19.5" customHeight="1">
      <c r="A24" s="4"/>
      <c r="B24" s="11" t="s">
        <v>53</v>
      </c>
      <c r="C24" s="35">
        <f>SUM(D24,G24,J24,M24,Q24)</f>
        <v>116</v>
      </c>
      <c r="D24" s="42">
        <f>SUM(E24:F24)</f>
        <v>48</v>
      </c>
      <c r="E24" s="43">
        <v>44</v>
      </c>
      <c r="F24" s="43">
        <v>4</v>
      </c>
      <c r="G24" s="42">
        <f>SUM(H24:I24)</f>
        <v>68</v>
      </c>
      <c r="H24" s="43">
        <v>68</v>
      </c>
      <c r="I24" s="43">
        <v>0</v>
      </c>
      <c r="J24" s="42">
        <f>SUM(K24:L24)</f>
        <v>0</v>
      </c>
      <c r="K24" s="43">
        <v>0</v>
      </c>
      <c r="L24" s="43">
        <v>0</v>
      </c>
      <c r="M24" s="42">
        <f>SUM(N24:P24)</f>
        <v>0</v>
      </c>
      <c r="N24" s="43">
        <v>0</v>
      </c>
      <c r="O24" s="43">
        <v>0</v>
      </c>
      <c r="P24" s="43">
        <v>0</v>
      </c>
      <c r="Q24" s="42">
        <f>SUM(R24:T24)</f>
        <v>0</v>
      </c>
      <c r="R24" s="43">
        <v>0</v>
      </c>
      <c r="S24" s="43">
        <v>0</v>
      </c>
      <c r="T24" s="44">
        <v>0</v>
      </c>
    </row>
    <row r="25" spans="1:20" ht="19.5" customHeight="1">
      <c r="A25" s="4"/>
      <c r="B25" s="11" t="s">
        <v>54</v>
      </c>
      <c r="C25" s="35">
        <f>SUM(D25,G25,J25,M25,Q25)</f>
        <v>268</v>
      </c>
      <c r="D25" s="42">
        <f>SUM(E25:F25)</f>
        <v>119</v>
      </c>
      <c r="E25" s="43">
        <v>118</v>
      </c>
      <c r="F25" s="43">
        <v>1</v>
      </c>
      <c r="G25" s="42">
        <f>SUM(H25:I25)</f>
        <v>147</v>
      </c>
      <c r="H25" s="43">
        <v>147</v>
      </c>
      <c r="I25" s="43">
        <v>0</v>
      </c>
      <c r="J25" s="42">
        <f>SUM(K25:L25)</f>
        <v>2</v>
      </c>
      <c r="K25" s="43">
        <v>0</v>
      </c>
      <c r="L25" s="43">
        <v>2</v>
      </c>
      <c r="M25" s="42">
        <f>SUM(N25:P25)</f>
        <v>0</v>
      </c>
      <c r="N25" s="43">
        <v>0</v>
      </c>
      <c r="O25" s="43">
        <v>0</v>
      </c>
      <c r="P25" s="43">
        <v>0</v>
      </c>
      <c r="Q25" s="42">
        <f>SUM(R25:T25)</f>
        <v>0</v>
      </c>
      <c r="R25" s="43">
        <v>0</v>
      </c>
      <c r="S25" s="43">
        <v>0</v>
      </c>
      <c r="T25" s="44">
        <v>0</v>
      </c>
    </row>
    <row r="26" spans="1:20" ht="19.5" customHeight="1">
      <c r="A26" s="4"/>
      <c r="B26" s="11" t="s">
        <v>55</v>
      </c>
      <c r="C26" s="35">
        <f>SUM(D26,G26,J26,M26,Q26)</f>
        <v>104</v>
      </c>
      <c r="D26" s="42">
        <f>SUM(E26:F26)</f>
        <v>33</v>
      </c>
      <c r="E26" s="43">
        <v>31</v>
      </c>
      <c r="F26" s="43">
        <v>2</v>
      </c>
      <c r="G26" s="42">
        <f>SUM(H26:I26)</f>
        <v>71</v>
      </c>
      <c r="H26" s="43">
        <v>71</v>
      </c>
      <c r="I26" s="43">
        <v>0</v>
      </c>
      <c r="J26" s="42">
        <f>SUM(K26:L26)</f>
        <v>0</v>
      </c>
      <c r="K26" s="43">
        <v>0</v>
      </c>
      <c r="L26" s="43">
        <v>0</v>
      </c>
      <c r="M26" s="42">
        <f>SUM(N26:P26)</f>
        <v>0</v>
      </c>
      <c r="N26" s="43">
        <v>0</v>
      </c>
      <c r="O26" s="43">
        <v>0</v>
      </c>
      <c r="P26" s="43">
        <v>0</v>
      </c>
      <c r="Q26" s="42">
        <f>SUM(R26:T26)</f>
        <v>0</v>
      </c>
      <c r="R26" s="43">
        <v>0</v>
      </c>
      <c r="S26" s="43">
        <v>0</v>
      </c>
      <c r="T26" s="44">
        <v>0</v>
      </c>
    </row>
    <row r="27" spans="1:20" ht="19.5" customHeight="1">
      <c r="A27" s="4"/>
      <c r="B27" s="11" t="s">
        <v>56</v>
      </c>
      <c r="C27" s="35">
        <f>SUM(D27,G27,J27,M27,Q27)</f>
        <v>304</v>
      </c>
      <c r="D27" s="42">
        <f>SUM(E27:F27)</f>
        <v>107</v>
      </c>
      <c r="E27" s="43">
        <v>104</v>
      </c>
      <c r="F27" s="43">
        <v>3</v>
      </c>
      <c r="G27" s="42">
        <f>SUM(H27:I27)</f>
        <v>196</v>
      </c>
      <c r="H27" s="43">
        <v>196</v>
      </c>
      <c r="I27" s="43">
        <v>0</v>
      </c>
      <c r="J27" s="42">
        <f>SUM(K27:L27)</f>
        <v>1</v>
      </c>
      <c r="K27" s="43">
        <v>0</v>
      </c>
      <c r="L27" s="43">
        <v>1</v>
      </c>
      <c r="M27" s="42">
        <f>SUM(N27:P27)</f>
        <v>0</v>
      </c>
      <c r="N27" s="43">
        <v>0</v>
      </c>
      <c r="O27" s="43">
        <v>0</v>
      </c>
      <c r="P27" s="43">
        <v>0</v>
      </c>
      <c r="Q27" s="42">
        <f>SUM(R27:T27)</f>
        <v>0</v>
      </c>
      <c r="R27" s="43">
        <v>0</v>
      </c>
      <c r="S27" s="43">
        <v>0</v>
      </c>
      <c r="T27" s="44">
        <v>0</v>
      </c>
    </row>
    <row r="28" spans="1:20" ht="19.5" customHeight="1">
      <c r="A28" s="4"/>
      <c r="B28" s="11" t="s">
        <v>57</v>
      </c>
      <c r="C28" s="35">
        <f>SUM(D28,G28,J28,M28,Q28)</f>
        <v>165</v>
      </c>
      <c r="D28" s="42">
        <f>SUM(E28:F28)</f>
        <v>68</v>
      </c>
      <c r="E28" s="43">
        <v>68</v>
      </c>
      <c r="F28" s="43">
        <v>0</v>
      </c>
      <c r="G28" s="42">
        <f>SUM(H28:I28)</f>
        <v>95</v>
      </c>
      <c r="H28" s="43">
        <v>95</v>
      </c>
      <c r="I28" s="43">
        <v>0</v>
      </c>
      <c r="J28" s="42">
        <f>SUM(K28:L28)</f>
        <v>2</v>
      </c>
      <c r="K28" s="43">
        <v>0</v>
      </c>
      <c r="L28" s="43">
        <v>2</v>
      </c>
      <c r="M28" s="42">
        <f>SUM(N28:P28)</f>
        <v>0</v>
      </c>
      <c r="N28" s="43">
        <v>0</v>
      </c>
      <c r="O28" s="43">
        <v>0</v>
      </c>
      <c r="P28" s="43">
        <v>0</v>
      </c>
      <c r="Q28" s="42">
        <f>SUM(R28:T28)</f>
        <v>0</v>
      </c>
      <c r="R28" s="43">
        <v>0</v>
      </c>
      <c r="S28" s="43">
        <v>0</v>
      </c>
      <c r="T28" s="44">
        <v>0</v>
      </c>
    </row>
    <row r="29" spans="1:20" ht="19.5" customHeight="1">
      <c r="A29" s="4"/>
      <c r="B29" s="11" t="s">
        <v>58</v>
      </c>
      <c r="C29" s="35">
        <f t="shared" si="1"/>
        <v>139</v>
      </c>
      <c r="D29" s="42">
        <f t="shared" si="2"/>
        <v>55</v>
      </c>
      <c r="E29" s="43">
        <v>47</v>
      </c>
      <c r="F29" s="43">
        <v>8</v>
      </c>
      <c r="G29" s="42">
        <f t="shared" si="3"/>
        <v>83</v>
      </c>
      <c r="H29" s="43">
        <v>82</v>
      </c>
      <c r="I29" s="43">
        <v>1</v>
      </c>
      <c r="J29" s="42">
        <f t="shared" si="4"/>
        <v>1</v>
      </c>
      <c r="K29" s="43">
        <v>0</v>
      </c>
      <c r="L29" s="43">
        <v>1</v>
      </c>
      <c r="M29" s="42">
        <f t="shared" si="5"/>
        <v>0</v>
      </c>
      <c r="N29" s="43">
        <v>0</v>
      </c>
      <c r="O29" s="43">
        <v>0</v>
      </c>
      <c r="P29" s="43">
        <v>0</v>
      </c>
      <c r="Q29" s="42">
        <f t="shared" si="6"/>
        <v>0</v>
      </c>
      <c r="R29" s="43">
        <v>0</v>
      </c>
      <c r="S29" s="43">
        <v>0</v>
      </c>
      <c r="T29" s="44">
        <v>0</v>
      </c>
    </row>
    <row r="30" spans="1:20" ht="19.5" customHeight="1">
      <c r="A30" s="4"/>
      <c r="B30" s="11" t="s">
        <v>60</v>
      </c>
      <c r="C30" s="35">
        <f t="shared" si="1"/>
        <v>153</v>
      </c>
      <c r="D30" s="42">
        <f t="shared" si="2"/>
        <v>69</v>
      </c>
      <c r="E30" s="43">
        <v>64</v>
      </c>
      <c r="F30" s="43">
        <v>5</v>
      </c>
      <c r="G30" s="42">
        <f t="shared" si="3"/>
        <v>83</v>
      </c>
      <c r="H30" s="43">
        <v>83</v>
      </c>
      <c r="I30" s="43">
        <v>0</v>
      </c>
      <c r="J30" s="42">
        <f t="shared" si="4"/>
        <v>1</v>
      </c>
      <c r="K30" s="43">
        <v>0</v>
      </c>
      <c r="L30" s="43">
        <v>1</v>
      </c>
      <c r="M30" s="42">
        <f t="shared" si="5"/>
        <v>0</v>
      </c>
      <c r="N30" s="43">
        <v>0</v>
      </c>
      <c r="O30" s="43">
        <v>0</v>
      </c>
      <c r="P30" s="43">
        <v>0</v>
      </c>
      <c r="Q30" s="42">
        <f t="shared" si="6"/>
        <v>0</v>
      </c>
      <c r="R30" s="43">
        <v>0</v>
      </c>
      <c r="S30" s="43">
        <v>0</v>
      </c>
      <c r="T30" s="44">
        <v>0</v>
      </c>
    </row>
    <row r="31" spans="1:20" ht="19.5" customHeight="1">
      <c r="A31" s="4"/>
      <c r="B31" s="11" t="s">
        <v>61</v>
      </c>
      <c r="C31" s="35">
        <f t="shared" si="1"/>
        <v>169</v>
      </c>
      <c r="D31" s="42">
        <f t="shared" si="2"/>
        <v>77</v>
      </c>
      <c r="E31" s="43">
        <v>66</v>
      </c>
      <c r="F31" s="43">
        <v>11</v>
      </c>
      <c r="G31" s="42">
        <f t="shared" si="3"/>
        <v>89</v>
      </c>
      <c r="H31" s="43">
        <v>89</v>
      </c>
      <c r="I31" s="43">
        <v>0</v>
      </c>
      <c r="J31" s="42">
        <f t="shared" si="4"/>
        <v>3</v>
      </c>
      <c r="K31" s="43">
        <v>0</v>
      </c>
      <c r="L31" s="43">
        <v>3</v>
      </c>
      <c r="M31" s="42">
        <f t="shared" si="5"/>
        <v>0</v>
      </c>
      <c r="N31" s="43">
        <v>0</v>
      </c>
      <c r="O31" s="43">
        <v>0</v>
      </c>
      <c r="P31" s="43">
        <v>0</v>
      </c>
      <c r="Q31" s="42">
        <f t="shared" si="6"/>
        <v>0</v>
      </c>
      <c r="R31" s="43">
        <v>0</v>
      </c>
      <c r="S31" s="43">
        <v>0</v>
      </c>
      <c r="T31" s="44">
        <v>0</v>
      </c>
    </row>
    <row r="32" spans="1:20" ht="19.5" customHeight="1">
      <c r="A32" s="4"/>
      <c r="B32" s="11" t="s">
        <v>62</v>
      </c>
      <c r="C32" s="35">
        <f t="shared" si="1"/>
        <v>183</v>
      </c>
      <c r="D32" s="42">
        <f t="shared" si="2"/>
        <v>64</v>
      </c>
      <c r="E32" s="43">
        <v>57</v>
      </c>
      <c r="F32" s="43">
        <v>7</v>
      </c>
      <c r="G32" s="42">
        <f t="shared" si="3"/>
        <v>116</v>
      </c>
      <c r="H32" s="43">
        <v>116</v>
      </c>
      <c r="I32" s="43">
        <v>0</v>
      </c>
      <c r="J32" s="42">
        <f t="shared" si="4"/>
        <v>3</v>
      </c>
      <c r="K32" s="43">
        <v>0</v>
      </c>
      <c r="L32" s="43">
        <v>3</v>
      </c>
      <c r="M32" s="42">
        <f t="shared" si="5"/>
        <v>0</v>
      </c>
      <c r="N32" s="43">
        <v>0</v>
      </c>
      <c r="O32" s="43">
        <v>0</v>
      </c>
      <c r="P32" s="43">
        <v>0</v>
      </c>
      <c r="Q32" s="42">
        <f t="shared" si="6"/>
        <v>0</v>
      </c>
      <c r="R32" s="43">
        <v>0</v>
      </c>
      <c r="S32" s="43">
        <v>0</v>
      </c>
      <c r="T32" s="44">
        <v>0</v>
      </c>
    </row>
    <row r="33" spans="1:20" ht="19.5" customHeight="1">
      <c r="A33" s="4"/>
      <c r="B33" s="11" t="s">
        <v>63</v>
      </c>
      <c r="C33" s="35">
        <f t="shared" si="1"/>
        <v>313</v>
      </c>
      <c r="D33" s="42">
        <f t="shared" si="2"/>
        <v>124</v>
      </c>
      <c r="E33" s="43">
        <v>103</v>
      </c>
      <c r="F33" s="43">
        <v>21</v>
      </c>
      <c r="G33" s="42">
        <f t="shared" si="3"/>
        <v>186</v>
      </c>
      <c r="H33" s="43">
        <v>186</v>
      </c>
      <c r="I33" s="43">
        <v>0</v>
      </c>
      <c r="J33" s="42">
        <f t="shared" si="4"/>
        <v>3</v>
      </c>
      <c r="K33" s="43">
        <v>0</v>
      </c>
      <c r="L33" s="43">
        <v>3</v>
      </c>
      <c r="M33" s="42">
        <f t="shared" si="5"/>
        <v>0</v>
      </c>
      <c r="N33" s="43">
        <v>0</v>
      </c>
      <c r="O33" s="43">
        <v>0</v>
      </c>
      <c r="P33" s="43">
        <v>0</v>
      </c>
      <c r="Q33" s="42">
        <f t="shared" si="6"/>
        <v>0</v>
      </c>
      <c r="R33" s="43">
        <v>0</v>
      </c>
      <c r="S33" s="43">
        <v>0</v>
      </c>
      <c r="T33" s="44">
        <v>0</v>
      </c>
    </row>
    <row r="34" spans="1:20" ht="19.5" customHeight="1">
      <c r="A34" s="71" t="s">
        <v>89</v>
      </c>
      <c r="B34" s="79"/>
      <c r="C34" s="31">
        <f t="shared" si="1"/>
        <v>274</v>
      </c>
      <c r="D34" s="45">
        <f t="shared" si="2"/>
        <v>122</v>
      </c>
      <c r="E34" s="46">
        <f>SUM(E35:E40)</f>
        <v>114</v>
      </c>
      <c r="F34" s="46">
        <f>SUM(F35:F40)</f>
        <v>8</v>
      </c>
      <c r="G34" s="45">
        <f t="shared" si="3"/>
        <v>150</v>
      </c>
      <c r="H34" s="46">
        <f>SUM(H35:H40)</f>
        <v>150</v>
      </c>
      <c r="I34" s="46">
        <f>SUM(I35:I40)</f>
        <v>0</v>
      </c>
      <c r="J34" s="45">
        <f t="shared" si="4"/>
        <v>2</v>
      </c>
      <c r="K34" s="46">
        <f>SUM(K35:K40)</f>
        <v>0</v>
      </c>
      <c r="L34" s="46">
        <f>SUM(L35:L40)</f>
        <v>2</v>
      </c>
      <c r="M34" s="45">
        <f t="shared" si="5"/>
        <v>0</v>
      </c>
      <c r="N34" s="46">
        <f>SUM(N35:N40)</f>
        <v>0</v>
      </c>
      <c r="O34" s="46">
        <f>SUM(O35:O40)</f>
        <v>0</v>
      </c>
      <c r="P34" s="46">
        <f>SUM(P35:P40)</f>
        <v>0</v>
      </c>
      <c r="Q34" s="45">
        <f t="shared" si="6"/>
        <v>0</v>
      </c>
      <c r="R34" s="46">
        <f>SUM(R35:R40)</f>
        <v>0</v>
      </c>
      <c r="S34" s="46">
        <f>SUM(S35:S40)</f>
        <v>0</v>
      </c>
      <c r="T34" s="47">
        <f>SUM(T35:T40)</f>
        <v>0</v>
      </c>
    </row>
    <row r="35" spans="1:20" ht="19.5" customHeight="1">
      <c r="A35" s="4"/>
      <c r="B35" s="11" t="s">
        <v>16</v>
      </c>
      <c r="C35" s="35">
        <f t="shared" si="1"/>
        <v>109</v>
      </c>
      <c r="D35" s="42">
        <f t="shared" si="2"/>
        <v>36</v>
      </c>
      <c r="E35" s="43">
        <v>34</v>
      </c>
      <c r="F35" s="43">
        <v>2</v>
      </c>
      <c r="G35" s="42">
        <f t="shared" si="3"/>
        <v>73</v>
      </c>
      <c r="H35" s="43">
        <v>73</v>
      </c>
      <c r="I35" s="43">
        <v>0</v>
      </c>
      <c r="J35" s="42">
        <f t="shared" si="4"/>
        <v>0</v>
      </c>
      <c r="K35" s="43">
        <v>0</v>
      </c>
      <c r="L35" s="43">
        <v>0</v>
      </c>
      <c r="M35" s="42">
        <f t="shared" si="5"/>
        <v>0</v>
      </c>
      <c r="N35" s="43">
        <v>0</v>
      </c>
      <c r="O35" s="43">
        <v>0</v>
      </c>
      <c r="P35" s="43">
        <v>0</v>
      </c>
      <c r="Q35" s="42">
        <f t="shared" si="6"/>
        <v>0</v>
      </c>
      <c r="R35" s="43">
        <v>0</v>
      </c>
      <c r="S35" s="43">
        <v>0</v>
      </c>
      <c r="T35" s="44">
        <v>0</v>
      </c>
    </row>
    <row r="36" spans="1:20" ht="19.5" customHeight="1">
      <c r="A36" s="4"/>
      <c r="B36" s="11" t="s">
        <v>59</v>
      </c>
      <c r="C36" s="35">
        <f t="shared" si="1"/>
        <v>30</v>
      </c>
      <c r="D36" s="42">
        <f t="shared" si="2"/>
        <v>27</v>
      </c>
      <c r="E36" s="43">
        <v>26</v>
      </c>
      <c r="F36" s="43">
        <v>1</v>
      </c>
      <c r="G36" s="42">
        <f t="shared" si="3"/>
        <v>2</v>
      </c>
      <c r="H36" s="43">
        <v>2</v>
      </c>
      <c r="I36" s="43">
        <v>0</v>
      </c>
      <c r="J36" s="42">
        <f t="shared" si="4"/>
        <v>1</v>
      </c>
      <c r="K36" s="43">
        <v>0</v>
      </c>
      <c r="L36" s="43">
        <v>1</v>
      </c>
      <c r="M36" s="42">
        <f t="shared" si="5"/>
        <v>0</v>
      </c>
      <c r="N36" s="43">
        <v>0</v>
      </c>
      <c r="O36" s="43">
        <v>0</v>
      </c>
      <c r="P36" s="43">
        <v>0</v>
      </c>
      <c r="Q36" s="42">
        <f t="shared" si="6"/>
        <v>0</v>
      </c>
      <c r="R36" s="43">
        <v>0</v>
      </c>
      <c r="S36" s="43">
        <v>0</v>
      </c>
      <c r="T36" s="44">
        <v>0</v>
      </c>
    </row>
    <row r="37" spans="1:20" ht="19.5" customHeight="1">
      <c r="A37" s="4"/>
      <c r="B37" s="11" t="s">
        <v>64</v>
      </c>
      <c r="C37" s="35">
        <f t="shared" si="1"/>
        <v>90</v>
      </c>
      <c r="D37" s="42">
        <f t="shared" si="2"/>
        <v>38</v>
      </c>
      <c r="E37" s="43">
        <v>36</v>
      </c>
      <c r="F37" s="43">
        <v>2</v>
      </c>
      <c r="G37" s="42">
        <f t="shared" si="3"/>
        <v>51</v>
      </c>
      <c r="H37" s="43">
        <v>51</v>
      </c>
      <c r="I37" s="43">
        <v>0</v>
      </c>
      <c r="J37" s="42">
        <f t="shared" si="4"/>
        <v>1</v>
      </c>
      <c r="K37" s="43">
        <v>0</v>
      </c>
      <c r="L37" s="43">
        <v>1</v>
      </c>
      <c r="M37" s="42">
        <f t="shared" si="5"/>
        <v>0</v>
      </c>
      <c r="N37" s="43">
        <v>0</v>
      </c>
      <c r="O37" s="43">
        <v>0</v>
      </c>
      <c r="P37" s="43">
        <v>0</v>
      </c>
      <c r="Q37" s="42">
        <f t="shared" si="6"/>
        <v>0</v>
      </c>
      <c r="R37" s="43">
        <v>0</v>
      </c>
      <c r="S37" s="43">
        <v>0</v>
      </c>
      <c r="T37" s="44">
        <v>0</v>
      </c>
    </row>
    <row r="38" spans="1:20" ht="19.5" customHeight="1">
      <c r="A38" s="4"/>
      <c r="B38" s="11" t="s">
        <v>65</v>
      </c>
      <c r="C38" s="35">
        <f t="shared" si="1"/>
        <v>6</v>
      </c>
      <c r="D38" s="42">
        <f t="shared" si="2"/>
        <v>3</v>
      </c>
      <c r="E38" s="43">
        <v>3</v>
      </c>
      <c r="F38" s="43">
        <v>0</v>
      </c>
      <c r="G38" s="42">
        <f t="shared" si="3"/>
        <v>3</v>
      </c>
      <c r="H38" s="43">
        <v>3</v>
      </c>
      <c r="I38" s="43">
        <v>0</v>
      </c>
      <c r="J38" s="42">
        <f t="shared" si="4"/>
        <v>0</v>
      </c>
      <c r="K38" s="43">
        <v>0</v>
      </c>
      <c r="L38" s="43">
        <v>0</v>
      </c>
      <c r="M38" s="42">
        <f t="shared" si="5"/>
        <v>0</v>
      </c>
      <c r="N38" s="43">
        <v>0</v>
      </c>
      <c r="O38" s="43">
        <v>0</v>
      </c>
      <c r="P38" s="43">
        <v>0</v>
      </c>
      <c r="Q38" s="42">
        <f t="shared" si="6"/>
        <v>0</v>
      </c>
      <c r="R38" s="43">
        <v>0</v>
      </c>
      <c r="S38" s="43">
        <v>0</v>
      </c>
      <c r="T38" s="44">
        <v>0</v>
      </c>
    </row>
    <row r="39" spans="1:20" ht="19.5" customHeight="1">
      <c r="A39" s="4"/>
      <c r="B39" s="11" t="s">
        <v>66</v>
      </c>
      <c r="C39" s="35">
        <f t="shared" si="1"/>
        <v>24</v>
      </c>
      <c r="D39" s="42">
        <f t="shared" si="2"/>
        <v>11</v>
      </c>
      <c r="E39" s="43">
        <v>9</v>
      </c>
      <c r="F39" s="43">
        <v>2</v>
      </c>
      <c r="G39" s="42">
        <f t="shared" si="3"/>
        <v>13</v>
      </c>
      <c r="H39" s="43">
        <v>13</v>
      </c>
      <c r="I39" s="43">
        <v>0</v>
      </c>
      <c r="J39" s="42">
        <f t="shared" si="4"/>
        <v>0</v>
      </c>
      <c r="K39" s="43">
        <v>0</v>
      </c>
      <c r="L39" s="43">
        <v>0</v>
      </c>
      <c r="M39" s="42">
        <f t="shared" si="5"/>
        <v>0</v>
      </c>
      <c r="N39" s="43">
        <v>0</v>
      </c>
      <c r="O39" s="43">
        <v>0</v>
      </c>
      <c r="P39" s="43">
        <v>0</v>
      </c>
      <c r="Q39" s="42">
        <f t="shared" si="6"/>
        <v>0</v>
      </c>
      <c r="R39" s="43">
        <v>0</v>
      </c>
      <c r="S39" s="43">
        <v>0</v>
      </c>
      <c r="T39" s="44">
        <v>0</v>
      </c>
    </row>
    <row r="40" spans="1:20" ht="19.5" customHeight="1">
      <c r="A40" s="9"/>
      <c r="B40" s="20" t="s">
        <v>67</v>
      </c>
      <c r="C40" s="39">
        <f t="shared" si="1"/>
        <v>15</v>
      </c>
      <c r="D40" s="48">
        <f t="shared" si="2"/>
        <v>7</v>
      </c>
      <c r="E40" s="49">
        <v>6</v>
      </c>
      <c r="F40" s="49">
        <v>1</v>
      </c>
      <c r="G40" s="48">
        <f t="shared" si="3"/>
        <v>8</v>
      </c>
      <c r="H40" s="49">
        <v>8</v>
      </c>
      <c r="I40" s="49">
        <v>0</v>
      </c>
      <c r="J40" s="48">
        <f t="shared" si="4"/>
        <v>0</v>
      </c>
      <c r="K40" s="49">
        <v>0</v>
      </c>
      <c r="L40" s="49">
        <v>0</v>
      </c>
      <c r="M40" s="48">
        <f t="shared" si="5"/>
        <v>0</v>
      </c>
      <c r="N40" s="49">
        <v>0</v>
      </c>
      <c r="O40" s="49">
        <v>0</v>
      </c>
      <c r="P40" s="49">
        <v>0</v>
      </c>
      <c r="Q40" s="48">
        <f t="shared" si="6"/>
        <v>0</v>
      </c>
      <c r="R40" s="49">
        <v>0</v>
      </c>
      <c r="S40" s="49">
        <v>0</v>
      </c>
      <c r="T40" s="50">
        <v>0</v>
      </c>
    </row>
    <row r="41" spans="1:20" ht="19.5" customHeight="1">
      <c r="A41" s="84" t="s">
        <v>87</v>
      </c>
      <c r="B41" s="85"/>
      <c r="C41" s="35">
        <f t="shared" si="1"/>
        <v>6128</v>
      </c>
      <c r="D41" s="42">
        <f t="shared" si="2"/>
        <v>2972</v>
      </c>
      <c r="E41" s="43">
        <f>SUM(E42)</f>
        <v>1793</v>
      </c>
      <c r="F41" s="43">
        <f>SUM(F42)</f>
        <v>1179</v>
      </c>
      <c r="G41" s="42">
        <f t="shared" si="3"/>
        <v>3061</v>
      </c>
      <c r="H41" s="43">
        <f>SUM(H42)</f>
        <v>3058</v>
      </c>
      <c r="I41" s="43">
        <f>SUM(I42)</f>
        <v>3</v>
      </c>
      <c r="J41" s="42">
        <f t="shared" si="4"/>
        <v>90</v>
      </c>
      <c r="K41" s="43">
        <f>SUM(K42)</f>
        <v>2</v>
      </c>
      <c r="L41" s="43">
        <f>SUM(L42)</f>
        <v>88</v>
      </c>
      <c r="M41" s="42">
        <f t="shared" si="5"/>
        <v>4</v>
      </c>
      <c r="N41" s="43">
        <f>SUM(N42)</f>
        <v>2</v>
      </c>
      <c r="O41" s="43">
        <f>SUM(O42)</f>
        <v>1</v>
      </c>
      <c r="P41" s="43">
        <f>SUM(P42)</f>
        <v>1</v>
      </c>
      <c r="Q41" s="42">
        <f t="shared" si="6"/>
        <v>1</v>
      </c>
      <c r="R41" s="43">
        <f>SUM(R42)</f>
        <v>0</v>
      </c>
      <c r="S41" s="43">
        <f>SUM(S42)</f>
        <v>1</v>
      </c>
      <c r="T41" s="44">
        <f>SUM(T42)</f>
        <v>0</v>
      </c>
    </row>
    <row r="42" spans="1:20" ht="19.5" customHeight="1">
      <c r="A42" s="4"/>
      <c r="B42" s="11" t="s">
        <v>1</v>
      </c>
      <c r="C42" s="35">
        <f t="shared" si="1"/>
        <v>6128</v>
      </c>
      <c r="D42" s="42">
        <f t="shared" si="2"/>
        <v>2972</v>
      </c>
      <c r="E42" s="43">
        <v>1793</v>
      </c>
      <c r="F42" s="43">
        <v>1179</v>
      </c>
      <c r="G42" s="42">
        <f t="shared" si="3"/>
        <v>3061</v>
      </c>
      <c r="H42" s="43">
        <v>3058</v>
      </c>
      <c r="I42" s="43">
        <v>3</v>
      </c>
      <c r="J42" s="42">
        <f t="shared" si="4"/>
        <v>90</v>
      </c>
      <c r="K42" s="43">
        <v>2</v>
      </c>
      <c r="L42" s="43">
        <v>88</v>
      </c>
      <c r="M42" s="42">
        <f t="shared" si="5"/>
        <v>4</v>
      </c>
      <c r="N42" s="43">
        <v>2</v>
      </c>
      <c r="O42" s="43">
        <v>1</v>
      </c>
      <c r="P42" s="43">
        <v>1</v>
      </c>
      <c r="Q42" s="42">
        <f t="shared" si="6"/>
        <v>1</v>
      </c>
      <c r="R42" s="43">
        <v>0</v>
      </c>
      <c r="S42" s="43">
        <v>1</v>
      </c>
      <c r="T42" s="44">
        <v>0</v>
      </c>
    </row>
    <row r="43" spans="1:20" ht="19.5" customHeight="1">
      <c r="A43" s="71" t="s">
        <v>90</v>
      </c>
      <c r="B43" s="79"/>
      <c r="C43" s="31">
        <f t="shared" si="1"/>
        <v>1968</v>
      </c>
      <c r="D43" s="45">
        <f t="shared" si="2"/>
        <v>903</v>
      </c>
      <c r="E43" s="46">
        <f>SUM(E44:E51)</f>
        <v>771</v>
      </c>
      <c r="F43" s="46">
        <f>SUM(F44:F51)</f>
        <v>132</v>
      </c>
      <c r="G43" s="45">
        <f t="shared" si="3"/>
        <v>1029</v>
      </c>
      <c r="H43" s="46">
        <f>SUM(H44:H51)</f>
        <v>1028</v>
      </c>
      <c r="I43" s="46">
        <f>SUM(I44:I51)</f>
        <v>1</v>
      </c>
      <c r="J43" s="45">
        <f t="shared" si="4"/>
        <v>33</v>
      </c>
      <c r="K43" s="46">
        <f>SUM(K44:K51)</f>
        <v>1</v>
      </c>
      <c r="L43" s="46">
        <f>SUM(L44:L51)</f>
        <v>32</v>
      </c>
      <c r="M43" s="45">
        <f t="shared" si="5"/>
        <v>3</v>
      </c>
      <c r="N43" s="46">
        <f>SUM(N44:N51)</f>
        <v>3</v>
      </c>
      <c r="O43" s="46">
        <f>SUM(O44:O51)</f>
        <v>0</v>
      </c>
      <c r="P43" s="46">
        <f>SUM(P44:P51)</f>
        <v>0</v>
      </c>
      <c r="Q43" s="45">
        <f t="shared" si="6"/>
        <v>0</v>
      </c>
      <c r="R43" s="46">
        <f>SUM(R44:R51)</f>
        <v>0</v>
      </c>
      <c r="S43" s="46">
        <f>SUM(S44:S51)</f>
        <v>0</v>
      </c>
      <c r="T43" s="47">
        <f>SUM(T44:T51)</f>
        <v>0</v>
      </c>
    </row>
    <row r="44" spans="1:20" ht="19.5" customHeight="1">
      <c r="A44" s="4"/>
      <c r="B44" s="11" t="s">
        <v>17</v>
      </c>
      <c r="C44" s="35">
        <f t="shared" si="1"/>
        <v>792</v>
      </c>
      <c r="D44" s="42">
        <f t="shared" si="2"/>
        <v>262</v>
      </c>
      <c r="E44" s="43">
        <v>232</v>
      </c>
      <c r="F44" s="43">
        <v>30</v>
      </c>
      <c r="G44" s="42">
        <f t="shared" si="3"/>
        <v>505</v>
      </c>
      <c r="H44" s="43">
        <v>504</v>
      </c>
      <c r="I44" s="43">
        <v>1</v>
      </c>
      <c r="J44" s="42">
        <f t="shared" si="4"/>
        <v>23</v>
      </c>
      <c r="K44" s="43">
        <v>0</v>
      </c>
      <c r="L44" s="43">
        <v>23</v>
      </c>
      <c r="M44" s="42">
        <f t="shared" si="5"/>
        <v>2</v>
      </c>
      <c r="N44" s="43">
        <v>2</v>
      </c>
      <c r="O44" s="43">
        <v>0</v>
      </c>
      <c r="P44" s="43">
        <v>0</v>
      </c>
      <c r="Q44" s="42">
        <f t="shared" si="6"/>
        <v>0</v>
      </c>
      <c r="R44" s="43">
        <v>0</v>
      </c>
      <c r="S44" s="43">
        <v>0</v>
      </c>
      <c r="T44" s="44">
        <v>0</v>
      </c>
    </row>
    <row r="45" spans="1:20" ht="19.5" customHeight="1">
      <c r="A45" s="4"/>
      <c r="B45" s="11" t="s">
        <v>20</v>
      </c>
      <c r="C45" s="35">
        <f t="shared" si="1"/>
        <v>432</v>
      </c>
      <c r="D45" s="42">
        <f t="shared" si="2"/>
        <v>262</v>
      </c>
      <c r="E45" s="43">
        <v>240</v>
      </c>
      <c r="F45" s="43">
        <v>22</v>
      </c>
      <c r="G45" s="42">
        <f t="shared" si="3"/>
        <v>169</v>
      </c>
      <c r="H45" s="43">
        <v>169</v>
      </c>
      <c r="I45" s="43">
        <v>0</v>
      </c>
      <c r="J45" s="42">
        <f t="shared" si="4"/>
        <v>1</v>
      </c>
      <c r="K45" s="43">
        <v>0</v>
      </c>
      <c r="L45" s="43">
        <v>1</v>
      </c>
      <c r="M45" s="42">
        <f t="shared" si="5"/>
        <v>0</v>
      </c>
      <c r="N45" s="43">
        <v>0</v>
      </c>
      <c r="O45" s="43">
        <v>0</v>
      </c>
      <c r="P45" s="43">
        <v>0</v>
      </c>
      <c r="Q45" s="42">
        <f t="shared" si="6"/>
        <v>0</v>
      </c>
      <c r="R45" s="43">
        <v>0</v>
      </c>
      <c r="S45" s="43">
        <v>0</v>
      </c>
      <c r="T45" s="44">
        <v>0</v>
      </c>
    </row>
    <row r="46" spans="1:20" ht="19.5" customHeight="1">
      <c r="A46" s="4"/>
      <c r="B46" s="11" t="s">
        <v>68</v>
      </c>
      <c r="C46" s="35">
        <f t="shared" si="1"/>
        <v>102</v>
      </c>
      <c r="D46" s="42">
        <f t="shared" si="2"/>
        <v>66</v>
      </c>
      <c r="E46" s="43">
        <v>40</v>
      </c>
      <c r="F46" s="43">
        <v>26</v>
      </c>
      <c r="G46" s="42">
        <f t="shared" si="3"/>
        <v>34</v>
      </c>
      <c r="H46" s="43">
        <v>34</v>
      </c>
      <c r="I46" s="43">
        <v>0</v>
      </c>
      <c r="J46" s="42">
        <f t="shared" si="4"/>
        <v>2</v>
      </c>
      <c r="K46" s="43">
        <v>0</v>
      </c>
      <c r="L46" s="43">
        <v>2</v>
      </c>
      <c r="M46" s="42">
        <f t="shared" si="5"/>
        <v>0</v>
      </c>
      <c r="N46" s="43">
        <v>0</v>
      </c>
      <c r="O46" s="43">
        <v>0</v>
      </c>
      <c r="P46" s="43">
        <v>0</v>
      </c>
      <c r="Q46" s="42">
        <f t="shared" si="6"/>
        <v>0</v>
      </c>
      <c r="R46" s="43">
        <v>0</v>
      </c>
      <c r="S46" s="43">
        <v>0</v>
      </c>
      <c r="T46" s="44">
        <v>0</v>
      </c>
    </row>
    <row r="47" spans="1:20" ht="19.5" customHeight="1">
      <c r="A47" s="4"/>
      <c r="B47" s="11" t="s">
        <v>69</v>
      </c>
      <c r="C47" s="35">
        <f t="shared" si="1"/>
        <v>156</v>
      </c>
      <c r="D47" s="42">
        <f t="shared" si="2"/>
        <v>111</v>
      </c>
      <c r="E47" s="43">
        <v>97</v>
      </c>
      <c r="F47" s="43">
        <v>14</v>
      </c>
      <c r="G47" s="42">
        <f t="shared" si="3"/>
        <v>44</v>
      </c>
      <c r="H47" s="43">
        <v>44</v>
      </c>
      <c r="I47" s="43">
        <v>0</v>
      </c>
      <c r="J47" s="42">
        <f t="shared" si="4"/>
        <v>1</v>
      </c>
      <c r="K47" s="43">
        <v>0</v>
      </c>
      <c r="L47" s="43">
        <v>1</v>
      </c>
      <c r="M47" s="42">
        <f t="shared" si="5"/>
        <v>0</v>
      </c>
      <c r="N47" s="43">
        <v>0</v>
      </c>
      <c r="O47" s="43">
        <v>0</v>
      </c>
      <c r="P47" s="43">
        <v>0</v>
      </c>
      <c r="Q47" s="42">
        <f t="shared" si="6"/>
        <v>0</v>
      </c>
      <c r="R47" s="43">
        <v>0</v>
      </c>
      <c r="S47" s="43">
        <v>0</v>
      </c>
      <c r="T47" s="44">
        <v>0</v>
      </c>
    </row>
    <row r="48" spans="1:55" ht="19.5" customHeight="1">
      <c r="A48" s="4"/>
      <c r="B48" s="11" t="s">
        <v>70</v>
      </c>
      <c r="C48" s="35">
        <f t="shared" si="1"/>
        <v>114</v>
      </c>
      <c r="D48" s="42">
        <f t="shared" si="2"/>
        <v>56</v>
      </c>
      <c r="E48" s="43">
        <v>21</v>
      </c>
      <c r="F48" s="43">
        <v>35</v>
      </c>
      <c r="G48" s="42">
        <f t="shared" si="3"/>
        <v>55</v>
      </c>
      <c r="H48" s="43">
        <v>55</v>
      </c>
      <c r="I48" s="43">
        <v>0</v>
      </c>
      <c r="J48" s="42">
        <f t="shared" si="4"/>
        <v>3</v>
      </c>
      <c r="K48" s="43">
        <v>0</v>
      </c>
      <c r="L48" s="43">
        <v>3</v>
      </c>
      <c r="M48" s="42">
        <f t="shared" si="5"/>
        <v>0</v>
      </c>
      <c r="N48" s="43">
        <v>0</v>
      </c>
      <c r="O48" s="43">
        <v>0</v>
      </c>
      <c r="P48" s="43">
        <v>0</v>
      </c>
      <c r="Q48" s="42">
        <f t="shared" si="6"/>
        <v>0</v>
      </c>
      <c r="R48" s="43">
        <v>0</v>
      </c>
      <c r="S48" s="43">
        <v>0</v>
      </c>
      <c r="T48" s="44">
        <v>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19.5" customHeight="1">
      <c r="A49" s="4"/>
      <c r="B49" s="11" t="s">
        <v>71</v>
      </c>
      <c r="C49" s="35">
        <f t="shared" si="1"/>
        <v>170</v>
      </c>
      <c r="D49" s="42">
        <f t="shared" si="2"/>
        <v>56</v>
      </c>
      <c r="E49" s="43">
        <v>56</v>
      </c>
      <c r="F49" s="43">
        <v>0</v>
      </c>
      <c r="G49" s="42">
        <f t="shared" si="3"/>
        <v>111</v>
      </c>
      <c r="H49" s="43">
        <v>111</v>
      </c>
      <c r="I49" s="43">
        <v>0</v>
      </c>
      <c r="J49" s="42">
        <f t="shared" si="4"/>
        <v>2</v>
      </c>
      <c r="K49" s="43">
        <v>1</v>
      </c>
      <c r="L49" s="43">
        <v>1</v>
      </c>
      <c r="M49" s="42">
        <f t="shared" si="5"/>
        <v>1</v>
      </c>
      <c r="N49" s="43">
        <v>1</v>
      </c>
      <c r="O49" s="43">
        <v>0</v>
      </c>
      <c r="P49" s="43">
        <v>0</v>
      </c>
      <c r="Q49" s="42">
        <f t="shared" si="6"/>
        <v>0</v>
      </c>
      <c r="R49" s="43">
        <v>0</v>
      </c>
      <c r="S49" s="43">
        <v>0</v>
      </c>
      <c r="T49" s="44"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20" ht="19.5" customHeight="1">
      <c r="A50" s="4"/>
      <c r="B50" s="11" t="s">
        <v>72</v>
      </c>
      <c r="C50" s="35">
        <f t="shared" si="1"/>
        <v>104</v>
      </c>
      <c r="D50" s="42">
        <f t="shared" si="2"/>
        <v>39</v>
      </c>
      <c r="E50" s="43">
        <v>37</v>
      </c>
      <c r="F50" s="43">
        <v>2</v>
      </c>
      <c r="G50" s="42">
        <f t="shared" si="3"/>
        <v>64</v>
      </c>
      <c r="H50" s="43">
        <v>64</v>
      </c>
      <c r="I50" s="43">
        <v>0</v>
      </c>
      <c r="J50" s="42">
        <f t="shared" si="4"/>
        <v>1</v>
      </c>
      <c r="K50" s="43">
        <v>0</v>
      </c>
      <c r="L50" s="43">
        <v>1</v>
      </c>
      <c r="M50" s="42">
        <f t="shared" si="5"/>
        <v>0</v>
      </c>
      <c r="N50" s="43">
        <v>0</v>
      </c>
      <c r="O50" s="43">
        <v>0</v>
      </c>
      <c r="P50" s="43">
        <v>0</v>
      </c>
      <c r="Q50" s="42">
        <f t="shared" si="6"/>
        <v>0</v>
      </c>
      <c r="R50" s="43">
        <v>0</v>
      </c>
      <c r="S50" s="43">
        <v>0</v>
      </c>
      <c r="T50" s="44">
        <v>0</v>
      </c>
    </row>
    <row r="51" spans="1:20" ht="19.5" customHeight="1">
      <c r="A51" s="6"/>
      <c r="B51" s="23" t="s">
        <v>73</v>
      </c>
      <c r="C51" s="51">
        <f t="shared" si="1"/>
        <v>98</v>
      </c>
      <c r="D51" s="52">
        <f t="shared" si="2"/>
        <v>51</v>
      </c>
      <c r="E51" s="53">
        <v>48</v>
      </c>
      <c r="F51" s="53">
        <v>3</v>
      </c>
      <c r="G51" s="52">
        <f t="shared" si="3"/>
        <v>47</v>
      </c>
      <c r="H51" s="53">
        <v>47</v>
      </c>
      <c r="I51" s="53">
        <v>0</v>
      </c>
      <c r="J51" s="52">
        <f t="shared" si="4"/>
        <v>0</v>
      </c>
      <c r="K51" s="53">
        <v>0</v>
      </c>
      <c r="L51" s="53">
        <v>0</v>
      </c>
      <c r="M51" s="52">
        <f t="shared" si="5"/>
        <v>0</v>
      </c>
      <c r="N51" s="53">
        <v>0</v>
      </c>
      <c r="O51" s="53">
        <v>0</v>
      </c>
      <c r="P51" s="53">
        <v>0</v>
      </c>
      <c r="Q51" s="52">
        <f t="shared" si="6"/>
        <v>0</v>
      </c>
      <c r="R51" s="53">
        <v>0</v>
      </c>
      <c r="S51" s="53">
        <v>0</v>
      </c>
      <c r="T51" s="54">
        <v>0</v>
      </c>
    </row>
    <row r="52" spans="1:20" ht="19.5" customHeight="1">
      <c r="A52" s="2"/>
      <c r="B52" s="11"/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9.5" customHeight="1">
      <c r="A53" s="2"/>
      <c r="B53" s="11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9.5" customHeight="1">
      <c r="A54" s="2"/>
      <c r="B54" s="11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9.5" customHeight="1">
      <c r="A55" s="2"/>
      <c r="B55" s="11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9.5" customHeight="1">
      <c r="A56" s="11"/>
      <c r="B56" s="2"/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9.5" customHeight="1">
      <c r="A57" s="11"/>
      <c r="B57" s="2"/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9.5" customHeight="1">
      <c r="A58" s="2"/>
      <c r="B58" s="11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9.5" customHeight="1">
      <c r="A59" s="3"/>
      <c r="B59" s="2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9.5" customHeight="1">
      <c r="A60" s="2"/>
      <c r="B60" s="3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9.5" customHeight="1">
      <c r="A61" s="2"/>
      <c r="B61" s="3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9.5" customHeight="1">
      <c r="A62" s="2"/>
      <c r="B62" s="3"/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9.5" customHeight="1">
      <c r="A63" s="2"/>
      <c r="B63" s="3"/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9.5" customHeight="1">
      <c r="A64" s="3"/>
      <c r="B64" s="2"/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9.5" customHeight="1">
      <c r="A65" s="2"/>
      <c r="B65" s="3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9.5" customHeight="1">
      <c r="A66" s="2"/>
      <c r="B66" s="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9.5" customHeight="1">
      <c r="A67" s="2"/>
      <c r="B67" s="3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9.5" customHeight="1">
      <c r="A68" s="2"/>
      <c r="B68" s="3"/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9.5" customHeight="1">
      <c r="A69" s="2"/>
      <c r="B69" s="3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9.5" customHeight="1">
      <c r="A70" s="2"/>
      <c r="B70" s="3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9.5" customHeight="1">
      <c r="A71" s="2"/>
      <c r="B71" s="3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9.5" customHeight="1">
      <c r="A72" s="2"/>
      <c r="B72" s="3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9.5" customHeight="1">
      <c r="A73" s="2"/>
      <c r="B73" s="3"/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9.5" customHeight="1">
      <c r="A74" s="3"/>
      <c r="B74" s="2"/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9.5" customHeight="1">
      <c r="A75" s="2"/>
      <c r="B75" s="3"/>
      <c r="C75" s="7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9.5" customHeight="1">
      <c r="A76" s="2"/>
      <c r="B76" s="3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9.5" customHeight="1">
      <c r="A77" s="2"/>
      <c r="B77" s="3"/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9.5" customHeight="1">
      <c r="A78" s="2"/>
      <c r="B78" s="3"/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9.5" customHeight="1">
      <c r="A79" s="2"/>
      <c r="B79" s="3"/>
      <c r="C79" s="7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9.5" customHeight="1">
      <c r="A80" s="2"/>
      <c r="B80" s="3"/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9.5" customHeight="1">
      <c r="A81" s="3"/>
      <c r="B81" s="2"/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9.5" customHeight="1">
      <c r="A82" s="2"/>
      <c r="B82" s="3"/>
      <c r="C82" s="7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9.5" customHeight="1">
      <c r="A83" s="2"/>
      <c r="B83" s="3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9.5" customHeight="1">
      <c r="A84" s="2"/>
      <c r="B84" s="3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9.5" customHeight="1">
      <c r="A85" s="2"/>
      <c r="B85" s="3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9.5" customHeight="1">
      <c r="A86" s="2"/>
      <c r="B86" s="3"/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9.5" customHeight="1">
      <c r="A87" s="2"/>
      <c r="B87" s="3"/>
      <c r="C87" s="7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9.5" customHeight="1">
      <c r="A88" s="2"/>
      <c r="B88" s="3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9.5" customHeight="1">
      <c r="A89" s="3"/>
      <c r="B89" s="2"/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9.5" customHeight="1">
      <c r="A90" s="2"/>
      <c r="B90" s="3"/>
      <c r="C90" s="7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9.5" customHeight="1">
      <c r="A91" s="2"/>
      <c r="B91" s="3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9.5" customHeight="1">
      <c r="A92" s="2"/>
      <c r="B92" s="3"/>
      <c r="C92" s="7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9.5" customHeight="1">
      <c r="A93" s="2"/>
      <c r="B93" s="3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9.5" customHeight="1">
      <c r="A94" s="2"/>
      <c r="B94" s="3"/>
      <c r="C94" s="7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9.5" customHeight="1">
      <c r="A95" s="2"/>
      <c r="B95" s="3"/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9.5" customHeight="1">
      <c r="A96" s="2"/>
      <c r="B96" s="3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9.5" customHeight="1">
      <c r="A97" s="3"/>
      <c r="B97" s="2"/>
      <c r="C97" s="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9.5" customHeight="1">
      <c r="A98" s="2"/>
      <c r="B98" s="3"/>
      <c r="C98" s="7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9.5" customHeight="1">
      <c r="A99" s="3"/>
      <c r="B99" s="2"/>
      <c r="C99" s="7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9.5" customHeight="1">
      <c r="A100" s="2"/>
      <c r="B100" s="3"/>
      <c r="C100" s="7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9.5" customHeight="1">
      <c r="A101" s="2"/>
      <c r="B101" s="3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9.5" customHeight="1">
      <c r="A102" s="2"/>
      <c r="B102" s="3"/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9.5" customHeight="1">
      <c r="A103" s="2"/>
      <c r="B103" s="3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9.5" customHeight="1">
      <c r="A104" s="3"/>
      <c r="B104" s="2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9.5" customHeight="1">
      <c r="A105" s="2"/>
      <c r="B105" s="3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9.5" customHeight="1">
      <c r="A106" s="2"/>
      <c r="B106" s="3"/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9.5" customHeight="1">
      <c r="A107" s="2"/>
      <c r="B107" s="3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11" spans="6:8" ht="19.5" customHeight="1">
      <c r="F111" s="2"/>
      <c r="G111" s="2"/>
      <c r="H111" s="2"/>
    </row>
    <row r="112" ht="19.5" customHeight="1">
      <c r="I112" s="2"/>
    </row>
    <row r="113" ht="19.5" customHeight="1">
      <c r="I113" s="2"/>
    </row>
    <row r="114" spans="6:9" ht="19.5" customHeight="1">
      <c r="F114" s="2"/>
      <c r="G114" s="2"/>
      <c r="H114" s="2"/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spans="6:9" ht="19.5" customHeight="1">
      <c r="F168" s="2"/>
      <c r="G168" s="2"/>
      <c r="H168" s="2"/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  <row r="240" ht="19.5" customHeight="1">
      <c r="I240" s="2"/>
    </row>
    <row r="241" ht="19.5" customHeight="1">
      <c r="I241" s="2"/>
    </row>
    <row r="242" ht="19.5" customHeight="1">
      <c r="I242" s="2"/>
    </row>
    <row r="243" ht="19.5" customHeight="1">
      <c r="I243" s="2"/>
    </row>
  </sheetData>
  <mergeCells count="14">
    <mergeCell ref="A43:B43"/>
    <mergeCell ref="C2:C3"/>
    <mergeCell ref="D2:F2"/>
    <mergeCell ref="G2:I2"/>
    <mergeCell ref="A4:B4"/>
    <mergeCell ref="A6:B6"/>
    <mergeCell ref="A20:B20"/>
    <mergeCell ref="A34:B34"/>
    <mergeCell ref="A41:B41"/>
    <mergeCell ref="A2:B3"/>
    <mergeCell ref="R1:T1"/>
    <mergeCell ref="Q2:T2"/>
    <mergeCell ref="M2:P2"/>
    <mergeCell ref="J2:L2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6" r:id="rId1"/>
  <headerFooter alignWithMargins="0">
    <oddHeader>&amp;L&amp;"ＭＳ Ｐゴシック,標準"表2-5　出生数，出産の場所・出産時の立会者・圏域・保健所・市町村別&amp;R&amp;"ＭＳ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ＦＵＪ９９０３Ｂ０３９９</cp:lastModifiedBy>
  <cp:lastPrinted>2003-11-18T07:21:49Z</cp:lastPrinted>
  <dcterms:created xsi:type="dcterms:W3CDTF">1997-11-12T05:06:39Z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