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140" windowHeight="8010" tabRatio="645" activeTab="0"/>
  </bookViews>
  <sheets>
    <sheet name="表紙" sheetId="1" r:id="rId1"/>
    <sheet name="目次" sheetId="2" r:id="rId2"/>
    <sheet name="利用上の注意" sheetId="3" r:id="rId3"/>
    <sheet name="賃金1" sheetId="4" r:id="rId4"/>
    <sheet name="賃金2" sheetId="5" r:id="rId5"/>
    <sheet name="労働時間1" sheetId="6" r:id="rId6"/>
    <sheet name="労働時間2" sheetId="7" r:id="rId7"/>
    <sheet name="雇用1" sheetId="8" r:id="rId8"/>
    <sheet name="雇用2" sheetId="9" r:id="rId9"/>
    <sheet name="指数表5人以上①" sheetId="10" r:id="rId10"/>
    <sheet name="指数表5人以上②" sheetId="11" r:id="rId11"/>
    <sheet name="指数表30人以上①" sheetId="12" r:id="rId12"/>
    <sheet name="指数表30人以上②" sheetId="13" r:id="rId13"/>
    <sheet name="実数表①" sheetId="14" r:id="rId14"/>
    <sheet name="実数表②" sheetId="15" r:id="rId15"/>
    <sheet name="全国結果" sheetId="16" r:id="rId16"/>
    <sheet name="特別調査の概要" sheetId="17" r:id="rId17"/>
    <sheet name="特別調査結果" sheetId="18" r:id="rId18"/>
    <sheet name="調査の説明" sheetId="19" r:id="rId19"/>
    <sheet name="表章産業について" sheetId="20" r:id="rId20"/>
    <sheet name="裏表紙 " sheetId="21" r:id="rId21"/>
  </sheets>
  <externalReferences>
    <externalReference r:id="rId24"/>
    <externalReference r:id="rId25"/>
  </externalReferences>
  <definedNames>
    <definedName name="_xlnm.Print_Area" localSheetId="7">'雇用1'!$A$1:$K$57</definedName>
    <definedName name="_xlnm.Print_Area" localSheetId="8">'雇用2'!$A$1:$K$56</definedName>
    <definedName name="_xlnm.Print_Area" localSheetId="11">'指数表30人以上①'!$A$1:$R$85</definedName>
    <definedName name="_xlnm.Print_Area" localSheetId="9">'指数表5人以上①'!$A$1:$R$85</definedName>
    <definedName name="_xlnm.Print_Area" localSheetId="10">'指数表5人以上②'!$A$1:$R$85</definedName>
    <definedName name="_xlnm.Print_Area" localSheetId="13">'実数表①'!$A$1:$U$49</definedName>
    <definedName name="_xlnm.Print_Area" localSheetId="14">'実数表②'!$A$1:$U$48</definedName>
    <definedName name="_xlnm.Print_Area" localSheetId="15">'全国結果'!$A$1:$AQ$54</definedName>
    <definedName name="_xlnm.Print_Area" localSheetId="18">'調査の説明'!$A$1:$AG$123</definedName>
    <definedName name="_xlnm.Print_Area" localSheetId="3">'賃金1'!$A$1:$S$58</definedName>
    <definedName name="_xlnm.Print_Area" localSheetId="4">'賃金2'!$A$1:$S$58</definedName>
    <definedName name="_xlnm.Print_Area" localSheetId="16">'特別調査の概要'!$A$1:$AK$114</definedName>
    <definedName name="_xlnm.Print_Area" localSheetId="17">'特別調査結果'!$A$1:$V$56</definedName>
    <definedName name="_xlnm.Print_Area" localSheetId="0">'表紙'!$A$1:$J$53</definedName>
    <definedName name="_xlnm.Print_Area" localSheetId="19">'表章産業について'!$A$1:$F$65</definedName>
    <definedName name="_xlnm.Print_Area" localSheetId="1">'目次'!$A$1:$O$57</definedName>
    <definedName name="_xlnm.Print_Area" localSheetId="2">'利用上の注意'!$A$1:$AG$52</definedName>
    <definedName name="_xlnm.Print_Area" localSheetId="20">'裏表紙 '!$A$1:$K$39</definedName>
    <definedName name="_xlnm.Print_Area" localSheetId="5">'労働時間1'!$A$1:$W$57</definedName>
    <definedName name="_xlnm.Print_Area" localSheetId="6">'労働時間2'!$A$1:$W$55</definedName>
    <definedName name="_xlnm.Print_Titles" localSheetId="19">'表章産業について'!$3:$3</definedName>
  </definedNames>
  <calcPr fullCalcOnLoad="1"/>
</workbook>
</file>

<file path=xl/sharedStrings.xml><?xml version="1.0" encoding="utf-8"?>
<sst xmlns="http://schemas.openxmlformats.org/spreadsheetml/2006/main" count="3552" uniqueCount="897">
  <si>
    <t>きまって支給する現金給与額</t>
  </si>
  <si>
    <t>特別に支払われた現金給与額（勤続１年以上）</t>
  </si>
  <si>
    <t>常用労働者数（勤続１年以上）</t>
  </si>
  <si>
    <t>産業</t>
  </si>
  <si>
    <t>％</t>
  </si>
  <si>
    <t>常用雇用指数</t>
  </si>
  <si>
    <t>％</t>
  </si>
  <si>
    <t>％</t>
  </si>
  <si>
    <t>ポイント</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</si>
  <si>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</si>
  <si>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</si>
  <si>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</si>
  <si>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</si>
  <si>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</si>
  <si>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</si>
  <si>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</si>
  <si>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</si>
  <si>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- 4 -</t>
  </si>
  <si>
    <t>情報通信業</t>
  </si>
  <si>
    <t>複合サービス事業</t>
  </si>
  <si>
    <t>サービス業（他に分類されないもの）</t>
  </si>
  <si>
    <t>医療,福祉</t>
  </si>
  <si>
    <t>建設業</t>
  </si>
  <si>
    <t>製造業</t>
  </si>
  <si>
    <t>教育,学習支援業</t>
  </si>
  <si>
    <t>時間</t>
  </si>
  <si>
    <t>人</t>
  </si>
  <si>
    <t>％</t>
  </si>
  <si>
    <t>電気・ガス・熱供給・水道業</t>
  </si>
  <si>
    <t>超過労働給与</t>
  </si>
  <si>
    <t>％</t>
  </si>
  <si>
    <t>ポイント</t>
  </si>
  <si>
    <t>労 働 異 動 率</t>
  </si>
  <si>
    <t>産　　業</t>
  </si>
  <si>
    <t>（事業所規模5人以上）</t>
  </si>
  <si>
    <t>現金給与総額</t>
  </si>
  <si>
    <t>特別給与</t>
  </si>
  <si>
    <t>所定内給与</t>
  </si>
  <si>
    <t>対前年比</t>
  </si>
  <si>
    <t>対前年差</t>
  </si>
  <si>
    <t>対前年差</t>
  </si>
  <si>
    <t>円</t>
  </si>
  <si>
    <t>％</t>
  </si>
  <si>
    <t>（事業所規模30人以上）</t>
  </si>
  <si>
    <t>総実労働時間</t>
  </si>
  <si>
    <t>出勤日数</t>
  </si>
  <si>
    <t>所定内労働時間</t>
  </si>
  <si>
    <t>所定外労働時間</t>
  </si>
  <si>
    <t>日</t>
  </si>
  <si>
    <t>パートタイム
労働者比率</t>
  </si>
  <si>
    <t>入職率</t>
  </si>
  <si>
    <t>離職率</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</si>
  <si>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</si>
  <si>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</si>
  <si>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</si>
  <si>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</si>
  <si>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</si>
  <si>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</si>
  <si>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毎 月 勤 労 統 計 調 査 の 説 明</t>
  </si>
  <si>
    <t>１　調査の目的</t>
  </si>
  <si>
    <t>２　調査の対象</t>
  </si>
  <si>
    <t>３　調査の方法</t>
  </si>
  <si>
    <t>４　調査事項の説明</t>
  </si>
  <si>
    <t>①</t>
  </si>
  <si>
    <t>②</t>
  </si>
  <si>
    <t>１日の所定労働時間が一般の労働者と同じで、１週の所定労働日数が一般の労働者より短い者。</t>
  </si>
  <si>
    <t xml:space="preserve">　　　　　　　　　　　　 </t>
  </si>
  <si>
    <t>　　　　　　　　　　　　　　　</t>
  </si>
  <si>
    <t>(3)</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</si>
  <si>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</si>
  <si>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</si>
  <si>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</si>
  <si>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</si>
  <si>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</si>
  <si>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</si>
  <si>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</si>
  <si>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</si>
  <si>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</si>
  <si>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</si>
  <si>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</si>
  <si>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</si>
  <si>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</si>
  <si>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</si>
  <si>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</si>
  <si>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</si>
  <si>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</si>
  <si>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</si>
  <si>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</si>
  <si>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</si>
  <si>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</si>
  <si>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</si>
  <si>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</si>
  <si>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（平成25年７月）</t>
  </si>
  <si>
    <t>　</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</si>
  <si>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</si>
  <si>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</si>
  <si>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</si>
  <si>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</si>
  <si>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</si>
  <si>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</si>
  <si>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</si>
  <si>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</si>
  <si>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</si>
  <si>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</si>
  <si>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</si>
  <si>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</si>
  <si>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</si>
  <si>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</si>
  <si>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</si>
  <si>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</si>
  <si>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</si>
  <si>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</si>
  <si>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</si>
  <si>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</si>
  <si>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</si>
  <si>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</si>
  <si>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</si>
  <si>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</si>
  <si>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</si>
  <si>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</si>
  <si>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</si>
  <si>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</si>
  <si>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</si>
  <si>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</si>
  <si>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</si>
  <si>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</si>
  <si>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</si>
  <si>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</si>
  <si>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</si>
  <si>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</si>
  <si>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</si>
  <si>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</si>
  <si>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</si>
  <si>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</si>
  <si>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</si>
  <si>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</si>
  <si>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</si>
  <si>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</si>
  <si>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</si>
  <si>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</si>
  <si>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</si>
  <si>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</si>
  <si>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</si>
  <si>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</si>
  <si>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第 1-1 表</t>
  </si>
  <si>
    <t>第 1-2 表</t>
  </si>
  <si>
    <t>第 2-1 表</t>
  </si>
  <si>
    <t>第 2-2 表</t>
  </si>
  <si>
    <t>第 3-1 表</t>
  </si>
  <si>
    <t>第 3-2 表</t>
  </si>
  <si>
    <t>第 4-1 表</t>
  </si>
  <si>
    <t>第 4-2 表</t>
  </si>
  <si>
    <t>第 5-1 表</t>
  </si>
  <si>
    <t>第 5-2 表</t>
  </si>
  <si>
    <t>第 6-1 表</t>
  </si>
  <si>
    <t>第 6-2 表</t>
  </si>
  <si>
    <t>第 7-1 表</t>
  </si>
  <si>
    <t>第 7-2 表</t>
  </si>
  <si>
    <t>第 8-1 表</t>
  </si>
  <si>
    <t>第 8-2 表</t>
  </si>
  <si>
    <t>第 9-1 表</t>
  </si>
  <si>
    <t>第 9-2 表</t>
  </si>
  <si>
    <t>表 ４　産業別常用労働者数</t>
  </si>
  <si>
    <r>
      <t xml:space="preserve"> 平成25年7月（以下「７月」という。） における、</t>
    </r>
    <r>
      <rPr>
        <sz val="12"/>
        <rFont val="ＭＳ ゴシック"/>
        <family val="3"/>
      </rPr>
      <t>きまって支給する現金給与額</t>
    </r>
    <r>
      <rPr>
        <sz val="12"/>
        <rFont val="ＭＳ 明朝"/>
        <family val="1"/>
      </rPr>
      <t xml:space="preserve">
は</t>
    </r>
    <r>
      <rPr>
        <sz val="12"/>
        <rFont val="ＭＳ ゴシック"/>
        <family val="3"/>
      </rPr>
      <t>１９１，６５４円</t>
    </r>
    <r>
      <rPr>
        <sz val="12"/>
        <rFont val="ＭＳ 明朝"/>
        <family val="1"/>
      </rPr>
      <t>で、</t>
    </r>
    <r>
      <rPr>
        <sz val="12"/>
        <rFont val="ＭＳ ゴシック"/>
        <family val="3"/>
      </rPr>
      <t>前年比１．１％減</t>
    </r>
    <r>
      <rPr>
        <sz val="12"/>
        <rFont val="ＭＳ 明朝"/>
        <family val="1"/>
      </rPr>
      <t>となった。
 平成24年８月１日から平成25年７月31日までの１年間における</t>
    </r>
    <r>
      <rPr>
        <sz val="12"/>
        <rFont val="ＭＳ ゴシック"/>
        <family val="3"/>
      </rPr>
      <t>特別に支払われた現金給与額</t>
    </r>
    <r>
      <rPr>
        <sz val="12"/>
        <rFont val="ＭＳ 明朝"/>
        <family val="1"/>
      </rPr>
      <t>は</t>
    </r>
    <r>
      <rPr>
        <sz val="12"/>
        <rFont val="ＭＳ ゴシック"/>
        <family val="3"/>
      </rPr>
      <t>２００，２６７円</t>
    </r>
    <r>
      <rPr>
        <sz val="12"/>
        <rFont val="ＭＳ 明朝"/>
        <family val="1"/>
      </rPr>
      <t>で、</t>
    </r>
    <r>
      <rPr>
        <sz val="12"/>
        <rFont val="ＭＳ ゴシック"/>
        <family val="3"/>
      </rPr>
      <t>前年比１３．２％減</t>
    </r>
    <r>
      <rPr>
        <sz val="12"/>
        <rFont val="ＭＳ 明朝"/>
        <family val="1"/>
      </rPr>
      <t>となった。
 7月における</t>
    </r>
    <r>
      <rPr>
        <sz val="12"/>
        <rFont val="ＭＳ ゴシック"/>
        <family val="3"/>
      </rPr>
      <t>常用労働者数</t>
    </r>
    <r>
      <rPr>
        <sz val="12"/>
        <rFont val="ＭＳ 明朝"/>
        <family val="1"/>
      </rPr>
      <t>は</t>
    </r>
    <r>
      <rPr>
        <sz val="12"/>
        <rFont val="ＭＳ ゴシック"/>
        <family val="3"/>
      </rPr>
      <t>６７，８３８人</t>
    </r>
    <r>
      <rPr>
        <sz val="12"/>
        <rFont val="ＭＳ 明朝"/>
        <family val="1"/>
      </rPr>
      <t>で、</t>
    </r>
    <r>
      <rPr>
        <sz val="12"/>
        <rFont val="ＭＳ ゴシック"/>
        <family val="3"/>
      </rPr>
      <t>前年比１５．４％減</t>
    </r>
    <r>
      <rPr>
        <sz val="12"/>
        <rFont val="ＭＳ 明朝"/>
        <family val="1"/>
      </rPr>
      <t>となった。　</t>
    </r>
  </si>
  <si>
    <t xml:space="preserve"> 表 ２　過去１年間に特別に支払われた現金給与額（事業所規模１～４人）</t>
  </si>
  <si>
    <t>第 ６-２表   労働時間指数（総実労働時間）</t>
  </si>
  <si>
    <t>第 ７-２ 表   労働時間指数（所定内労働時間）</t>
  </si>
  <si>
    <t>主要な生産品の名称又は事業の内容</t>
  </si>
  <si>
    <t>この調査は、常用労働者１～４人の事業所における賃金、労働時間等を明らかにして、毎月実施されている常用労働者５人以上の事業所に関する「毎月勤労統計調査地方調査」を補完することを目的としている。</t>
  </si>
  <si>
    <t>ア</t>
  </si>
  <si>
    <t>イ</t>
  </si>
  <si>
    <t>ウ</t>
  </si>
  <si>
    <t>エ</t>
  </si>
  <si>
    <t>　</t>
  </si>
  <si>
    <t>a</t>
  </si>
  <si>
    <t>b</t>
  </si>
  <si>
    <t>c</t>
  </si>
  <si>
    <t>d</t>
  </si>
  <si>
    <t>e</t>
  </si>
  <si>
    <t>f</t>
  </si>
  <si>
    <t>常用労働者ごとの次に掲げる事項</t>
  </si>
  <si>
    <t>性</t>
  </si>
  <si>
    <t>きまって支給する現金給与額</t>
  </si>
  <si>
    <t>第 ８-２ 表   労働時間指数（所定外労働時間）</t>
  </si>
  <si>
    <t>第 ９-２ 表   常 用 雇 用 指 数</t>
  </si>
  <si>
    <t>第 ２-２ 表   実質賃金指数（現金給与総額）</t>
  </si>
  <si>
    <t>第 ３-２ 表   名目賃金指数（定期給与）</t>
  </si>
  <si>
    <t>第 ４-２ 表   実質賃金指数（定期給与）</t>
  </si>
  <si>
    <t>第 ５-２ 表   名目賃金指数（所定内給与）</t>
  </si>
  <si>
    <t>第 ６-１ 表   労働時間指数（総実労働時間）</t>
  </si>
  <si>
    <t>第 ７-１ 表   労働時間指数（所定内労働時間）</t>
  </si>
  <si>
    <t>第 ９-１ 表   常 用 雇 用 指 数</t>
  </si>
  <si>
    <t>第 １-１ 表   名目賃金指数（現金給与総額）</t>
  </si>
  <si>
    <t>常用労働者数</t>
  </si>
  <si>
    <t>平成25年７月における通常日１日の実労働時間は、7.2時間で前年比0.2時間増と</t>
  </si>
  <si>
    <t>統計調査員が調査対象事業所に対し質問し、調査票を作成する方式（実地他計方式）としている。</t>
  </si>
  <si>
    <t>雇用の流動状況を示す指標としての労働異動率は、以下の式により算出しています。</t>
  </si>
  <si>
    <r>
      <t>　平成2</t>
    </r>
    <r>
      <rPr>
        <sz val="11"/>
        <rFont val="ＭＳ 明朝"/>
        <family val="1"/>
      </rPr>
      <t>5</t>
    </r>
    <r>
      <rPr>
        <sz val="11"/>
        <rFont val="ＭＳ 明朝"/>
        <family val="1"/>
      </rPr>
      <t>年の月間平均常用労働者数(調査産業計)は8</t>
    </r>
    <r>
      <rPr>
        <sz val="11"/>
        <rFont val="ＭＳ 明朝"/>
        <family val="1"/>
      </rPr>
      <t>49,912</t>
    </r>
    <r>
      <rPr>
        <sz val="11"/>
        <rFont val="ＭＳ 明朝"/>
        <family val="1"/>
      </rPr>
      <t>人で、前年比</t>
    </r>
    <r>
      <rPr>
        <sz val="11"/>
        <rFont val="ＭＳ 明朝"/>
        <family val="1"/>
      </rPr>
      <t>0.9</t>
    </r>
    <r>
      <rPr>
        <sz val="11"/>
        <rFont val="ＭＳ 明朝"/>
        <family val="1"/>
      </rPr>
      <t>％減となった。またパートタイム労働者比率は</t>
    </r>
    <r>
      <rPr>
        <sz val="11"/>
        <rFont val="ＭＳ 明朝"/>
        <family val="1"/>
      </rPr>
      <t>24.3</t>
    </r>
    <r>
      <rPr>
        <sz val="11"/>
        <rFont val="ＭＳ 明朝"/>
        <family val="1"/>
      </rPr>
      <t>％で、前年同月と同水準となった。
　産業別に雇用の動きをみると、「宿泊業</t>
    </r>
    <r>
      <rPr>
        <sz val="11"/>
        <rFont val="ＭＳ 明朝"/>
        <family val="1"/>
      </rPr>
      <t>,</t>
    </r>
    <r>
      <rPr>
        <sz val="11"/>
        <rFont val="ＭＳ 明朝"/>
        <family val="1"/>
      </rPr>
      <t>飲食サービス業」</t>
    </r>
    <r>
      <rPr>
        <sz val="11"/>
        <rFont val="ＭＳ 明朝"/>
        <family val="1"/>
      </rPr>
      <t>(2.2</t>
    </r>
    <r>
      <rPr>
        <sz val="11"/>
        <rFont val="ＭＳ 明朝"/>
        <family val="1"/>
      </rPr>
      <t>％増</t>
    </r>
    <r>
      <rPr>
        <sz val="11"/>
        <rFont val="ＭＳ 明朝"/>
        <family val="1"/>
      </rPr>
      <t>)、「</t>
    </r>
    <r>
      <rPr>
        <sz val="11"/>
        <rFont val="ＭＳ 明朝"/>
        <family val="1"/>
      </rPr>
      <t>学術研究</t>
    </r>
    <r>
      <rPr>
        <sz val="11"/>
        <rFont val="ＭＳ 明朝"/>
        <family val="1"/>
      </rPr>
      <t>,</t>
    </r>
    <r>
      <rPr>
        <sz val="11"/>
        <rFont val="ＭＳ 明朝"/>
        <family val="1"/>
      </rPr>
      <t>専門・技術サービス業」(</t>
    </r>
    <r>
      <rPr>
        <sz val="11"/>
        <rFont val="ＭＳ 明朝"/>
        <family val="1"/>
      </rPr>
      <t>1.8</t>
    </r>
    <r>
      <rPr>
        <sz val="11"/>
        <rFont val="ＭＳ 明朝"/>
        <family val="1"/>
      </rPr>
      <t>％増)等で増加し、「生活関連サービス業，娯楽業」</t>
    </r>
    <r>
      <rPr>
        <sz val="11"/>
        <rFont val="ＭＳ 明朝"/>
        <family val="1"/>
      </rPr>
      <t>(7.0％減）、「電気・ガス・熱供給・水道業」(6.8</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常用労働者の異動状況を労働異動率(調査産業計)でみると、入職率は1.</t>
    </r>
    <r>
      <rPr>
        <sz val="11"/>
        <rFont val="ＭＳ 明朝"/>
        <family val="1"/>
      </rPr>
      <t>62</t>
    </r>
    <r>
      <rPr>
        <sz val="11"/>
        <rFont val="ＭＳ 明朝"/>
        <family val="1"/>
      </rPr>
      <t>％で前年差0.</t>
    </r>
    <r>
      <rPr>
        <sz val="11"/>
        <rFont val="ＭＳ 明朝"/>
        <family val="1"/>
      </rPr>
      <t>07</t>
    </r>
    <r>
      <rPr>
        <sz val="11"/>
        <rFont val="ＭＳ 明朝"/>
        <family val="1"/>
      </rPr>
      <t>ポイント増、離職率は1.</t>
    </r>
    <r>
      <rPr>
        <sz val="11"/>
        <rFont val="ＭＳ 明朝"/>
        <family val="1"/>
      </rPr>
      <t>69</t>
    </r>
    <r>
      <rPr>
        <sz val="11"/>
        <rFont val="ＭＳ 明朝"/>
        <family val="1"/>
      </rPr>
      <t>％で前年差0.</t>
    </r>
    <r>
      <rPr>
        <sz val="11"/>
        <rFont val="ＭＳ 明朝"/>
        <family val="1"/>
      </rPr>
      <t>1</t>
    </r>
    <r>
      <rPr>
        <sz val="11"/>
        <rFont val="ＭＳ 明朝"/>
        <family val="1"/>
      </rPr>
      <t>1ポイント増となった。</t>
    </r>
  </si>
  <si>
    <t>第 ４-１表   実質賃金指数（定期給与）</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</si>
  <si>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</si>
  <si>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</si>
  <si>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</si>
  <si>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</si>
  <si>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</si>
  <si>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</si>
  <si>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</si>
  <si>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</si>
  <si>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</si>
  <si>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</si>
  <si>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</si>
  <si>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</si>
  <si>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</si>
  <si>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</si>
  <si>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</si>
  <si>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</si>
  <si>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</si>
  <si>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</si>
  <si>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</si>
  <si>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</si>
  <si>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</si>
  <si>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</si>
  <si>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</si>
  <si>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</si>
  <si>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</si>
  <si>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</si>
  <si>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</si>
  <si>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</si>
  <si>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</si>
  <si>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</si>
  <si>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</si>
  <si>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</si>
  <si>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</si>
  <si>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</si>
  <si>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</si>
  <si>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</si>
  <si>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</si>
  <si>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</si>
  <si>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</si>
  <si>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</si>
  <si>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</si>
  <si>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</si>
  <si>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</si>
  <si>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</si>
  <si>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</si>
  <si>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調査の説明</t>
  </si>
  <si>
    <t>総実労働時間</t>
  </si>
  <si>
    <t>所定外労働時間</t>
  </si>
  <si>
    <t>常用雇用</t>
  </si>
  <si>
    <t>事業所規模5人以上</t>
  </si>
  <si>
    <t>第 １０ 表   産業別常用労働者１人平均月間現金給与総額</t>
  </si>
  <si>
    <t>第 １１ 表   産業別常用労働者１人平均月間定期給与</t>
  </si>
  <si>
    <t>第 １２ 表   産業別常用労働者１人平均月間所定内給与</t>
  </si>
  <si>
    <t>第 １３ 表   産業別常用労働者１人平均月間特別給与</t>
  </si>
  <si>
    <t>第 １４ 表   産業別常用労働者１人平均月間総実労働時間</t>
  </si>
  <si>
    <t>第 １５ 表   産業別常用労働者１人平均月間所定内労働時間</t>
  </si>
  <si>
    <t>第 １６ 表   産業別常用労働者１人平均月間所定外労働時間</t>
  </si>
  <si>
    <t>第 １７ 表   産業別常用労働者１人平均月間出勤日数</t>
  </si>
  <si>
    <t>産業別常用労働者１人平均月間定期給与（事業所規模5人以上・30人以上）</t>
  </si>
  <si>
    <t>産業別常用労働者１人平均月間所定内給与（事業所規模5人以上・30人以上）</t>
  </si>
  <si>
    <t>第 ２１ 表　　　特 別 調 査 の 結 果</t>
  </si>
  <si>
    <t>産業別常用労働者１人平均月間特別給与（事業所規模5人以上・30人以上）</t>
  </si>
  <si>
    <t>産業別常用労働者１人平均月間総実労働時間（事業所規模5人以上・30人以上）</t>
  </si>
  <si>
    <t>通勤又は住込みの別及び家族労働者であるかどうかの別</t>
  </si>
  <si>
    <t>年齢及び勤続年数</t>
  </si>
  <si>
    <t>産業別常用労働者１人平均月間所定内労働時間（事業所規模5人以上・30人以上）</t>
  </si>
  <si>
    <t>産業別常用労働者１人平均月間所定外労働時間（事業所規模5人以上・30人以上）</t>
  </si>
  <si>
    <t>産業別常用労働者１人平均月間出勤日数（事業所規模5人以上・30人以上）</t>
  </si>
  <si>
    <t>産業別推計常用労働者数（事業所規模5人以上・30人以上）</t>
  </si>
  <si>
    <t>産業別パートタイム労働者比率（事業所規模5人以上・30人以上）</t>
  </si>
  <si>
    <t>特別調査結果</t>
  </si>
  <si>
    <t>全国結果</t>
  </si>
  <si>
    <t>指数表5人以上①</t>
  </si>
  <si>
    <t>指数表30人以上①</t>
  </si>
  <si>
    <t>実質賃金指数（定期給与）（事業所規模5人以上）</t>
  </si>
  <si>
    <t>実質賃金指数（定期給与）（事業所規模30人以上）</t>
  </si>
  <si>
    <t>労働時間指数（所定内労働時間）（事業所規模5人以上）</t>
  </si>
  <si>
    <t>労働時間指数（所定内労働時間）（事業所規模30人以上）</t>
  </si>
  <si>
    <t>指数表5人以上②</t>
  </si>
  <si>
    <t>指数表30人以上②</t>
  </si>
  <si>
    <t>実数表①</t>
  </si>
  <si>
    <t>実数表②</t>
  </si>
  <si>
    <t xml:space="preserve">x </t>
  </si>
  <si>
    <t>対前年比</t>
  </si>
  <si>
    <t>定期給与</t>
  </si>
  <si>
    <t>対前年比</t>
  </si>
  <si>
    <t>対前年比</t>
  </si>
  <si>
    <t>　　　　       25年</t>
  </si>
  <si>
    <t>１</t>
  </si>
  <si>
    <t>(1)事業所規模５人以上</t>
  </si>
  <si>
    <t>(2)事業所規模３０人以上</t>
  </si>
  <si>
    <t>２</t>
  </si>
  <si>
    <t xml:space="preserve"> </t>
  </si>
  <si>
    <r>
      <t>　平成2</t>
    </r>
    <r>
      <rPr>
        <sz val="11"/>
        <rFont val="ＭＳ 明朝"/>
        <family val="1"/>
      </rPr>
      <t>5</t>
    </r>
    <r>
      <rPr>
        <sz val="11"/>
        <rFont val="ＭＳ 明朝"/>
        <family val="1"/>
      </rPr>
      <t>年の１人平均月間現金給与総額(調査産業計)は3</t>
    </r>
    <r>
      <rPr>
        <sz val="11"/>
        <rFont val="ＭＳ 明朝"/>
        <family val="1"/>
      </rPr>
      <t>12,479</t>
    </r>
    <r>
      <rPr>
        <sz val="11"/>
        <rFont val="ＭＳ 明朝"/>
        <family val="1"/>
      </rPr>
      <t>円で、前年比</t>
    </r>
    <r>
      <rPr>
        <sz val="11"/>
        <rFont val="ＭＳ 明朝"/>
        <family val="1"/>
      </rPr>
      <t>1.5％増</t>
    </r>
    <r>
      <rPr>
        <sz val="11"/>
        <rFont val="ＭＳ 明朝"/>
        <family val="1"/>
      </rPr>
      <t>となった。
　現金給与総額のうち、定期給与は25</t>
    </r>
    <r>
      <rPr>
        <sz val="11"/>
        <rFont val="ＭＳ 明朝"/>
        <family val="1"/>
      </rPr>
      <t>8,399</t>
    </r>
    <r>
      <rPr>
        <sz val="11"/>
        <rFont val="ＭＳ 明朝"/>
        <family val="1"/>
      </rPr>
      <t>円で、前年比</t>
    </r>
    <r>
      <rPr>
        <sz val="11"/>
        <rFont val="ＭＳ 明朝"/>
        <family val="1"/>
      </rPr>
      <t>0.9</t>
    </r>
    <r>
      <rPr>
        <sz val="11"/>
        <rFont val="ＭＳ 明朝"/>
        <family val="1"/>
      </rPr>
      <t>％増、特別給与は</t>
    </r>
    <r>
      <rPr>
        <sz val="11"/>
        <rFont val="ＭＳ 明朝"/>
        <family val="1"/>
      </rPr>
      <t>54,080</t>
    </r>
    <r>
      <rPr>
        <sz val="11"/>
        <rFont val="ＭＳ 明朝"/>
        <family val="1"/>
      </rPr>
      <t>円で前年差</t>
    </r>
    <r>
      <rPr>
        <sz val="11"/>
        <rFont val="ＭＳ 明朝"/>
        <family val="1"/>
      </rPr>
      <t>2,256</t>
    </r>
    <r>
      <rPr>
        <sz val="11"/>
        <rFont val="ＭＳ 明朝"/>
        <family val="1"/>
      </rPr>
      <t>円増となった。
　定期給与のうち、所定内給与は2</t>
    </r>
    <r>
      <rPr>
        <sz val="11"/>
        <rFont val="ＭＳ 明朝"/>
        <family val="1"/>
      </rPr>
      <t>37,074</t>
    </r>
    <r>
      <rPr>
        <sz val="11"/>
        <rFont val="ＭＳ 明朝"/>
        <family val="1"/>
      </rPr>
      <t>円で、前年比</t>
    </r>
    <r>
      <rPr>
        <sz val="11"/>
        <rFont val="ＭＳ 明朝"/>
        <family val="1"/>
      </rPr>
      <t>0.8</t>
    </r>
    <r>
      <rPr>
        <sz val="11"/>
        <rFont val="ＭＳ 明朝"/>
        <family val="1"/>
      </rPr>
      <t>％増、超過労働給与は</t>
    </r>
    <r>
      <rPr>
        <sz val="11"/>
        <rFont val="ＭＳ 明朝"/>
        <family val="1"/>
      </rPr>
      <t>21,325</t>
    </r>
    <r>
      <rPr>
        <sz val="11"/>
        <rFont val="ＭＳ 明朝"/>
        <family val="1"/>
      </rPr>
      <t>円で前年差</t>
    </r>
    <r>
      <rPr>
        <sz val="11"/>
        <rFont val="ＭＳ 明朝"/>
        <family val="1"/>
      </rPr>
      <t>553</t>
    </r>
    <r>
      <rPr>
        <sz val="11"/>
        <rFont val="ＭＳ 明朝"/>
        <family val="1"/>
      </rPr>
      <t>円増となった。
　産業別に定期給与の動きをみると、「電気・ガス・熱供給・水道業」</t>
    </r>
    <r>
      <rPr>
        <sz val="11"/>
        <rFont val="ＭＳ 明朝"/>
        <family val="1"/>
      </rPr>
      <t>(8.0</t>
    </r>
    <r>
      <rPr>
        <sz val="11"/>
        <rFont val="ＭＳ 明朝"/>
        <family val="1"/>
      </rPr>
      <t>％増</t>
    </r>
    <r>
      <rPr>
        <sz val="11"/>
        <rFont val="ＭＳ 明朝"/>
        <family val="1"/>
      </rPr>
      <t>)、「不動産業,物品賃貸業」(5.2％増)</t>
    </r>
    <r>
      <rPr>
        <sz val="11"/>
        <rFont val="ＭＳ 明朝"/>
        <family val="1"/>
      </rPr>
      <t>等で増加し、「サービス業（他に分類されないもの）」(</t>
    </r>
    <r>
      <rPr>
        <sz val="11"/>
        <rFont val="ＭＳ 明朝"/>
        <family val="1"/>
      </rPr>
      <t>6.0</t>
    </r>
    <r>
      <rPr>
        <sz val="11"/>
        <rFont val="ＭＳ 明朝"/>
        <family val="1"/>
      </rPr>
      <t>％減)、「医療</t>
    </r>
    <r>
      <rPr>
        <sz val="11"/>
        <rFont val="ＭＳ 明朝"/>
        <family val="1"/>
      </rPr>
      <t>,福祉」（3.0％減）</t>
    </r>
    <r>
      <rPr>
        <sz val="11"/>
        <rFont val="ＭＳ 明朝"/>
        <family val="1"/>
      </rPr>
      <t>等で減少した。</t>
    </r>
  </si>
  <si>
    <t xml:space="preserve">   (参　 考)</t>
  </si>
  <si>
    <t>表 １　事業所規模別きまって支給する現金給与額</t>
  </si>
  <si>
    <t>表 ３　事業所規模別通常日１日の実労働時間、月間出勤日数</t>
  </si>
  <si>
    <t>(１)</t>
  </si>
  <si>
    <t>(２)</t>
  </si>
  <si>
    <t>(３)</t>
  </si>
  <si>
    <t>(1)事業所規模５人以上</t>
  </si>
  <si>
    <t>(2)事業所規模３０人以上</t>
  </si>
  <si>
    <t>３</t>
  </si>
  <si>
    <t>(1)事業所規模５人以上</t>
  </si>
  <si>
    <t>注：支給割合は、常用労働者１人あたりの７月のきまって支給する現金給与額に対する、過去１年間に特別に支払われた現金給与額の割合である。</t>
  </si>
  <si>
    <t>注：事業所規模５人以上は、毎月勤労統計調査各年７月分の結果である。</t>
  </si>
  <si>
    <t>(2)事業所規模３０人以上</t>
  </si>
  <si>
    <t>Ⅱ 統　計　表　　　　　　　　　　　　　　　　　　　　　　　　　　　　</t>
  </si>
  <si>
    <t>名目賃金指数（現金給与総額）（事業所規模5人以上）</t>
  </si>
  <si>
    <t>名目賃金指数（現金給与総額）（事業所規模30人以上）</t>
  </si>
  <si>
    <t>実質賃金指数（現金給与総額）（事業所規模5人以上）</t>
  </si>
  <si>
    <t>実質賃金指数（現金給与総額）（事業所規模30人以上）</t>
  </si>
  <si>
    <t>名目賃金指数（定期給与）（事業所規模5人以上）</t>
  </si>
  <si>
    <t>名目賃金指数（定期給与）（事業所規模30人以上）</t>
  </si>
  <si>
    <t>名目賃金指数（所定内給与）（事業所規模5人以上）</t>
  </si>
  <si>
    <t>名目賃金指数（所定内給与）（事業所規模30人以上）</t>
  </si>
  <si>
    <t>労働時間指数（総実労働時間）（事業所規模5人以上）</t>
  </si>
  <si>
    <t>労働時間指数（総実労働時間）（事業所規模30人以上）</t>
  </si>
  <si>
    <t>労働時間指数（所定外労働時間）（事業所規模5人以上）</t>
  </si>
  <si>
    <t>労働時間指数（所定外労働時間）（事業所規模30人以上）</t>
  </si>
  <si>
    <t>常用雇用指数（事業所規模5人以上）</t>
  </si>
  <si>
    <t>常用雇用指数（事業所規模30人以上）</t>
  </si>
  <si>
    <t xml:space="preserve">   毎月勤労統計調査の説明</t>
  </si>
  <si>
    <t>目　　　　　　　　次</t>
  </si>
  <si>
    <t>第 10 表</t>
  </si>
  <si>
    <t>第 11 表</t>
  </si>
  <si>
    <t>第 12 表</t>
  </si>
  <si>
    <t>第 13 表</t>
  </si>
  <si>
    <t>第 14 表</t>
  </si>
  <si>
    <t>第 15 表</t>
  </si>
  <si>
    <t>第 16 表</t>
  </si>
  <si>
    <t>第 17 表</t>
  </si>
  <si>
    <r>
      <t>　平成2</t>
    </r>
    <r>
      <rPr>
        <sz val="11"/>
        <rFont val="ＭＳ 明朝"/>
        <family val="1"/>
      </rPr>
      <t>5</t>
    </r>
    <r>
      <rPr>
        <sz val="11"/>
        <rFont val="ＭＳ 明朝"/>
        <family val="1"/>
      </rPr>
      <t>年の１人平均月間総実労働時間(調査産業計)は15</t>
    </r>
    <r>
      <rPr>
        <sz val="11"/>
        <rFont val="ＭＳ 明朝"/>
        <family val="1"/>
      </rPr>
      <t>0.8</t>
    </r>
    <r>
      <rPr>
        <sz val="11"/>
        <rFont val="ＭＳ 明朝"/>
        <family val="1"/>
      </rPr>
      <t>時間で、前年同月と同水準となった。
　総実労働時間のうち、所定内労働時間は138.</t>
    </r>
    <r>
      <rPr>
        <sz val="11"/>
        <rFont val="ＭＳ 明朝"/>
        <family val="1"/>
      </rPr>
      <t>1</t>
    </r>
    <r>
      <rPr>
        <sz val="11"/>
        <rFont val="ＭＳ 明朝"/>
        <family val="1"/>
      </rPr>
      <t>時間で前年比</t>
    </r>
    <r>
      <rPr>
        <sz val="11"/>
        <rFont val="ＭＳ 明朝"/>
        <family val="1"/>
      </rPr>
      <t>0.5</t>
    </r>
    <r>
      <rPr>
        <sz val="11"/>
        <rFont val="ＭＳ 明朝"/>
        <family val="1"/>
      </rPr>
      <t>％減、所定外労働時間は1</t>
    </r>
    <r>
      <rPr>
        <sz val="11"/>
        <rFont val="ＭＳ 明朝"/>
        <family val="1"/>
      </rPr>
      <t>2.7</t>
    </r>
    <r>
      <rPr>
        <sz val="11"/>
        <rFont val="ＭＳ 明朝"/>
        <family val="1"/>
      </rPr>
      <t>時間で前年比</t>
    </r>
    <r>
      <rPr>
        <sz val="11"/>
        <rFont val="ＭＳ 明朝"/>
        <family val="1"/>
      </rPr>
      <t>4.7</t>
    </r>
    <r>
      <rPr>
        <sz val="11"/>
        <rFont val="ＭＳ 明朝"/>
        <family val="1"/>
      </rPr>
      <t>％増となった。また出勤日数は19.</t>
    </r>
    <r>
      <rPr>
        <sz val="11"/>
        <rFont val="ＭＳ 明朝"/>
        <family val="1"/>
      </rPr>
      <t>0</t>
    </r>
    <r>
      <rPr>
        <sz val="11"/>
        <rFont val="ＭＳ 明朝"/>
        <family val="1"/>
      </rPr>
      <t>日で、前年差0.</t>
    </r>
    <r>
      <rPr>
        <sz val="11"/>
        <rFont val="ＭＳ 明朝"/>
        <family val="1"/>
      </rPr>
      <t>2</t>
    </r>
    <r>
      <rPr>
        <sz val="11"/>
        <rFont val="ＭＳ 明朝"/>
        <family val="1"/>
      </rPr>
      <t>日減となった。
　産業別に総実労働時間の動きをみると、「教育</t>
    </r>
    <r>
      <rPr>
        <sz val="11"/>
        <rFont val="ＭＳ 明朝"/>
        <family val="1"/>
      </rPr>
      <t>,</t>
    </r>
    <r>
      <rPr>
        <sz val="11"/>
        <rFont val="ＭＳ 明朝"/>
        <family val="1"/>
      </rPr>
      <t>学習支援業」</t>
    </r>
    <r>
      <rPr>
        <sz val="11"/>
        <rFont val="ＭＳ 明朝"/>
        <family val="1"/>
      </rPr>
      <t>(5.0</t>
    </r>
    <r>
      <rPr>
        <sz val="11"/>
        <rFont val="ＭＳ 明朝"/>
        <family val="1"/>
      </rPr>
      <t>％増</t>
    </r>
    <r>
      <rPr>
        <sz val="11"/>
        <rFont val="ＭＳ 明朝"/>
        <family val="1"/>
      </rPr>
      <t>)、「学術研究，専門・技術サービス業」(0.9％増)等で増加し、「電気・ガス・熱供給・水道業」(2.7％減)、「情報通信業」（1.9％減）</t>
    </r>
    <r>
      <rPr>
        <sz val="11"/>
        <rFont val="ＭＳ 明朝"/>
        <family val="1"/>
      </rPr>
      <t>等で減少した。
　また、常用労働者の約３割を占める「製造業」の所定外労働時間は1</t>
    </r>
    <r>
      <rPr>
        <sz val="11"/>
        <rFont val="ＭＳ 明朝"/>
        <family val="1"/>
      </rPr>
      <t>6.8</t>
    </r>
    <r>
      <rPr>
        <sz val="11"/>
        <rFont val="ＭＳ 明朝"/>
        <family val="1"/>
      </rPr>
      <t>時間で、前年比</t>
    </r>
    <r>
      <rPr>
        <sz val="11"/>
        <rFont val="ＭＳ 明朝"/>
        <family val="1"/>
      </rPr>
      <t>5.6</t>
    </r>
    <r>
      <rPr>
        <sz val="11"/>
        <rFont val="ＭＳ 明朝"/>
        <family val="1"/>
      </rPr>
      <t>％増となった。</t>
    </r>
  </si>
  <si>
    <t>れた現金給与額</t>
  </si>
  <si>
    <t>過去１年間（平成24年８月１日から平成25年７月31日まで）に特別に支払わ</t>
  </si>
  <si>
    <t>なった。これは５人以上の規模事業所と比較すると0.5時間短い。</t>
  </si>
  <si>
    <t>第 18 表</t>
  </si>
  <si>
    <t>第 19 表</t>
  </si>
  <si>
    <t>第 20 表</t>
  </si>
  <si>
    <t>第 21 表</t>
  </si>
  <si>
    <t>また、全国の常用労働者数は、2,131,719人であった。</t>
  </si>
  <si>
    <t>（１）賃金・労働時間・雇用の動き</t>
  </si>
  <si>
    <t xml:space="preserve"> </t>
  </si>
  <si>
    <t>（％）</t>
  </si>
  <si>
    <t>（％）</t>
  </si>
  <si>
    <t>（単位：時間）</t>
  </si>
  <si>
    <t>（単位：日）</t>
  </si>
  <si>
    <t>（単位：人）</t>
  </si>
  <si>
    <t>（単位：％）</t>
  </si>
  <si>
    <t>表 ２   名目賃金指数の推移（調査産業計）</t>
  </si>
  <si>
    <t>表 １  　 常用労働者1人平均月間現金給与額</t>
  </si>
  <si>
    <t>月間出勤日数、通常日の実労働時間数及び</t>
  </si>
  <si>
    <t>通常日1日の実労働時間数</t>
  </si>
  <si>
    <t>（注）※は前年差</t>
  </si>
  <si>
    <t>　　　23年</t>
  </si>
  <si>
    <t xml:space="preserve"> 21年</t>
  </si>
  <si>
    <t xml:space="preserve"> 23年</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</si>
  <si>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</si>
  <si>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</si>
  <si>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</si>
  <si>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</si>
  <si>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</si>
  <si>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</si>
  <si>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</si>
  <si>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</si>
  <si>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</si>
  <si>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</si>
  <si>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</si>
  <si>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　　     　　　20年</t>
  </si>
  <si>
    <t>人</t>
  </si>
  <si>
    <t>日</t>
  </si>
  <si>
    <t>円</t>
  </si>
  <si>
    <t>平成</t>
  </si>
  <si>
    <t>平成</t>
  </si>
  <si>
    <t>平成</t>
  </si>
  <si>
    <t>平成</t>
  </si>
  <si>
    <t>ポイント</t>
  </si>
  <si>
    <t>ポイント</t>
  </si>
  <si>
    <t>ポイント</t>
  </si>
  <si>
    <t>ポイント</t>
  </si>
  <si>
    <t>24年</t>
  </si>
  <si>
    <t>平成</t>
  </si>
  <si>
    <t xml:space="preserve"> 24年</t>
  </si>
  <si>
    <r>
      <t>（２）賃金指数・労働時間指数・雇用指数の推移</t>
    </r>
    <r>
      <rPr>
        <sz val="11"/>
        <rFont val="ＭＳ Ｐゴシック"/>
        <family val="3"/>
      </rPr>
      <t>（調査産業計、平成22年平均＝100）</t>
    </r>
  </si>
  <si>
    <t>　　　24年</t>
  </si>
  <si>
    <t>ＴＬ</t>
  </si>
  <si>
    <t>Ｄ</t>
  </si>
  <si>
    <t>Ｅ</t>
  </si>
  <si>
    <t>Ｆ</t>
  </si>
  <si>
    <t>Ｇ</t>
  </si>
  <si>
    <t>Ｈ</t>
  </si>
  <si>
    <t>Ｉ</t>
  </si>
  <si>
    <t>Ｊ</t>
  </si>
  <si>
    <t>Ｋ</t>
  </si>
  <si>
    <t>Ｌ</t>
  </si>
  <si>
    <t>Ｍ</t>
  </si>
  <si>
    <t>Ｎ</t>
  </si>
  <si>
    <t>Ｏ</t>
  </si>
  <si>
    <t>Ｐ</t>
  </si>
  <si>
    <t>Ｑ</t>
  </si>
  <si>
    <t>Ｒ</t>
  </si>
  <si>
    <t>電気・ガス</t>
  </si>
  <si>
    <t>運輸業，</t>
  </si>
  <si>
    <t>卸売業，</t>
  </si>
  <si>
    <t>金融業，</t>
  </si>
  <si>
    <t>不動産業，</t>
  </si>
  <si>
    <t>生活関連</t>
  </si>
  <si>
    <t>教育，学習</t>
  </si>
  <si>
    <t>医療，</t>
  </si>
  <si>
    <t>産業計</t>
  </si>
  <si>
    <t>水道業等</t>
  </si>
  <si>
    <t>通信業</t>
  </si>
  <si>
    <t>郵便業</t>
  </si>
  <si>
    <t>小売業</t>
  </si>
  <si>
    <t>保険業</t>
  </si>
  <si>
    <t>物品賃貸業</t>
  </si>
  <si>
    <t>研究等</t>
  </si>
  <si>
    <t>サービス業等</t>
  </si>
  <si>
    <t>支援業</t>
  </si>
  <si>
    <t>福祉</t>
  </si>
  <si>
    <t>サービス業</t>
  </si>
  <si>
    <t>情  報</t>
  </si>
  <si>
    <t>複  合</t>
  </si>
  <si>
    <t>調  査</t>
  </si>
  <si>
    <t>（平成22年平均＝１００）</t>
  </si>
  <si>
    <t>利 用 上 の 注 意</t>
  </si>
  <si>
    <t>１</t>
  </si>
  <si>
    <t>２</t>
  </si>
  <si>
    <t>　調査結果の実数の年平均値は、各月の数値を常用労働者で加重平均することによって算出しています。また、指数及び労働異動率の年平均値は各月の数値を単純平均したものです。</t>
  </si>
  <si>
    <t>指数について</t>
  </si>
  <si>
    <t xml:space="preserve">(1) </t>
  </si>
  <si>
    <t>(2)</t>
  </si>
  <si>
    <t>　指数は、基準時更新及び事業所規模30人以上の事業所の抽出替えに伴い、時系列比較を可能にするため、原則として過去に遡って改訂しています。
　最近では、平成24年１月分調査において、平成21年経済センサス－基礎調査結果に基づく抽出替え及び母集団労働者数の変更を行ったことから改訂を行いました。
　ただし、毎月の絶対的な水準を表す実数値については、改訂を行わないこととしています。</t>
  </si>
  <si>
    <t xml:space="preserve"> 本文中及び統計表の記号表示は以下のとおりです。</t>
  </si>
  <si>
    <t>　｢０｣は、表記単位に満たないもの。</t>
  </si>
  <si>
    <t>　｢－｣は、該当数字なし又は指数化されていない。</t>
  </si>
  <si>
    <t>　｢ｘ｣は、集計事業所数が２以下又は当該産業に属する事業所数が少ないため、公表しない。</t>
  </si>
  <si>
    <t xml:space="preserve"> 指数表の産業大分類の一部については、下記の略称を用いて表示しています。</t>
  </si>
  <si>
    <t>略   称</t>
  </si>
  <si>
    <t>産 業 大 分 類</t>
  </si>
  <si>
    <t>Ｆ 電気・ガス・熱供給・水道業</t>
  </si>
  <si>
    <t>平成25年７月末の常用労働者数は、67,838人で、前年比15.4％減となった。</t>
  </si>
  <si>
    <t>Ｌ 学術研究等</t>
  </si>
  <si>
    <t>Ｌ 学術研究，専門・技術サービス業</t>
  </si>
  <si>
    <t>Ｎ 生活関連サービス業等</t>
  </si>
  <si>
    <t>Ｎ 生活関連サービス業，娯楽業</t>
  </si>
  <si>
    <t>Ｒ 他に分類されないサービス業</t>
  </si>
  <si>
    <t>Ｒ サービス業（他に分類されないもの）</t>
  </si>
  <si>
    <t>出勤日数及び１日の実労働時間数</t>
  </si>
  <si>
    <t>また、出勤日数は、20.8日で前年比0.3日増となった。</t>
  </si>
  <si>
    <t xml:space="preserve"> この調査は、統計法（平成19年法律第53号）第２条第４項に規定する基幹統計であり、賃金、労働時間及び雇用について静岡県における変動を毎月明らかにすることを目的としています。</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</si>
  <si>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</si>
  <si>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</si>
  <si>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</si>
  <si>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</si>
  <si>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</si>
  <si>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</si>
  <si>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</si>
  <si>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</si>
  <si>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</si>
  <si>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</si>
  <si>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</si>
  <si>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</si>
  <si>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</si>
  <si>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</si>
  <si>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</si>
  <si>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</si>
  <si>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</si>
  <si>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</si>
  <si>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</si>
  <si>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</si>
  <si>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</si>
  <si>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</si>
  <si>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</si>
  <si>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</si>
  <si>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</si>
  <si>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</si>
  <si>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</si>
  <si>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</si>
  <si>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</si>
  <si>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</si>
  <si>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</si>
  <si>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</si>
  <si>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なお、この入(離)職率は、単に新規の入(離)職者のみならず、同一企業内の転勤者が含まれています。</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</si>
  <si>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</si>
  <si>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</si>
  <si>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</si>
  <si>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</si>
  <si>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</si>
  <si>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</si>
  <si>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</si>
  <si>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</si>
  <si>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３</t>
  </si>
  <si>
    <t>４</t>
  </si>
  <si>
    <t>５</t>
  </si>
  <si>
    <t>６</t>
  </si>
  <si>
    <t>７</t>
  </si>
  <si>
    <t>　対前年比等の増減率は、原則として指数により行っています。そのため実数から算定した場合とは必ずしも一致しないため、ご注意ください。</t>
  </si>
  <si>
    <t>- 2 -</t>
  </si>
  <si>
    <t>- 3 -</t>
  </si>
  <si>
    <t>- 5-</t>
  </si>
  <si>
    <t>- 7 -</t>
  </si>
  <si>
    <t>－ 19 －</t>
  </si>
  <si>
    <t>- 20 -</t>
  </si>
  <si>
    <t>- 21 -</t>
  </si>
  <si>
    <t>－ 22 －</t>
  </si>
  <si>
    <t>－ 23 －</t>
  </si>
  <si>
    <t>　</t>
  </si>
  <si>
    <t>　　     　　　21年</t>
  </si>
  <si>
    <t xml:space="preserve"> 　    　　　　22年</t>
  </si>
  <si>
    <t>　　　　     　23年</t>
  </si>
  <si>
    <t>　　　　     　24年</t>
  </si>
  <si>
    <t>（事業所規模5人以上、平成22年平均＝100）</t>
  </si>
  <si>
    <t>（事業所規模30人以上、平成22年平均＝100）</t>
  </si>
  <si>
    <t>D 建設業</t>
  </si>
  <si>
    <t>E 製造業</t>
  </si>
  <si>
    <t>G 情報
通信業</t>
  </si>
  <si>
    <t>H 運輸業，
   郵便業</t>
  </si>
  <si>
    <t>　　　１　指  数  表</t>
  </si>
  <si>
    <t>２　実  数  表</t>
  </si>
  <si>
    <t>（参  考）　　　　第 ２０ 表　　  全　国　の　結　果　　（平成25年平均）</t>
  </si>
  <si>
    <t>全国の結果（平成25年平均）</t>
  </si>
  <si>
    <t>1</t>
  </si>
  <si>
    <t>調  査  の  説  明</t>
  </si>
  <si>
    <t>特別調査の結果（平成25年7月）</t>
  </si>
  <si>
    <t>この調査は、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属し、かつ平成25年７月31日現在１～４人の常用労働者を雇用する事業所のうち、厚生労働大臣が指定する一定の地域に所在する約600事業所について行った。</t>
  </si>
  <si>
    <t>給与額（調査産業計）は、191,654円で、前年比1.1％減となった。</t>
  </si>
  <si>
    <t>複合サービス事業</t>
  </si>
  <si>
    <r>
      <t>　平成2</t>
    </r>
    <r>
      <rPr>
        <sz val="11"/>
        <rFont val="ＭＳ 明朝"/>
        <family val="1"/>
      </rPr>
      <t>5年</t>
    </r>
    <r>
      <rPr>
        <sz val="11"/>
        <rFont val="ＭＳ 明朝"/>
        <family val="1"/>
      </rPr>
      <t>の１人平均月間総実労働時間(調査産業計)は</t>
    </r>
    <r>
      <rPr>
        <sz val="11"/>
        <rFont val="ＭＳ 明朝"/>
        <family val="1"/>
      </rPr>
      <t>147.3時間</t>
    </r>
    <r>
      <rPr>
        <sz val="11"/>
        <rFont val="ＭＳ 明朝"/>
        <family val="1"/>
      </rPr>
      <t>で、前年比</t>
    </r>
    <r>
      <rPr>
        <sz val="11"/>
        <rFont val="ＭＳ 明朝"/>
        <family val="1"/>
      </rPr>
      <t>0.7</t>
    </r>
    <r>
      <rPr>
        <sz val="11"/>
        <rFont val="ＭＳ 明朝"/>
        <family val="1"/>
      </rPr>
      <t>％減となった。
　総実労働時間のうち、所定内労働時間は1</t>
    </r>
    <r>
      <rPr>
        <sz val="11"/>
        <rFont val="ＭＳ 明朝"/>
        <family val="1"/>
      </rPr>
      <t>36.0時間</t>
    </r>
    <r>
      <rPr>
        <sz val="11"/>
        <rFont val="ＭＳ 明朝"/>
        <family val="1"/>
      </rPr>
      <t>で前年比</t>
    </r>
    <r>
      <rPr>
        <sz val="11"/>
        <rFont val="ＭＳ 明朝"/>
        <family val="1"/>
      </rPr>
      <t>0.9</t>
    </r>
    <r>
      <rPr>
        <sz val="11"/>
        <rFont val="ＭＳ 明朝"/>
        <family val="1"/>
      </rPr>
      <t>％減、所定外労働時間は</t>
    </r>
    <r>
      <rPr>
        <sz val="11"/>
        <rFont val="ＭＳ 明朝"/>
        <family val="1"/>
      </rPr>
      <t>11.3時間</t>
    </r>
    <r>
      <rPr>
        <sz val="11"/>
        <rFont val="ＭＳ 明朝"/>
        <family val="1"/>
      </rPr>
      <t>で前年比</t>
    </r>
    <r>
      <rPr>
        <sz val="11"/>
        <rFont val="ＭＳ 明朝"/>
        <family val="1"/>
      </rPr>
      <t>2.5％増</t>
    </r>
    <r>
      <rPr>
        <sz val="11"/>
        <rFont val="ＭＳ 明朝"/>
        <family val="1"/>
      </rPr>
      <t>となった。また出勤日数は</t>
    </r>
    <r>
      <rPr>
        <sz val="11"/>
        <rFont val="ＭＳ 明朝"/>
        <family val="1"/>
      </rPr>
      <t>19.0日で、前年差0.1日減となった。</t>
    </r>
    <r>
      <rPr>
        <sz val="11"/>
        <rFont val="ＭＳ 明朝"/>
        <family val="1"/>
      </rPr>
      <t xml:space="preserve">
　産業別に総実労働時間の動きをみると、「学術研究，専門・技術サービス業」</t>
    </r>
    <r>
      <rPr>
        <sz val="11"/>
        <rFont val="ＭＳ 明朝"/>
        <family val="1"/>
      </rPr>
      <t>(4.7</t>
    </r>
    <r>
      <rPr>
        <sz val="11"/>
        <rFont val="ＭＳ 明朝"/>
        <family val="1"/>
      </rPr>
      <t>％増</t>
    </r>
    <r>
      <rPr>
        <sz val="11"/>
        <rFont val="ＭＳ 明朝"/>
        <family val="1"/>
      </rPr>
      <t>)、「教育,学習支援業」</t>
    </r>
    <r>
      <rPr>
        <sz val="11"/>
        <rFont val="ＭＳ 明朝"/>
        <family val="1"/>
      </rPr>
      <t>(</t>
    </r>
    <r>
      <rPr>
        <sz val="11"/>
        <rFont val="ＭＳ 明朝"/>
        <family val="1"/>
      </rPr>
      <t>3</t>
    </r>
    <r>
      <rPr>
        <sz val="11"/>
        <rFont val="ＭＳ 明朝"/>
        <family val="1"/>
      </rPr>
      <t>.</t>
    </r>
    <r>
      <rPr>
        <sz val="11"/>
        <rFont val="ＭＳ 明朝"/>
        <family val="1"/>
      </rPr>
      <t>9</t>
    </r>
    <r>
      <rPr>
        <sz val="11"/>
        <rFont val="ＭＳ 明朝"/>
        <family val="1"/>
      </rPr>
      <t>％増)等で増加し、「生活関連サービス業，娯楽業」(</t>
    </r>
    <r>
      <rPr>
        <sz val="11"/>
        <rFont val="ＭＳ 明朝"/>
        <family val="1"/>
      </rPr>
      <t>5.5</t>
    </r>
    <r>
      <rPr>
        <sz val="11"/>
        <rFont val="ＭＳ 明朝"/>
        <family val="1"/>
      </rPr>
      <t>％減）、「医療</t>
    </r>
    <r>
      <rPr>
        <sz val="11"/>
        <rFont val="ＭＳ 明朝"/>
        <family val="1"/>
      </rPr>
      <t>,福祉</t>
    </r>
    <r>
      <rPr>
        <sz val="11"/>
        <rFont val="ＭＳ 明朝"/>
        <family val="1"/>
      </rPr>
      <t>」</t>
    </r>
    <r>
      <rPr>
        <sz val="11"/>
        <rFont val="ＭＳ 明朝"/>
        <family val="1"/>
      </rPr>
      <t>(3.6</t>
    </r>
    <r>
      <rPr>
        <sz val="11"/>
        <rFont val="ＭＳ 明朝"/>
        <family val="1"/>
      </rPr>
      <t>％減</t>
    </r>
    <r>
      <rPr>
        <sz val="11"/>
        <rFont val="ＭＳ 明朝"/>
        <family val="1"/>
      </rPr>
      <t>)</t>
    </r>
    <r>
      <rPr>
        <sz val="11"/>
        <rFont val="ＭＳ 明朝"/>
        <family val="1"/>
      </rPr>
      <t>等で減少した。　
　また、常用労働者の約３割を占める「製造業」の所定外労働時間は</t>
    </r>
    <r>
      <rPr>
        <sz val="11"/>
        <rFont val="ＭＳ 明朝"/>
        <family val="1"/>
      </rPr>
      <t>15.1時間で、前年比3.5％増となった。</t>
    </r>
  </si>
  <si>
    <t>また、全国のきまって支給する現金給与額は、190,474円であった。</t>
  </si>
  <si>
    <t>事業所規模１～４人の事業所について、平成25年７月におけるきまって支給する現金</t>
  </si>
  <si>
    <t>平成24年８月１日から平成25年７月31日までの１年間における、特別に支払われた現金</t>
  </si>
  <si>
    <t>給与額（調査産業計）は200,267円で前年比13.2％減となった。</t>
  </si>
  <si>
    <t>また、全国の１年間に特別に支払われた現金給与額は、201,806円であった。</t>
  </si>
  <si>
    <t xml:space="preserve">   （別紙）毎月勤労統計調査地方調査の表章(公表）産業新旧対照表</t>
  </si>
  <si>
    <t xml:space="preserve"> I 卸売業， 
  小売業</t>
  </si>
  <si>
    <t xml:space="preserve"> J 金融業， 
保険業</t>
  </si>
  <si>
    <t>K 不動産業，
物品賃貸業</t>
  </si>
  <si>
    <t>L 学術研究，専門・技術サービス業</t>
  </si>
  <si>
    <t>M 宿泊業，飲食サービス業</t>
  </si>
  <si>
    <t>O 教育，
学習支援業</t>
  </si>
  <si>
    <t>P 医療，福祉</t>
  </si>
  <si>
    <t>Q 複合サービス事業</t>
  </si>
  <si>
    <t>R サービス業(他に分類されないもの)</t>
  </si>
  <si>
    <t>学   術</t>
  </si>
  <si>
    <t>N 生活関連
サービス業，娯楽業</t>
  </si>
  <si>
    <t>F 電気・ガス・
熱供給・水道業</t>
  </si>
  <si>
    <t xml:space="preserve"> </t>
  </si>
  <si>
    <t>△：常用労働者数の変動が１.０％以内の対応</t>
  </si>
  <si>
    <t>▲：常用労働者数の変動が３.０％以内の対応</t>
  </si>
  <si>
    <t>表章産業（新産業分類　H22.１～）</t>
  </si>
  <si>
    <t>Q</t>
  </si>
  <si>
    <t>F26</t>
  </si>
  <si>
    <t>F31</t>
  </si>
  <si>
    <t>F27</t>
  </si>
  <si>
    <t>F28</t>
  </si>
  <si>
    <t>第 １-２ 表   名目賃金指数（現金給与総額）</t>
  </si>
  <si>
    <t>(１)　調査の目的</t>
  </si>
  <si>
    <t>(２)　調査の対象</t>
  </si>
  <si>
    <t>(３)　調査の方法</t>
  </si>
  <si>
    <t>(４)　主な調査事項</t>
  </si>
  <si>
    <t>第 ２-１表   実質賃金指数（現金給与総額）</t>
  </si>
  <si>
    <t>第 ３-１表   名目賃金指数（定期給与）</t>
  </si>
  <si>
    <t>第 ５-１表   名目賃金指数（所定内給与）</t>
  </si>
  <si>
    <t>第 ８-１表   労働時間指数（所定外労働時間）</t>
  </si>
  <si>
    <t>（注）平成22年1月分結果から日本標準産業分類（平成19年11月改定）に基づき表章している。なお、平成21年以前と接続しない産業の指数は算出ができないため、表中において「－」と表記している。平成21年以前の結果との接続については別紙参照のこと。</t>
  </si>
  <si>
    <t>TL 調 査 
 産 業 計</t>
  </si>
  <si>
    <t xml:space="preserve"> </t>
  </si>
  <si>
    <t>E09,10</t>
  </si>
  <si>
    <t>E11</t>
  </si>
  <si>
    <t>E12</t>
  </si>
  <si>
    <t>E13</t>
  </si>
  <si>
    <t>E14</t>
  </si>
  <si>
    <t>E15</t>
  </si>
  <si>
    <t>E16,17</t>
  </si>
  <si>
    <t>E18</t>
  </si>
  <si>
    <t>E19</t>
  </si>
  <si>
    <t>E21</t>
  </si>
  <si>
    <t>E22</t>
  </si>
  <si>
    <t>E23</t>
  </si>
  <si>
    <t>E24</t>
  </si>
  <si>
    <t>E25</t>
  </si>
  <si>
    <t>E26</t>
  </si>
  <si>
    <t>E27</t>
  </si>
  <si>
    <t>E28</t>
  </si>
  <si>
    <t>E29</t>
  </si>
  <si>
    <t>E30</t>
  </si>
  <si>
    <t>E31</t>
  </si>
  <si>
    <t>E32,20</t>
  </si>
  <si>
    <t>E-1</t>
  </si>
  <si>
    <t>E-2</t>
  </si>
  <si>
    <t>E-3</t>
  </si>
  <si>
    <t>○ 静岡県毎月勤労統計調査の結果は『統計センターしずおか』で御覧になれます。</t>
  </si>
  <si>
    <t>統計グラフコンクールなど</t>
  </si>
  <si>
    <t xml:space="preserve"> </t>
  </si>
  <si>
    <t xml:space="preserve"> </t>
  </si>
  <si>
    <t xml:space="preserve"> </t>
  </si>
  <si>
    <t xml:space="preserve"> </t>
  </si>
  <si>
    <t xml:space="preserve"> </t>
  </si>
  <si>
    <t>平成26年３月</t>
  </si>
  <si>
    <t>円</t>
  </si>
  <si>
    <t>前年比</t>
  </si>
  <si>
    <t>区分</t>
  </si>
  <si>
    <t>調査産業計（静岡県）</t>
  </si>
  <si>
    <t>調査産業計（全国）</t>
  </si>
  <si>
    <t>24年</t>
  </si>
  <si>
    <t>人</t>
  </si>
  <si>
    <t>前</t>
  </si>
  <si>
    <t>年</t>
  </si>
  <si>
    <t>比</t>
  </si>
  <si>
    <t>％</t>
  </si>
  <si>
    <t>産   業</t>
  </si>
  <si>
    <t>全国　調査産業計</t>
  </si>
  <si>
    <t>１日の実労働時間</t>
  </si>
  <si>
    <t>１～４人</t>
  </si>
  <si>
    <t>５人以上</t>
  </si>
  <si>
    <t>月間出勤日数</t>
  </si>
  <si>
    <t>時間</t>
  </si>
  <si>
    <t>日</t>
  </si>
  <si>
    <t>区　　　分</t>
  </si>
  <si>
    <t>実額</t>
  </si>
  <si>
    <t>支給割合</t>
  </si>
  <si>
    <t>前年差</t>
  </si>
  <si>
    <t>か月分</t>
  </si>
  <si>
    <t>　</t>
  </si>
  <si>
    <t>５人以上＝100とした時の比率</t>
  </si>
  <si>
    <t>実額</t>
  </si>
  <si>
    <t>５人以上</t>
  </si>
  <si>
    <t xml:space="preserve">平成20年 </t>
  </si>
  <si>
    <t xml:space="preserve"> 25年</t>
  </si>
  <si>
    <t>25年</t>
  </si>
  <si>
    <t>平成20年</t>
  </si>
  <si>
    <t>　　　25年</t>
  </si>
  <si>
    <t xml:space="preserve"> １　賃金の動き</t>
  </si>
  <si>
    <t>　</t>
  </si>
  <si>
    <t>２　労 働 時 間  の 動 き</t>
  </si>
  <si>
    <t>３　雇　用 の 動  き</t>
  </si>
  <si>
    <t>- 6 -</t>
  </si>
  <si>
    <t>　指数の算出方法は、「各月の調査結果の実数÷基準数値×100」であり、「基準数値」とは基準年における１か月あたりの単純平均です。（現在の基準年は平成22年）
  また、指数及び労働異動率の年平均値は、各月の数値を単純平均したものでです。</t>
  </si>
  <si>
    <t>（１）　事業所規模５人以上</t>
  </si>
  <si>
    <t xml:space="preserve"> （２）　事業所規模３０人以上</t>
  </si>
  <si>
    <t>利用上の注意</t>
  </si>
  <si>
    <t>賃金の動き</t>
  </si>
  <si>
    <t>賃金1</t>
  </si>
  <si>
    <t>賃金2</t>
  </si>
  <si>
    <t>労働時間の動き</t>
  </si>
  <si>
    <t xml:space="preserve"> </t>
  </si>
  <si>
    <t>雇用の動き</t>
  </si>
  <si>
    <t>１　指　数　表</t>
  </si>
  <si>
    <t>２　実　数　表</t>
  </si>
  <si>
    <r>
      <t>　平成2</t>
    </r>
    <r>
      <rPr>
        <sz val="11"/>
        <rFont val="ＭＳ 明朝"/>
        <family val="1"/>
      </rPr>
      <t>5</t>
    </r>
    <r>
      <rPr>
        <sz val="11"/>
        <rFont val="ＭＳ 明朝"/>
        <family val="1"/>
      </rPr>
      <t>年の１人平均月間現金給与総額(調査産業計)は</t>
    </r>
    <r>
      <rPr>
        <sz val="11"/>
        <rFont val="ＭＳ 明朝"/>
        <family val="1"/>
      </rPr>
      <t>341,804</t>
    </r>
    <r>
      <rPr>
        <sz val="11"/>
        <rFont val="ＭＳ 明朝"/>
        <family val="1"/>
      </rPr>
      <t>円で、前年比0.</t>
    </r>
    <r>
      <rPr>
        <sz val="11"/>
        <rFont val="ＭＳ 明朝"/>
        <family val="1"/>
      </rPr>
      <t>8</t>
    </r>
    <r>
      <rPr>
        <sz val="11"/>
        <rFont val="ＭＳ 明朝"/>
        <family val="1"/>
      </rPr>
      <t>％増となった。
　現金給与総額のうち、定期給与は27</t>
    </r>
    <r>
      <rPr>
        <sz val="11"/>
        <rFont val="ＭＳ 明朝"/>
        <family val="1"/>
      </rPr>
      <t>7,713</t>
    </r>
    <r>
      <rPr>
        <sz val="11"/>
        <rFont val="ＭＳ 明朝"/>
        <family val="1"/>
      </rPr>
      <t>円で、前年比0.</t>
    </r>
    <r>
      <rPr>
        <sz val="11"/>
        <rFont val="ＭＳ 明朝"/>
        <family val="1"/>
      </rPr>
      <t>4</t>
    </r>
    <r>
      <rPr>
        <sz val="11"/>
        <rFont val="ＭＳ 明朝"/>
        <family val="1"/>
      </rPr>
      <t>％増、特別給与は6</t>
    </r>
    <r>
      <rPr>
        <sz val="11"/>
        <rFont val="ＭＳ 明朝"/>
        <family val="1"/>
      </rPr>
      <t>4,091</t>
    </r>
    <r>
      <rPr>
        <sz val="11"/>
        <rFont val="ＭＳ 明朝"/>
        <family val="1"/>
      </rPr>
      <t>円で前年差</t>
    </r>
    <r>
      <rPr>
        <sz val="11"/>
        <rFont val="ＭＳ 明朝"/>
        <family val="1"/>
      </rPr>
      <t>1,355</t>
    </r>
    <r>
      <rPr>
        <sz val="11"/>
        <rFont val="ＭＳ 明朝"/>
        <family val="1"/>
      </rPr>
      <t>円増となった。
　定期給与のうち、所定内給与は2</t>
    </r>
    <r>
      <rPr>
        <sz val="11"/>
        <rFont val="ＭＳ 明朝"/>
        <family val="1"/>
      </rPr>
      <t>51,542</t>
    </r>
    <r>
      <rPr>
        <sz val="11"/>
        <rFont val="ＭＳ 明朝"/>
        <family val="1"/>
      </rPr>
      <t>円で前年比0.</t>
    </r>
    <r>
      <rPr>
        <sz val="11"/>
        <rFont val="ＭＳ 明朝"/>
        <family val="1"/>
      </rPr>
      <t>3</t>
    </r>
    <r>
      <rPr>
        <sz val="11"/>
        <rFont val="ＭＳ 明朝"/>
        <family val="1"/>
      </rPr>
      <t>％増、超過労働給与は2</t>
    </r>
    <r>
      <rPr>
        <sz val="11"/>
        <rFont val="ＭＳ 明朝"/>
        <family val="1"/>
      </rPr>
      <t>6,171</t>
    </r>
    <r>
      <rPr>
        <sz val="11"/>
        <rFont val="ＭＳ 明朝"/>
        <family val="1"/>
      </rPr>
      <t>円で前年差</t>
    </r>
    <r>
      <rPr>
        <sz val="11"/>
        <rFont val="ＭＳ 明朝"/>
        <family val="1"/>
      </rPr>
      <t>458</t>
    </r>
    <r>
      <rPr>
        <sz val="11"/>
        <rFont val="ＭＳ 明朝"/>
        <family val="1"/>
      </rPr>
      <t>円増となった。
　産業別に定期給与の動きをみると、「電気・ガス・熱供給・水道業」</t>
    </r>
    <r>
      <rPr>
        <sz val="11"/>
        <rFont val="ＭＳ 明朝"/>
        <family val="1"/>
      </rPr>
      <t>(5.3</t>
    </r>
    <r>
      <rPr>
        <sz val="11"/>
        <rFont val="ＭＳ 明朝"/>
        <family val="1"/>
      </rPr>
      <t>％増</t>
    </r>
    <r>
      <rPr>
        <sz val="11"/>
        <rFont val="ＭＳ 明朝"/>
        <family val="1"/>
      </rPr>
      <t>)、「学術研究,専門・技術サービス業」</t>
    </r>
    <r>
      <rPr>
        <sz val="11"/>
        <rFont val="ＭＳ 明朝"/>
        <family val="1"/>
      </rPr>
      <t>(</t>
    </r>
    <r>
      <rPr>
        <sz val="11"/>
        <rFont val="ＭＳ 明朝"/>
        <family val="1"/>
      </rPr>
      <t>3.1</t>
    </r>
    <r>
      <rPr>
        <sz val="11"/>
        <rFont val="ＭＳ 明朝"/>
        <family val="1"/>
      </rPr>
      <t>％増)等で増加し、「不動産業</t>
    </r>
    <r>
      <rPr>
        <sz val="11"/>
        <rFont val="ＭＳ 明朝"/>
        <family val="1"/>
      </rPr>
      <t>,</t>
    </r>
    <r>
      <rPr>
        <sz val="11"/>
        <rFont val="ＭＳ 明朝"/>
        <family val="1"/>
      </rPr>
      <t>物品賃貸業」</t>
    </r>
    <r>
      <rPr>
        <sz val="11"/>
        <rFont val="ＭＳ 明朝"/>
        <family val="1"/>
      </rPr>
      <t>(2.6</t>
    </r>
    <r>
      <rPr>
        <sz val="11"/>
        <rFont val="ＭＳ 明朝"/>
        <family val="1"/>
      </rPr>
      <t>％減</t>
    </r>
    <r>
      <rPr>
        <sz val="11"/>
        <rFont val="ＭＳ 明朝"/>
        <family val="1"/>
      </rPr>
      <t>)、</t>
    </r>
    <r>
      <rPr>
        <sz val="11"/>
        <rFont val="ＭＳ 明朝"/>
        <family val="1"/>
      </rPr>
      <t>医療</t>
    </r>
    <r>
      <rPr>
        <sz val="11"/>
        <rFont val="ＭＳ 明朝"/>
        <family val="1"/>
      </rPr>
      <t>,</t>
    </r>
    <r>
      <rPr>
        <sz val="11"/>
        <rFont val="ＭＳ 明朝"/>
        <family val="1"/>
      </rPr>
      <t>福祉」（</t>
    </r>
    <r>
      <rPr>
        <sz val="11"/>
        <rFont val="ＭＳ 明朝"/>
        <family val="1"/>
      </rPr>
      <t>1.1</t>
    </r>
    <r>
      <rPr>
        <sz val="11"/>
        <rFont val="ＭＳ 明朝"/>
        <family val="1"/>
      </rPr>
      <t>％減）、「サービス業（他に分類されないもの）」</t>
    </r>
    <r>
      <rPr>
        <sz val="11"/>
        <rFont val="ＭＳ 明朝"/>
        <family val="1"/>
      </rPr>
      <t>(1.1</t>
    </r>
    <r>
      <rPr>
        <sz val="11"/>
        <rFont val="ＭＳ 明朝"/>
        <family val="1"/>
      </rPr>
      <t>％減</t>
    </r>
    <r>
      <rPr>
        <sz val="11"/>
        <rFont val="ＭＳ 明朝"/>
        <family val="1"/>
      </rPr>
      <t>)</t>
    </r>
    <r>
      <rPr>
        <sz val="11"/>
        <rFont val="ＭＳ 明朝"/>
        <family val="1"/>
      </rPr>
      <t>等で減少した。</t>
    </r>
  </si>
  <si>
    <t>表章産業について</t>
  </si>
  <si>
    <t>労働時間１</t>
  </si>
  <si>
    <t>労働時間２</t>
  </si>
  <si>
    <t>雇用１</t>
  </si>
  <si>
    <t>雇用２</t>
  </si>
  <si>
    <t>宿泊業,飲食</t>
  </si>
  <si>
    <t>サービス事業</t>
  </si>
  <si>
    <t>ないサービス業</t>
  </si>
  <si>
    <t>他に分類され</t>
  </si>
  <si>
    <t xml:space="preserve"> 結 果 の 概　要</t>
  </si>
  <si>
    <t>1 結果の概要</t>
  </si>
  <si>
    <t>2 調査の説明</t>
  </si>
  <si>
    <t>特別調査の概要</t>
  </si>
  <si>
    <t>表 3  　 常用労働者1人平均月間現金給与額</t>
  </si>
  <si>
    <t>表 4  名目賃金指数の推移（調査産業計）</t>
  </si>
  <si>
    <t>表 5  　 常用労働者1人平均月間実労働時間及び出勤日数</t>
  </si>
  <si>
    <t>表 6   労働時間指数の推移（調査産業計）</t>
  </si>
  <si>
    <t>表 7  　 常用労働者1人平均月間実労働時間及び出勤日数</t>
  </si>
  <si>
    <t>200,267</t>
  </si>
  <si>
    <t>1.04</t>
  </si>
  <si>
    <t>表 8   労働時間指数の推移（調査産業計）</t>
  </si>
  <si>
    <t>-17-</t>
  </si>
  <si>
    <t>表 9   推計常用労働者数及び労働異動率</t>
  </si>
  <si>
    <t>表 10   雇用の推移（調査産業計）</t>
  </si>
  <si>
    <t>表 11   推計常用労働者数及び労働異動率</t>
  </si>
  <si>
    <t>表 12   雇用の推移（調査産業計）</t>
  </si>
  <si>
    <t>　　     平成19年</t>
  </si>
  <si>
    <t>全国25年</t>
  </si>
  <si>
    <t>230,791</t>
  </si>
  <si>
    <t>労働時間</t>
  </si>
  <si>
    <t>雇　　用</t>
  </si>
  <si>
    <t>賃　　金</t>
  </si>
  <si>
    <t>　</t>
  </si>
  <si>
    <t xml:space="preserve"> </t>
  </si>
  <si>
    <t>　</t>
  </si>
  <si>
    <t>　</t>
  </si>
  <si>
    <t>　</t>
  </si>
  <si>
    <t>　</t>
  </si>
  <si>
    <t xml:space="preserve"> </t>
  </si>
  <si>
    <t>消費関連製造業</t>
  </si>
  <si>
    <t>素材関連製造業</t>
  </si>
  <si>
    <t>機械関連製造業</t>
  </si>
  <si>
    <t>食料品・飲料・たばこ・飼料製造業</t>
  </si>
  <si>
    <t xml:space="preserve">   毎月勤労統計調査</t>
  </si>
  <si>
    <t>繊維工業</t>
  </si>
  <si>
    <t>木材・木製品製造業（家具を除く）</t>
  </si>
  <si>
    <t>家具・装備品製造業</t>
  </si>
  <si>
    <t>パルプ・紙・紙加工品製造業</t>
  </si>
  <si>
    <t>印刷・同関連業</t>
  </si>
  <si>
    <t>化学工業，石油・石炭製品製造業</t>
  </si>
  <si>
    <t>プラスチック製品製造業</t>
  </si>
  <si>
    <t>ゴム製品製造業</t>
  </si>
  <si>
    <t>窯業・土石製品製造業</t>
  </si>
  <si>
    <t>鉄鋼業</t>
  </si>
  <si>
    <t>非鉄金属製造業</t>
  </si>
  <si>
    <t>金属製品製造業</t>
  </si>
  <si>
    <t>はん用機械器具製造業</t>
  </si>
  <si>
    <t>生産用機械器具製造業</t>
  </si>
  <si>
    <t>業務用機械器具製造業</t>
  </si>
  <si>
    <t>電子・デバイス・電子回路製造業</t>
  </si>
  <si>
    <t>電気機械器具製造業</t>
  </si>
  <si>
    <t>情報通信機械器具製造業</t>
  </si>
  <si>
    <t>輸送用機械器具製造業</t>
  </si>
  <si>
    <t>その他の製造業、なめし革・同製品・毛皮製造業</t>
  </si>
  <si>
    <t>Ｉ-1</t>
  </si>
  <si>
    <t>Ｉ-1</t>
  </si>
  <si>
    <t>Ｉ-2</t>
  </si>
  <si>
    <t>Ｉ-2</t>
  </si>
  <si>
    <t xml:space="preserve">  調査産業のうち、鉱業,砕石業,砂利採取業は調査事業所数が少ないため産業別数値を公表していませんが、調査産業計には、実数、指数ともに含めています。</t>
  </si>
  <si>
    <t xml:space="preserve"> この調査結果の数値は、調査事業所からの報告を基にして、本県の事業所規模5人以上すべての事業所に対応するよう復元して算定したものです。</t>
  </si>
  <si>
    <t>Ｆ 電気・ガス水道業等</t>
  </si>
  <si>
    <t>※実質賃金指数＝名目賃金指数/静岡県消費者物価指数（持家の帰属家賃を除く総合）×100</t>
  </si>
  <si>
    <t>事業所規模30人以上</t>
  </si>
  <si>
    <t>月間の増加(減少)労働者数</t>
  </si>
  <si>
    <t>入(離)職率　＝　　　　　　　　　　　　　　        ×　１００</t>
  </si>
  <si>
    <t>前月末労働者数</t>
  </si>
  <si>
    <t>平成21年以前の表章産業（旧産業分類）</t>
  </si>
  <si>
    <t>大分類</t>
  </si>
  <si>
    <t>TL</t>
  </si>
  <si>
    <t>L</t>
  </si>
  <si>
    <t>不動産業</t>
  </si>
  <si>
    <t>Q</t>
  </si>
  <si>
    <t>サービス業（他に分類されないもの）</t>
  </si>
  <si>
    <t>M</t>
  </si>
  <si>
    <t>飲食店,宿泊業</t>
  </si>
  <si>
    <t>複合サービス事業</t>
  </si>
  <si>
    <t>Q</t>
  </si>
  <si>
    <t>中分類等</t>
  </si>
  <si>
    <t>F12</t>
  </si>
  <si>
    <t>衣服・その他の繊維製品製造業</t>
  </si>
  <si>
    <t>新設</t>
  </si>
  <si>
    <t>一般機械器具製造業</t>
  </si>
  <si>
    <t>精密機械器具製造業</t>
  </si>
  <si>
    <t>対前年差</t>
  </si>
  <si>
    <t>総実
労働時間</t>
  </si>
  <si>
    <t>所定内
労働時間</t>
  </si>
  <si>
    <t>所定外
労働時間</t>
  </si>
  <si>
    <t>％</t>
  </si>
  <si>
    <t>ポイント</t>
  </si>
  <si>
    <t>　　　22年</t>
  </si>
  <si>
    <t>（事業所規模 30人以上）</t>
  </si>
  <si>
    <t>（事業所規模 5人以上）</t>
  </si>
  <si>
    <t>（事業所規模 5人以上）</t>
  </si>
  <si>
    <t>（事業所規模 5人以上）</t>
  </si>
  <si>
    <t>年</t>
  </si>
  <si>
    <t>第 １８ 表   産業別推計常用労働者数</t>
  </si>
  <si>
    <t>第 １９ 表   産業別パートタイム労働者比率</t>
  </si>
  <si>
    <t xml:space="preserve"> 22年</t>
  </si>
  <si>
    <t>調査産業計</t>
  </si>
  <si>
    <t>TL</t>
  </si>
  <si>
    <t>鉱業，採石業，砂利採取業</t>
  </si>
  <si>
    <t>運輸業，郵便業</t>
  </si>
  <si>
    <t>卸売業，小売業</t>
  </si>
  <si>
    <t>金融業，保険業</t>
  </si>
  <si>
    <t>不動産業，物品賃貸業</t>
  </si>
  <si>
    <t>学術研究，専門・技術サービス業</t>
  </si>
  <si>
    <t>宿泊業，飲食サービス業</t>
  </si>
  <si>
    <t>注：事業所規模５人以上は、毎月勤労統計調査７月分の結果である。
　　実労働時間は、事業所規模１～４人は通常日１日の実労働時間、
    ５人以上は月間総実労働時間を出勤日数で除したものである。</t>
  </si>
  <si>
    <t>生活関連サービス業，娯楽業</t>
  </si>
  <si>
    <t>サービス業(他に分類されないもの)</t>
  </si>
  <si>
    <t>R</t>
  </si>
  <si>
    <t>小売業(J55～J60)</t>
  </si>
  <si>
    <t>M一括分</t>
  </si>
  <si>
    <t>PS</t>
  </si>
  <si>
    <t>P一括分</t>
  </si>
  <si>
    <t>R一括分</t>
  </si>
  <si>
    <t>QS1</t>
  </si>
  <si>
    <t>Q一括分１</t>
  </si>
  <si>
    <t>- 16 -</t>
  </si>
  <si>
    <t>－ 18 －</t>
  </si>
  <si>
    <t>- 24 -</t>
  </si>
  <si>
    <t>－ 1 －</t>
  </si>
  <si>
    <t>- 8 -</t>
  </si>
  <si>
    <t>- 9 -</t>
  </si>
  <si>
    <t>- 10 -</t>
  </si>
  <si>
    <t>-  11 -</t>
  </si>
  <si>
    <t>- 12 -</t>
  </si>
  <si>
    <t>- 13 -</t>
  </si>
  <si>
    <t>- 14 -</t>
  </si>
  <si>
    <t>- 15 -</t>
  </si>
  <si>
    <t>＜記号の見方＞</t>
  </si>
  <si>
    <t>　◎：完全に接続する対応</t>
  </si>
  <si>
    <t>　○：常用労働者数の変動が０.１％以内の対応</t>
  </si>
  <si>
    <t>×：その他</t>
  </si>
  <si>
    <t>統計法に基づく基幹統計</t>
  </si>
  <si>
    <t>静岡県の賃金、労働時間及び雇用の動き</t>
  </si>
  <si>
    <t>静岡県 企画広報部 情報統計局 統計調査課</t>
  </si>
  <si>
    <t>年</t>
  </si>
  <si>
    <t>定期給与</t>
  </si>
  <si>
    <t>Ⅱ  統   計   表</t>
  </si>
  <si>
    <t xml:space="preserve"> </t>
  </si>
  <si>
    <t>対前年比</t>
  </si>
  <si>
    <t>年</t>
  </si>
  <si>
    <t>産業別常用労働者１人平均月間現金給与総額（事業所規模5人以上・30人以上）</t>
  </si>
  <si>
    <t>-</t>
  </si>
  <si>
    <t xml:space="preserve"> 静岡県　調査産業計　</t>
  </si>
  <si>
    <t>企業規模</t>
  </si>
  <si>
    <t>常用労働者の数</t>
  </si>
  <si>
    <t>建設業</t>
  </si>
  <si>
    <t>製造業</t>
  </si>
  <si>
    <t>　　　21年</t>
  </si>
  <si>
    <t>（事業所規模5人以上）</t>
  </si>
  <si>
    <t>（単位：円）</t>
  </si>
  <si>
    <t>年</t>
  </si>
  <si>
    <t>（事業所規模30人以上）</t>
  </si>
  <si>
    <t>実数</t>
  </si>
  <si>
    <t>区  分</t>
  </si>
  <si>
    <t>調査産業計</t>
  </si>
  <si>
    <t>製造業</t>
  </si>
  <si>
    <t>実数</t>
  </si>
  <si>
    <t>対前年
増減率</t>
  </si>
  <si>
    <t>円</t>
  </si>
  <si>
    <t>％</t>
  </si>
  <si>
    <t>現金給与総額</t>
  </si>
  <si>
    <t>定 期 給 与</t>
  </si>
  <si>
    <t>所定内給与</t>
  </si>
  <si>
    <r>
      <t>　平成2</t>
    </r>
    <r>
      <rPr>
        <sz val="11"/>
        <rFont val="ＭＳ 明朝"/>
        <family val="1"/>
      </rPr>
      <t>5</t>
    </r>
    <r>
      <rPr>
        <sz val="11"/>
        <rFont val="ＭＳ 明朝"/>
        <family val="1"/>
      </rPr>
      <t>年の月間平均常用労働者数(調査産業計)は1,3</t>
    </r>
    <r>
      <rPr>
        <sz val="11"/>
        <rFont val="ＭＳ 明朝"/>
        <family val="1"/>
      </rPr>
      <t>88,103</t>
    </r>
    <r>
      <rPr>
        <sz val="11"/>
        <rFont val="ＭＳ 明朝"/>
        <family val="1"/>
      </rPr>
      <t>人で、前年比0.</t>
    </r>
    <r>
      <rPr>
        <sz val="11"/>
        <rFont val="ＭＳ 明朝"/>
        <family val="1"/>
      </rPr>
      <t>5</t>
    </r>
    <r>
      <rPr>
        <sz val="11"/>
        <rFont val="ＭＳ 明朝"/>
        <family val="1"/>
      </rPr>
      <t>％減となった。またパートタイム労働者比率は2</t>
    </r>
    <r>
      <rPr>
        <sz val="11"/>
        <rFont val="ＭＳ 明朝"/>
        <family val="1"/>
      </rPr>
      <t>7.7</t>
    </r>
    <r>
      <rPr>
        <sz val="11"/>
        <rFont val="ＭＳ 明朝"/>
        <family val="1"/>
      </rPr>
      <t>％で、前年差</t>
    </r>
    <r>
      <rPr>
        <sz val="11"/>
        <rFont val="ＭＳ 明朝"/>
        <family val="1"/>
      </rPr>
      <t>0.6</t>
    </r>
    <r>
      <rPr>
        <sz val="11"/>
        <rFont val="ＭＳ 明朝"/>
        <family val="1"/>
      </rPr>
      <t>ポイント減となった。
　産業別に雇用の動きをみると、「不動産業</t>
    </r>
    <r>
      <rPr>
        <sz val="11"/>
        <rFont val="ＭＳ 明朝"/>
        <family val="1"/>
      </rPr>
      <t>,物品賃貸業</t>
    </r>
    <r>
      <rPr>
        <sz val="11"/>
        <rFont val="ＭＳ 明朝"/>
        <family val="1"/>
      </rPr>
      <t>」</t>
    </r>
    <r>
      <rPr>
        <sz val="11"/>
        <rFont val="ＭＳ 明朝"/>
        <family val="1"/>
      </rPr>
      <t>(4.4</t>
    </r>
    <r>
      <rPr>
        <sz val="11"/>
        <rFont val="ＭＳ 明朝"/>
        <family val="1"/>
      </rPr>
      <t>％増</t>
    </r>
    <r>
      <rPr>
        <sz val="11"/>
        <rFont val="ＭＳ 明朝"/>
        <family val="1"/>
      </rPr>
      <t>)、「学術研究,専門・技術サービス業」(2.5％増)等で増加し、「</t>
    </r>
    <r>
      <rPr>
        <sz val="11"/>
        <rFont val="ＭＳ 明朝"/>
        <family val="1"/>
      </rPr>
      <t>電気・ガス・熱供給・水道業」</t>
    </r>
    <r>
      <rPr>
        <sz val="11"/>
        <rFont val="ＭＳ 明朝"/>
        <family val="1"/>
      </rPr>
      <t>(5.9</t>
    </r>
    <r>
      <rPr>
        <sz val="11"/>
        <rFont val="ＭＳ 明朝"/>
        <family val="1"/>
      </rPr>
      <t>％減</t>
    </r>
    <r>
      <rPr>
        <sz val="11"/>
        <rFont val="ＭＳ 明朝"/>
        <family val="1"/>
      </rPr>
      <t>)</t>
    </r>
    <r>
      <rPr>
        <sz val="11"/>
        <rFont val="ＭＳ 明朝"/>
        <family val="1"/>
      </rPr>
      <t>、「生活関連サービス業，娯楽業」</t>
    </r>
    <r>
      <rPr>
        <sz val="11"/>
        <rFont val="ＭＳ 明朝"/>
        <family val="1"/>
      </rPr>
      <t>(5.9</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t>
    </r>
    <r>
      <rPr>
        <sz val="11"/>
        <rFont val="ＭＳ 明朝"/>
        <family val="1"/>
      </rPr>
      <t>1.81</t>
    </r>
    <r>
      <rPr>
        <sz val="11"/>
        <rFont val="ＭＳ 明朝"/>
        <family val="1"/>
      </rPr>
      <t>％で前年差0.</t>
    </r>
    <r>
      <rPr>
        <sz val="11"/>
        <rFont val="ＭＳ 明朝"/>
        <family val="1"/>
      </rPr>
      <t>05</t>
    </r>
    <r>
      <rPr>
        <sz val="11"/>
        <rFont val="ＭＳ 明朝"/>
        <family val="1"/>
      </rPr>
      <t>ポイント減、離職率は</t>
    </r>
    <r>
      <rPr>
        <sz val="11"/>
        <rFont val="ＭＳ 明朝"/>
        <family val="1"/>
      </rPr>
      <t>1.84％</t>
    </r>
    <r>
      <rPr>
        <sz val="11"/>
        <rFont val="ＭＳ 明朝"/>
        <family val="1"/>
      </rPr>
      <t>で前年差0.</t>
    </r>
    <r>
      <rPr>
        <sz val="11"/>
        <rFont val="ＭＳ 明朝"/>
        <family val="1"/>
      </rPr>
      <t>05</t>
    </r>
    <r>
      <rPr>
        <sz val="11"/>
        <rFont val="ＭＳ 明朝"/>
        <family val="1"/>
      </rPr>
      <t>ポイント減となった。</t>
    </r>
  </si>
  <si>
    <t>所定外給与</t>
  </si>
  <si>
    <t>特 別 給 与</t>
  </si>
  <si>
    <t>日</t>
  </si>
  <si>
    <t>平成25年</t>
  </si>
  <si>
    <t>２</t>
  </si>
  <si>
    <t>平成24年</t>
  </si>
  <si>
    <t xml:space="preserve">    24年</t>
  </si>
  <si>
    <r>
      <t>「地方調査平成25年速報」「平成25年特別調査結果」　</t>
    </r>
    <r>
      <rPr>
        <sz val="28"/>
        <rFont val="ＭＳ Ｐゴシック"/>
        <family val="3"/>
      </rPr>
      <t>　　　　　　　　　</t>
    </r>
  </si>
  <si>
    <t>Ⅰ 地方調査平成25年結果の概要　　　　　　　　　　　　　　　　　　　　　　　　　　　　　</t>
  </si>
  <si>
    <t>Ⅲ　平成25年特別調査結果（静岡県分）　平成25年７月</t>
  </si>
  <si>
    <t>Ⅰ　地方調査平成25年結果の概要</t>
  </si>
  <si>
    <r>
      <t>　Ⅲ　平成25年特別調査結果（静岡県分）</t>
    </r>
    <r>
      <rPr>
        <sz val="24"/>
        <rFont val="ＭＳ ゴシック"/>
        <family val="3"/>
      </rPr>
      <t>　
　　　　　　　　　　　</t>
    </r>
    <r>
      <rPr>
        <sz val="18"/>
        <rFont val="ＭＳ ゴシック"/>
        <family val="3"/>
      </rPr>
      <t>平成２５年７月</t>
    </r>
  </si>
  <si>
    <t>出勤日数</t>
  </si>
  <si>
    <t>時間</t>
  </si>
  <si>
    <t>％</t>
  </si>
  <si>
    <t>所定内時間</t>
  </si>
  <si>
    <t>所定外時間</t>
  </si>
  <si>
    <t>千人</t>
  </si>
  <si>
    <t>％</t>
  </si>
  <si>
    <t>推計労働者数</t>
  </si>
  <si>
    <t>％</t>
  </si>
  <si>
    <t>ポイント</t>
  </si>
  <si>
    <t>ﾊﾟｰﾄタイム労働者比率</t>
  </si>
  <si>
    <t>入職率</t>
  </si>
  <si>
    <t>離職率</t>
  </si>
  <si>
    <t>（事業所規模5人以上)</t>
  </si>
  <si>
    <t>年</t>
  </si>
  <si>
    <t>名目賃金（現金給与総額）</t>
  </si>
  <si>
    <t>名目賃金（定期給与）</t>
  </si>
  <si>
    <t>指数</t>
  </si>
  <si>
    <t>％</t>
  </si>
  <si>
    <t>　平成22年１月分結果から日本標準産業分類(平成19年11月改定)に基づき表章しています。（平成21年以前の結果との接続については別紙参照）
 なお、平成21年以前と接続しない産業については、指数は平成22年1月分結果から、増減率は平成23年1月分結果から作成しています。</t>
  </si>
  <si>
    <t>（事業所規模30人以上)</t>
  </si>
  <si>
    <t>日</t>
  </si>
  <si>
    <t>201,806</t>
  </si>
  <si>
    <t>1.06</t>
  </si>
  <si>
    <t>産業大中分類別及び性別推計常用労働者数、</t>
  </si>
  <si>
    <t>月間きまって支給する現金給与額、</t>
  </si>
  <si>
    <t xml:space="preserve">産         業  </t>
  </si>
  <si>
    <t>常用労働者数</t>
  </si>
  <si>
    <t>計</t>
  </si>
  <si>
    <t>男</t>
  </si>
  <si>
    <t>女</t>
  </si>
  <si>
    <t>C</t>
  </si>
  <si>
    <t>建設業</t>
  </si>
  <si>
    <t>D</t>
  </si>
  <si>
    <t>製造業</t>
  </si>
  <si>
    <t>E</t>
  </si>
  <si>
    <t>E-1</t>
  </si>
  <si>
    <t>E-2</t>
  </si>
  <si>
    <t>E-3</t>
  </si>
  <si>
    <t>電気・ガス・熱供給・水道業</t>
  </si>
  <si>
    <t>F</t>
  </si>
  <si>
    <t>情報通信業</t>
  </si>
  <si>
    <t>G</t>
  </si>
  <si>
    <t>H</t>
  </si>
  <si>
    <t>Ｉ</t>
  </si>
  <si>
    <t>卸売業</t>
  </si>
  <si>
    <t>小売業</t>
  </si>
  <si>
    <t>J</t>
  </si>
  <si>
    <t>K</t>
  </si>
  <si>
    <t>L</t>
  </si>
  <si>
    <t>M</t>
  </si>
  <si>
    <t>N</t>
  </si>
  <si>
    <t>教育，学習支援業</t>
  </si>
  <si>
    <t>O</t>
  </si>
  <si>
    <t>医療，福祉</t>
  </si>
  <si>
    <t>P</t>
  </si>
  <si>
    <t>複合サービス事業</t>
  </si>
  <si>
    <t>年間特別に支払われた現金給与額（事業所規模1～４人）</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</si>
</sst>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quot;△ &quot;0.0"/>
    <numFmt numFmtId="184" formatCode="0.0_ ;[Red]\-0.0\ "/>
    <numFmt numFmtId="185" formatCode="0_);[Red]\(0\)"/>
    <numFmt numFmtId="186" formatCode="\ yy&quot;年&quot;"/>
    <numFmt numFmtId="187" formatCode="#,##0.0_ ;[Red]\-#,##0.0\ "/>
    <numFmt numFmtId="188" formatCode="0.00_ ;[Red]\-0.00\ "/>
    <numFmt numFmtId="189" formatCode="#,##0.0_);\(#,##0.0\)"/>
    <numFmt numFmtId="190" formatCode="[$-411]ggge&quot;年&quot;m&quot;月分&quot;"/>
    <numFmt numFmtId="191" formatCode="#,##0_ ;[Red]\-#,##0\ "/>
    <numFmt numFmtId="192" formatCode="0.00_);[Red]\(0.00\)"/>
    <numFmt numFmtId="193" formatCode="m"/>
    <numFmt numFmtId="194" formatCode="[$-411]ggge&quot;年&quot;"/>
    <numFmt numFmtId="195" formatCode="0_ "/>
    <numFmt numFmtId="196" formatCode="#,##0;[Red]#,##0"/>
    <numFmt numFmtId="197" formatCode="#,##0.00_ "/>
    <numFmt numFmtId="198" formatCode="[$-411]ggge&quot;年&quot;m&quot;月&quot;"/>
    <numFmt numFmtId="199" formatCode="&quot;※&quot;0.00;&quot;※&quot;\-0.00"/>
    <numFmt numFmtId="200" formatCode="&quot;※&quot;0.0;&quot;※&quot;\-0.0"/>
    <numFmt numFmtId="201" formatCode="[$-411]ggge&quot;年&quot;m&quot;月&quot;d&quot;日&quot;;@"/>
    <numFmt numFmtId="202" formatCode="0.00\ "/>
    <numFmt numFmtId="203" formatCode="#,##0.00_ ;[Red]\-#,##0.00\ "/>
    <numFmt numFmtId="204" formatCode="&quot;※&quot;0.0;[Red]&quot;※&quot;\-0.0"/>
    <numFmt numFmtId="205" formatCode="0_ ;[Red]\-0\ "/>
    <numFmt numFmtId="206" formatCode="&quot;Yes&quot;;&quot;Yes&quot;;&quot;No&quot;"/>
    <numFmt numFmtId="207" formatCode="&quot;True&quot;;&quot;True&quot;;&quot;False&quot;"/>
    <numFmt numFmtId="208" formatCode="&quot;On&quot;;&quot;On&quot;;&quot;Off&quot;"/>
    <numFmt numFmtId="209" formatCode="[$€-2]\ #,##0.00_);[Red]\([$€-2]\ #,##0.00\)"/>
    <numFmt numFmtId="210" formatCode="#,##0.0;[Red]\-#,##0.0"/>
    <numFmt numFmtId="211" formatCode="[$-F400]h:mm:ss\ AM/PM"/>
    <numFmt numFmtId="212" formatCode="#,##0_);[Red]\(#,##0\)"/>
    <numFmt numFmtId="213" formatCode="#,##0.0_);[Red]\(#,##0.0\)"/>
    <numFmt numFmtId="214" formatCode="0.0\ "/>
    <numFmt numFmtId="215" formatCode="0.0_);\(0.0\)"/>
    <numFmt numFmtId="216" formatCode="0.0;[Red]0.0"/>
    <numFmt numFmtId="217" formatCode="0_);\(0\)"/>
    <numFmt numFmtId="218" formatCode="0;[Red]0"/>
    <numFmt numFmtId="219" formatCode="0.0%"/>
    <numFmt numFmtId="220" formatCode="0;&quot;△ &quot;0"/>
    <numFmt numFmtId="221" formatCode="0.00;&quot;△ &quot;0.00"/>
    <numFmt numFmtId="222" formatCode="0.0;&quot;▲ &quot;0.0"/>
    <numFmt numFmtId="223" formatCode="0.00;&quot;▲ &quot;0.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4"/>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b/>
      <sz val="10"/>
      <name val="ＭＳ Ｐゴシック"/>
      <family val="3"/>
    </font>
    <font>
      <sz val="10.5"/>
      <name val="ＭＳ Ｐゴシック"/>
      <family val="3"/>
    </font>
    <font>
      <b/>
      <sz val="10.5"/>
      <name val="ＭＳ Ｐゴシック"/>
      <family val="3"/>
    </font>
    <font>
      <b/>
      <sz val="11"/>
      <name val="ＭＳ Ｐゴシック"/>
      <family val="3"/>
    </font>
    <font>
      <sz val="14"/>
      <name val="ＭＳ Ｐゴシック"/>
      <family val="3"/>
    </font>
    <font>
      <sz val="12"/>
      <name val="ＭＳ Ｐゴシック"/>
      <family val="3"/>
    </font>
    <font>
      <sz val="12"/>
      <name val="ＭＳ ゴシック"/>
      <family val="3"/>
    </font>
    <font>
      <sz val="10"/>
      <name val="ＭＳ Ｐ明朝"/>
      <family val="1"/>
    </font>
    <font>
      <sz val="11"/>
      <name val="ＭＳ Ｐ明朝"/>
      <family val="1"/>
    </font>
    <font>
      <sz val="6"/>
      <name val="ＭＳ 明朝"/>
      <family val="1"/>
    </font>
    <font>
      <b/>
      <sz val="14"/>
      <name val="ＭＳ Ｐゴシック"/>
      <family val="3"/>
    </font>
    <font>
      <b/>
      <sz val="20"/>
      <name val="ＭＳ Ｐゴシック"/>
      <family val="3"/>
    </font>
    <font>
      <sz val="28"/>
      <name val="ＭＳ Ｐゴシック"/>
      <family val="3"/>
    </font>
    <font>
      <b/>
      <sz val="16"/>
      <name val="ＭＳ Ｐゴシック"/>
      <family val="3"/>
    </font>
    <font>
      <sz val="8"/>
      <name val="ＭＳ 明朝"/>
      <family val="1"/>
    </font>
    <font>
      <b/>
      <sz val="12"/>
      <name val="ＭＳ Ｐゴシック"/>
      <family val="3"/>
    </font>
    <font>
      <sz val="7"/>
      <name val="ＭＳ Ｐゴシック"/>
      <family val="3"/>
    </font>
    <font>
      <sz val="6.5"/>
      <name val="ＭＳ Ｐゴシック"/>
      <family val="3"/>
    </font>
    <font>
      <sz val="8.5"/>
      <name val="ＭＳ Ｐゴシック"/>
      <family val="3"/>
    </font>
    <font>
      <sz val="10.5"/>
      <name val="ＭＳ 明朝"/>
      <family val="1"/>
    </font>
    <font>
      <sz val="10.5"/>
      <name val="ＭＳ ゴシック"/>
      <family val="3"/>
    </font>
    <font>
      <sz val="7.5"/>
      <name val="ＭＳ Ｐゴシック"/>
      <family val="3"/>
    </font>
    <font>
      <b/>
      <sz val="18"/>
      <name val="ＭＳ Ｐゴシック"/>
      <family val="3"/>
    </font>
    <font>
      <sz val="10"/>
      <color indexed="10"/>
      <name val="ＭＳ Ｐゴシック"/>
      <family val="3"/>
    </font>
    <font>
      <sz val="9"/>
      <name val="ＭＳ 明朝"/>
      <family val="1"/>
    </font>
    <font>
      <sz val="11"/>
      <name val="HG丸ｺﾞｼｯｸM-PRO"/>
      <family val="3"/>
    </font>
    <font>
      <b/>
      <sz val="14"/>
      <name val="HG丸ｺﾞｼｯｸM-PRO"/>
      <family val="3"/>
    </font>
    <font>
      <sz val="10.5"/>
      <color indexed="10"/>
      <name val="ＭＳ Ｐゴシック"/>
      <family val="3"/>
    </font>
    <font>
      <sz val="20"/>
      <name val="ＭＳ Ｐゴシック"/>
      <family val="3"/>
    </font>
    <font>
      <b/>
      <sz val="10.5"/>
      <color indexed="10"/>
      <name val="ＭＳ Ｐゴシック"/>
      <family val="3"/>
    </font>
    <font>
      <sz val="11"/>
      <color indexed="10"/>
      <name val="ＭＳ 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i/>
      <sz val="10"/>
      <name val="ＭＳ Ｐゴシック"/>
      <family val="3"/>
    </font>
    <font>
      <sz val="10.5"/>
      <name val="ＭＳ Ｐ明朝"/>
      <family val="1"/>
    </font>
    <font>
      <sz val="10"/>
      <name val="ＭＳ ゴシック"/>
      <family val="3"/>
    </font>
    <font>
      <b/>
      <sz val="14"/>
      <name val="ＭＳ ゴシック"/>
      <family val="3"/>
    </font>
    <font>
      <b/>
      <sz val="12"/>
      <name val="ＭＳ ゴシック"/>
      <family val="3"/>
    </font>
    <font>
      <sz val="24"/>
      <name val="ＭＳ ゴシック"/>
      <family val="3"/>
    </font>
    <font>
      <b/>
      <sz val="10.5"/>
      <name val="ＭＳ ゴシック"/>
      <family val="3"/>
    </font>
    <font>
      <b/>
      <sz val="11"/>
      <name val="ＭＳ ゴシック"/>
      <family val="3"/>
    </font>
    <font>
      <sz val="12"/>
      <name val="ＭＳ 明朝"/>
      <family val="1"/>
    </font>
    <font>
      <sz val="9.5"/>
      <name val="ＭＳ 明朝"/>
      <family val="1"/>
    </font>
    <font>
      <sz val="10"/>
      <name val="ＭＳ 明朝"/>
      <family val="1"/>
    </font>
    <font>
      <sz val="12"/>
      <name val="ＭＳ Ｐ明朝"/>
      <family val="1"/>
    </font>
    <font>
      <sz val="13"/>
      <name val="ＭＳ Ｐゴシック"/>
      <family val="3"/>
    </font>
    <font>
      <sz val="13"/>
      <name val="ＭＳ Ｐ明朝"/>
      <family val="1"/>
    </font>
    <font>
      <u val="single"/>
      <sz val="13"/>
      <color indexed="12"/>
      <name val="ＭＳ Ｐ明朝"/>
      <family val="1"/>
    </font>
    <font>
      <sz val="1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color indexed="63"/>
      </right>
      <top>
        <color indexed="63"/>
      </top>
      <bottom style="slantDashDot"/>
    </border>
    <border>
      <left style="medium"/>
      <right style="thin"/>
      <top style="medium"/>
      <bottom style="medium"/>
    </border>
    <border>
      <left style="thin"/>
      <right style="thin"/>
      <top style="medium"/>
      <bottom style="medium"/>
    </border>
    <border>
      <left style="thin"/>
      <right style="medium"/>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43" fillId="0" borderId="0">
      <alignment/>
      <protection/>
    </xf>
    <xf numFmtId="0" fontId="43"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28" fillId="4" borderId="0" applyNumberFormat="0" applyBorder="0" applyAlignment="0" applyProtection="0"/>
  </cellStyleXfs>
  <cellXfs count="1122">
    <xf numFmtId="0" fontId="0" fillId="0" borderId="0" xfId="0"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38" fontId="0" fillId="0" borderId="0" xfId="49" applyFont="1" applyAlignment="1">
      <alignment vertical="top" wrapText="1"/>
    </xf>
    <xf numFmtId="0" fontId="0" fillId="0" borderId="0" xfId="0" applyFont="1" applyAlignment="1">
      <alignment vertical="top" wrapText="1"/>
    </xf>
    <xf numFmtId="0" fontId="30" fillId="0" borderId="0" xfId="65" applyNumberFormat="1" applyFont="1" applyFill="1">
      <alignment/>
      <protection/>
    </xf>
    <xf numFmtId="0" fontId="5" fillId="0" borderId="0" xfId="65" applyNumberFormat="1" applyFont="1" applyFill="1" applyAlignment="1">
      <alignment horizontal="right"/>
      <protection/>
    </xf>
    <xf numFmtId="0" fontId="1" fillId="0" borderId="0" xfId="65" applyFont="1" applyFill="1">
      <alignment/>
      <protection/>
    </xf>
    <xf numFmtId="0" fontId="31" fillId="0" borderId="0" xfId="65" applyNumberFormat="1" applyFont="1" applyFill="1" applyAlignment="1">
      <alignment vertical="top"/>
      <protection/>
    </xf>
    <xf numFmtId="0" fontId="1" fillId="0" borderId="0" xfId="65" applyFont="1" applyFill="1" applyAlignment="1">
      <alignment horizontal="center"/>
      <protection/>
    </xf>
    <xf numFmtId="0" fontId="1" fillId="0" borderId="0" xfId="65" applyFont="1" applyFill="1" applyAlignment="1">
      <alignment horizontal="center" shrinkToFit="1"/>
      <protection/>
    </xf>
    <xf numFmtId="0" fontId="1" fillId="0" borderId="0" xfId="65" applyFont="1" applyFill="1" applyBorder="1" applyAlignment="1">
      <alignment horizontal="center" shrinkToFit="1"/>
      <protection/>
    </xf>
    <xf numFmtId="0" fontId="12" fillId="0" borderId="10" xfId="65" applyNumberFormat="1" applyFont="1" applyFill="1" applyBorder="1" applyAlignment="1">
      <alignment horizontal="right" vertical="center"/>
      <protection/>
    </xf>
    <xf numFmtId="0" fontId="12" fillId="0" borderId="11" xfId="65" applyNumberFormat="1" applyFont="1" applyFill="1" applyBorder="1" applyAlignment="1">
      <alignment horizontal="right" vertical="center"/>
      <protection/>
    </xf>
    <xf numFmtId="0" fontId="12" fillId="0" borderId="12" xfId="65" applyNumberFormat="1" applyFont="1" applyFill="1" applyBorder="1" applyAlignment="1">
      <alignment horizontal="right" vertical="center"/>
      <protection/>
    </xf>
    <xf numFmtId="0" fontId="12" fillId="0" borderId="0" xfId="65" applyFont="1" applyFill="1" applyBorder="1">
      <alignment/>
      <protection/>
    </xf>
    <xf numFmtId="0" fontId="12" fillId="0" borderId="0" xfId="65" applyFont="1" applyFill="1">
      <alignment/>
      <protection/>
    </xf>
    <xf numFmtId="3" fontId="5" fillId="0" borderId="0" xfId="65" applyNumberFormat="1" applyFont="1" applyFill="1" applyBorder="1" applyAlignment="1">
      <alignment horizontal="right" vertical="center"/>
      <protection/>
    </xf>
    <xf numFmtId="38" fontId="5" fillId="0" borderId="0" xfId="49" applyFont="1" applyFill="1" applyBorder="1" applyAlignment="1">
      <alignment vertical="center"/>
    </xf>
    <xf numFmtId="38" fontId="5" fillId="0" borderId="13" xfId="49" applyFont="1" applyFill="1" applyBorder="1" applyAlignment="1">
      <alignment vertical="center"/>
    </xf>
    <xf numFmtId="0" fontId="1" fillId="0" borderId="0" xfId="65" applyFont="1" applyFill="1" applyBorder="1">
      <alignment/>
      <protection/>
    </xf>
    <xf numFmtId="38" fontId="5" fillId="0" borderId="0" xfId="49" applyFont="1" applyFill="1" applyBorder="1" applyAlignment="1">
      <alignment horizontal="right" vertical="center"/>
    </xf>
    <xf numFmtId="38" fontId="5" fillId="0" borderId="13" xfId="49" applyFont="1" applyFill="1" applyBorder="1" applyAlignment="1">
      <alignment vertical="center" shrinkToFit="1"/>
    </xf>
    <xf numFmtId="0" fontId="1" fillId="0" borderId="14" xfId="65" applyNumberFormat="1" applyFont="1" applyBorder="1" applyAlignment="1">
      <alignment horizontal="distributed" vertical="center" wrapText="1"/>
      <protection/>
    </xf>
    <xf numFmtId="0" fontId="1" fillId="0" borderId="15" xfId="65" applyNumberFormat="1" applyFont="1" applyBorder="1" applyAlignment="1">
      <alignment horizontal="distributed" vertical="top" wrapText="1"/>
      <protection/>
    </xf>
    <xf numFmtId="178" fontId="1" fillId="0" borderId="15" xfId="65" applyNumberFormat="1" applyFont="1" applyBorder="1" applyAlignment="1">
      <alignment horizontal="right" vertical="center"/>
      <protection/>
    </xf>
    <xf numFmtId="178" fontId="1" fillId="0" borderId="15" xfId="65" applyNumberFormat="1" applyFont="1" applyFill="1" applyBorder="1">
      <alignment/>
      <protection/>
    </xf>
    <xf numFmtId="0" fontId="1" fillId="0" borderId="16" xfId="65" applyNumberFormat="1" applyFont="1" applyFill="1" applyBorder="1">
      <alignment/>
      <protection/>
    </xf>
    <xf numFmtId="0" fontId="1" fillId="0" borderId="0" xfId="65" applyNumberFormat="1" applyFont="1" applyFill="1" applyAlignment="1">
      <alignment shrinkToFit="1"/>
      <protection/>
    </xf>
    <xf numFmtId="0" fontId="1" fillId="0" borderId="0" xfId="65" applyNumberFormat="1" applyFont="1" applyFill="1" applyBorder="1" applyAlignment="1">
      <alignment horizontal="distributed" vertical="center" wrapText="1"/>
      <protection/>
    </xf>
    <xf numFmtId="0" fontId="1" fillId="0" borderId="0" xfId="65" applyNumberFormat="1" applyFont="1" applyFill="1" applyBorder="1" applyAlignment="1">
      <alignment horizontal="distributed" vertical="top" wrapText="1"/>
      <protection/>
    </xf>
    <xf numFmtId="178" fontId="1" fillId="0" borderId="0" xfId="65" applyNumberFormat="1" applyFont="1" applyBorder="1" applyAlignment="1">
      <alignment horizontal="right" vertical="center"/>
      <protection/>
    </xf>
    <xf numFmtId="0" fontId="1" fillId="0" borderId="0" xfId="65" applyNumberFormat="1" applyFont="1" applyFill="1">
      <alignment/>
      <protection/>
    </xf>
    <xf numFmtId="178" fontId="1" fillId="0" borderId="0" xfId="65" applyNumberFormat="1" applyFont="1" applyFill="1">
      <alignment/>
      <protection/>
    </xf>
    <xf numFmtId="0" fontId="1" fillId="0" borderId="0" xfId="65" applyNumberFormat="1" applyFont="1" applyBorder="1" applyAlignment="1">
      <alignment horizontal="distributed" vertical="center" wrapText="1"/>
      <protection/>
    </xf>
    <xf numFmtId="0" fontId="1" fillId="0" borderId="0" xfId="65" applyNumberFormat="1" applyFont="1" applyBorder="1" applyAlignment="1">
      <alignment horizontal="distributed" vertical="top" wrapText="1"/>
      <protection/>
    </xf>
    <xf numFmtId="0" fontId="1" fillId="0" borderId="0" xfId="65" applyNumberFormat="1" applyFont="1" applyFill="1" applyBorder="1" applyAlignment="1">
      <alignment horizontal="distributed" vertical="center" shrinkToFit="1"/>
      <protection/>
    </xf>
    <xf numFmtId="0" fontId="1" fillId="0" borderId="0" xfId="65" applyNumberFormat="1" applyFont="1" applyFill="1" applyBorder="1">
      <alignment/>
      <protection/>
    </xf>
    <xf numFmtId="0" fontId="1" fillId="0" borderId="0" xfId="65" applyNumberFormat="1" applyFont="1" applyFill="1" applyBorder="1" applyAlignment="1">
      <alignment vertical="center" shrinkToFit="1"/>
      <protection/>
    </xf>
    <xf numFmtId="0" fontId="30" fillId="0" borderId="0" xfId="65" applyFont="1">
      <alignment/>
      <protection/>
    </xf>
    <xf numFmtId="0" fontId="30" fillId="0" borderId="0" xfId="65" applyFont="1" applyBorder="1">
      <alignment/>
      <protection/>
    </xf>
    <xf numFmtId="0" fontId="12" fillId="0" borderId="0" xfId="65" applyFont="1">
      <alignment/>
      <protection/>
    </xf>
    <xf numFmtId="177" fontId="5" fillId="0" borderId="0" xfId="65" applyNumberFormat="1" applyFont="1" applyBorder="1" applyAlignment="1">
      <alignment vertical="center"/>
      <protection/>
    </xf>
    <xf numFmtId="0" fontId="30" fillId="0" borderId="15" xfId="65" applyNumberFormat="1" applyFont="1" applyBorder="1">
      <alignment/>
      <protection/>
    </xf>
    <xf numFmtId="0" fontId="30" fillId="0" borderId="0" xfId="65" applyNumberFormat="1" applyFont="1">
      <alignment/>
      <protection/>
    </xf>
    <xf numFmtId="0" fontId="5" fillId="0" borderId="0" xfId="65" applyNumberFormat="1" applyFont="1" applyAlignment="1">
      <alignment horizontal="right"/>
      <protection/>
    </xf>
    <xf numFmtId="0" fontId="30" fillId="0" borderId="0" xfId="65" applyNumberFormat="1" applyFont="1" applyAlignment="1">
      <alignment horizontal="right"/>
      <protection/>
    </xf>
    <xf numFmtId="0" fontId="30" fillId="0" borderId="0" xfId="65" applyNumberFormat="1" applyFont="1" applyFill="1" applyBorder="1" applyAlignment="1">
      <alignment horizontal="center" shrinkToFit="1"/>
      <protection/>
    </xf>
    <xf numFmtId="0" fontId="30" fillId="0" borderId="0" xfId="65" applyNumberFormat="1" applyFont="1" applyFill="1" applyBorder="1" applyAlignment="1">
      <alignment horizontal="center" vertical="center" shrinkToFit="1"/>
      <protection/>
    </xf>
    <xf numFmtId="0" fontId="12" fillId="0" borderId="10" xfId="65" applyNumberFormat="1" applyFont="1" applyBorder="1" applyAlignment="1">
      <alignment horizontal="right" vertical="center"/>
      <protection/>
    </xf>
    <xf numFmtId="0" fontId="12" fillId="0" borderId="11" xfId="65" applyNumberFormat="1" applyFont="1" applyBorder="1" applyAlignment="1">
      <alignment horizontal="right" vertical="center"/>
      <protection/>
    </xf>
    <xf numFmtId="0" fontId="12" fillId="0" borderId="12" xfId="65" applyNumberFormat="1" applyFont="1" applyBorder="1" applyAlignment="1">
      <alignment horizontal="right" vertical="center"/>
      <protection/>
    </xf>
    <xf numFmtId="0" fontId="4" fillId="0" borderId="0" xfId="65" applyNumberFormat="1" applyFont="1" applyBorder="1" applyAlignment="1">
      <alignment horizontal="right" vertical="center"/>
      <protection/>
    </xf>
    <xf numFmtId="180" fontId="4" fillId="0" borderId="0" xfId="65" applyNumberFormat="1" applyFont="1">
      <alignment/>
      <protection/>
    </xf>
    <xf numFmtId="0" fontId="4" fillId="0" borderId="0" xfId="65" applyFont="1">
      <alignment/>
      <protection/>
    </xf>
    <xf numFmtId="3" fontId="5" fillId="0" borderId="17" xfId="65" applyNumberFormat="1" applyFont="1" applyBorder="1" applyAlignment="1">
      <alignment horizontal="right" vertical="center"/>
      <protection/>
    </xf>
    <xf numFmtId="184" fontId="5" fillId="0" borderId="0" xfId="65" applyNumberFormat="1" applyFont="1" applyFill="1" applyBorder="1" applyAlignment="1">
      <alignment horizontal="right" vertical="center"/>
      <protection/>
    </xf>
    <xf numFmtId="177" fontId="5" fillId="0" borderId="0" xfId="65" applyNumberFormat="1" applyFont="1" applyBorder="1" applyAlignment="1">
      <alignment horizontal="right" vertical="center"/>
      <protection/>
    </xf>
    <xf numFmtId="183" fontId="30" fillId="0" borderId="0" xfId="65" applyNumberFormat="1" applyFont="1" applyFill="1" applyBorder="1" applyAlignment="1">
      <alignment horizontal="right" vertical="center"/>
      <protection/>
    </xf>
    <xf numFmtId="183" fontId="31" fillId="0" borderId="0" xfId="65" applyNumberFormat="1" applyFont="1" applyFill="1" applyBorder="1" applyAlignment="1">
      <alignment horizontal="right" vertical="center"/>
      <protection/>
    </xf>
    <xf numFmtId="38" fontId="30" fillId="0" borderId="0" xfId="49" applyFont="1" applyBorder="1" applyAlignment="1">
      <alignment vertical="center"/>
    </xf>
    <xf numFmtId="180" fontId="30" fillId="0" borderId="0" xfId="65" applyNumberFormat="1" applyFont="1" applyBorder="1">
      <alignment/>
      <protection/>
    </xf>
    <xf numFmtId="0" fontId="30" fillId="0" borderId="0" xfId="65" applyFont="1" applyBorder="1" applyAlignment="1">
      <alignment vertical="center"/>
      <protection/>
    </xf>
    <xf numFmtId="0" fontId="30" fillId="0" borderId="0" xfId="65" applyFont="1" applyBorder="1" applyAlignment="1">
      <alignment vertical="center" shrinkToFit="1"/>
      <protection/>
    </xf>
    <xf numFmtId="180" fontId="30" fillId="0" borderId="0" xfId="65" applyNumberFormat="1" applyFont="1">
      <alignment/>
      <protection/>
    </xf>
    <xf numFmtId="0" fontId="30" fillId="0" borderId="0" xfId="65" applyNumberFormat="1" applyFont="1" applyBorder="1" applyAlignment="1">
      <alignment horizontal="distributed"/>
      <protection/>
    </xf>
    <xf numFmtId="0" fontId="0" fillId="0" borderId="0" xfId="0" applyFont="1" applyAlignment="1">
      <alignment vertical="top"/>
    </xf>
    <xf numFmtId="0" fontId="1" fillId="0" borderId="15" xfId="65" applyFont="1" applyFill="1" applyBorder="1">
      <alignment/>
      <protection/>
    </xf>
    <xf numFmtId="0" fontId="1" fillId="0" borderId="15" xfId="65" applyNumberFormat="1" applyFont="1" applyFill="1" applyBorder="1">
      <alignment/>
      <protection/>
    </xf>
    <xf numFmtId="0" fontId="1" fillId="0" borderId="15" xfId="65" applyNumberFormat="1" applyFont="1" applyBorder="1" applyAlignment="1">
      <alignment horizontal="distributed" vertical="center" wrapText="1"/>
      <protection/>
    </xf>
    <xf numFmtId="0" fontId="1" fillId="0" borderId="14" xfId="65" applyFont="1" applyFill="1" applyBorder="1">
      <alignment/>
      <protection/>
    </xf>
    <xf numFmtId="38" fontId="0" fillId="0" borderId="0" xfId="49" applyFont="1" applyAlignment="1">
      <alignment vertical="distributed" wrapText="1"/>
    </xf>
    <xf numFmtId="0" fontId="33" fillId="0" borderId="0" xfId="74" applyFont="1">
      <alignment vertical="center"/>
      <protection/>
    </xf>
    <xf numFmtId="0" fontId="37" fillId="0" borderId="0" xfId="74" applyFont="1">
      <alignment vertical="center"/>
      <protection/>
    </xf>
    <xf numFmtId="0" fontId="1" fillId="0" borderId="0" xfId="74">
      <alignment vertical="center"/>
      <protection/>
    </xf>
    <xf numFmtId="0" fontId="1" fillId="0" borderId="0" xfId="74" applyFont="1">
      <alignment vertical="center"/>
      <protection/>
    </xf>
    <xf numFmtId="49" fontId="37" fillId="0" borderId="0" xfId="0" applyNumberFormat="1" applyFont="1" applyAlignment="1">
      <alignment/>
    </xf>
    <xf numFmtId="0" fontId="37" fillId="0" borderId="0" xfId="0" applyFont="1" applyAlignment="1">
      <alignment/>
    </xf>
    <xf numFmtId="49" fontId="0" fillId="0" borderId="0" xfId="0" applyNumberFormat="1" applyAlignment="1">
      <alignment/>
    </xf>
    <xf numFmtId="0" fontId="9" fillId="0" borderId="0" xfId="73" applyFont="1">
      <alignment/>
      <protection/>
    </xf>
    <xf numFmtId="0" fontId="10" fillId="0" borderId="0" xfId="73" applyFont="1" applyAlignment="1">
      <alignment/>
      <protection/>
    </xf>
    <xf numFmtId="0" fontId="1" fillId="0" borderId="0" xfId="73">
      <alignment/>
      <protection/>
    </xf>
    <xf numFmtId="0" fontId="1" fillId="0" borderId="0" xfId="73" applyAlignment="1">
      <alignment shrinkToFit="1"/>
      <protection/>
    </xf>
    <xf numFmtId="0" fontId="1" fillId="0" borderId="0" xfId="73" applyNumberFormat="1">
      <alignment/>
      <protection/>
    </xf>
    <xf numFmtId="0" fontId="1" fillId="0" borderId="0" xfId="73" applyNumberFormat="1" applyAlignment="1">
      <alignment horizontal="center"/>
      <protection/>
    </xf>
    <xf numFmtId="0" fontId="1" fillId="0" borderId="0" xfId="73" applyAlignment="1">
      <alignment vertical="center" shrinkToFit="1"/>
      <protection/>
    </xf>
    <xf numFmtId="0" fontId="1" fillId="0" borderId="0" xfId="73" applyAlignment="1">
      <alignment vertical="center"/>
      <protection/>
    </xf>
    <xf numFmtId="0" fontId="1" fillId="0" borderId="0" xfId="67">
      <alignment/>
      <protection/>
    </xf>
    <xf numFmtId="0" fontId="39" fillId="0" borderId="0" xfId="67" applyFont="1">
      <alignment/>
      <protection/>
    </xf>
    <xf numFmtId="0" fontId="40" fillId="0" borderId="0" xfId="67" applyFont="1" applyAlignment="1">
      <alignment horizontal="center"/>
      <protection/>
    </xf>
    <xf numFmtId="0" fontId="41" fillId="0" borderId="0" xfId="67" applyFont="1" applyAlignment="1">
      <alignment horizontal="centerContinuous"/>
      <protection/>
    </xf>
    <xf numFmtId="0" fontId="1" fillId="0" borderId="0" xfId="67" applyAlignment="1">
      <alignment horizontal="centerContinuous"/>
      <protection/>
    </xf>
    <xf numFmtId="0" fontId="42" fillId="0" borderId="0" xfId="67" applyFont="1" applyBorder="1" applyAlignment="1">
      <alignment horizontal="centerContinuous"/>
      <protection/>
    </xf>
    <xf numFmtId="0" fontId="32" fillId="0" borderId="0" xfId="67" applyFont="1" applyAlignment="1">
      <alignment horizontal="centerContinuous"/>
      <protection/>
    </xf>
    <xf numFmtId="58" fontId="1" fillId="0" borderId="0" xfId="67" applyNumberFormat="1" applyAlignment="1">
      <alignment horizontal="center"/>
      <protection/>
    </xf>
    <xf numFmtId="0" fontId="42" fillId="0" borderId="0" xfId="67" applyFont="1" applyAlignment="1">
      <alignment horizontal="center"/>
      <protection/>
    </xf>
    <xf numFmtId="0" fontId="39" fillId="0" borderId="0" xfId="70" applyNumberFormat="1" applyFont="1" applyAlignment="1">
      <alignment horizontal="center" vertical="center"/>
      <protection/>
    </xf>
    <xf numFmtId="0" fontId="12" fillId="0" borderId="0" xfId="70" applyNumberFormat="1" applyFont="1" applyAlignment="1">
      <alignment horizontal="center" vertical="center" shrinkToFit="1"/>
      <protection/>
    </xf>
    <xf numFmtId="0" fontId="12" fillId="0" borderId="0" xfId="70" applyNumberFormat="1" applyFont="1" applyAlignment="1">
      <alignment horizontal="center" shrinkToFit="1"/>
      <protection/>
    </xf>
    <xf numFmtId="0" fontId="5" fillId="0" borderId="0" xfId="70" applyFont="1" applyAlignment="1">
      <alignment/>
      <protection/>
    </xf>
    <xf numFmtId="0" fontId="5" fillId="0" borderId="0" xfId="70" applyNumberFormat="1" applyFont="1" applyAlignment="1">
      <alignment/>
      <protection/>
    </xf>
    <xf numFmtId="0" fontId="5" fillId="0" borderId="0" xfId="70" applyNumberFormat="1" applyFont="1" applyBorder="1" applyAlignment="1">
      <alignment shrinkToFit="1"/>
      <protection/>
    </xf>
    <xf numFmtId="0" fontId="5" fillId="0" borderId="0" xfId="70" applyNumberFormat="1" applyFont="1" applyBorder="1" applyAlignment="1">
      <alignment/>
      <protection/>
    </xf>
    <xf numFmtId="0" fontId="5" fillId="0" borderId="0" xfId="70" applyNumberFormat="1" applyFont="1" applyAlignment="1">
      <alignment shrinkToFit="1"/>
      <protection/>
    </xf>
    <xf numFmtId="0" fontId="5" fillId="0" borderId="0" xfId="70" applyNumberFormat="1" applyFont="1" applyAlignment="1">
      <alignment horizontal="right"/>
      <protection/>
    </xf>
    <xf numFmtId="0" fontId="30" fillId="0" borderId="0" xfId="70" applyNumberFormat="1" applyFont="1" applyAlignment="1">
      <alignment horizontal="center" vertical="center" shrinkToFit="1"/>
      <protection/>
    </xf>
    <xf numFmtId="0" fontId="30" fillId="0" borderId="12" xfId="70" applyNumberFormat="1" applyFont="1" applyBorder="1" applyAlignment="1">
      <alignment horizontal="center" vertical="center" shrinkToFit="1"/>
      <protection/>
    </xf>
    <xf numFmtId="0" fontId="30" fillId="0" borderId="11" xfId="70" applyNumberFormat="1" applyFont="1" applyBorder="1" applyAlignment="1">
      <alignment horizontal="center" vertical="center" shrinkToFit="1"/>
      <protection/>
    </xf>
    <xf numFmtId="0" fontId="5" fillId="0" borderId="0" xfId="70" applyNumberFormat="1" applyFont="1" applyBorder="1" applyAlignment="1">
      <alignment horizontal="center" vertical="center" shrinkToFit="1"/>
      <protection/>
    </xf>
    <xf numFmtId="0" fontId="31" fillId="0" borderId="0" xfId="70" applyNumberFormat="1" applyFont="1" applyAlignment="1">
      <alignment horizontal="center" vertical="center" shrinkToFit="1"/>
      <protection/>
    </xf>
    <xf numFmtId="184" fontId="5" fillId="0" borderId="0" xfId="70" applyNumberFormat="1" applyFont="1" applyBorder="1" applyAlignment="1">
      <alignment vertical="center" shrinkToFit="1"/>
      <protection/>
    </xf>
    <xf numFmtId="0" fontId="3" fillId="0" borderId="0" xfId="70" applyNumberFormat="1" applyFont="1" applyBorder="1" applyAlignment="1">
      <alignment horizontal="center" vertical="center" shrinkToFit="1"/>
      <protection/>
    </xf>
    <xf numFmtId="0" fontId="30" fillId="0" borderId="0" xfId="70" applyNumberFormat="1" applyFont="1" applyBorder="1" applyAlignment="1">
      <alignment horizontal="center" vertical="center" shrinkToFit="1"/>
      <protection/>
    </xf>
    <xf numFmtId="0" fontId="30" fillId="0" borderId="15" xfId="70" applyNumberFormat="1" applyFont="1" applyBorder="1" applyAlignment="1">
      <alignment horizontal="center" vertical="center" shrinkToFit="1"/>
      <protection/>
    </xf>
    <xf numFmtId="0" fontId="30" fillId="0" borderId="0" xfId="70" applyNumberFormat="1" applyFont="1" applyBorder="1" applyAlignment="1">
      <alignment horizontal="right" vertical="center" shrinkToFit="1"/>
      <protection/>
    </xf>
    <xf numFmtId="0" fontId="3" fillId="0" borderId="0" xfId="70" applyNumberFormat="1" applyFont="1" applyBorder="1" applyAlignment="1">
      <alignment horizontal="right" vertical="center" shrinkToFit="1"/>
      <protection/>
    </xf>
    <xf numFmtId="0" fontId="5" fillId="0" borderId="0" xfId="70" applyFont="1" applyAlignment="1">
      <alignment horizontal="center"/>
      <protection/>
    </xf>
    <xf numFmtId="0" fontId="12" fillId="0" borderId="0" xfId="70" applyFont="1" applyAlignment="1">
      <alignment horizontal="center"/>
      <protection/>
    </xf>
    <xf numFmtId="0" fontId="5" fillId="0" borderId="0" xfId="70" applyFont="1">
      <alignment/>
      <protection/>
    </xf>
    <xf numFmtId="0" fontId="12" fillId="0" borderId="0" xfId="70" applyNumberFormat="1" applyFont="1" applyBorder="1" applyAlignment="1">
      <alignment horizontal="center" vertical="center" shrinkToFit="1"/>
      <protection/>
    </xf>
    <xf numFmtId="0" fontId="30" fillId="0" borderId="0" xfId="70" applyNumberFormat="1" applyFont="1" applyFill="1" applyBorder="1" applyAlignment="1">
      <alignment horizontal="center" vertical="center" shrinkToFit="1"/>
      <protection/>
    </xf>
    <xf numFmtId="38" fontId="30" fillId="0" borderId="0" xfId="49" applyFont="1" applyFill="1" applyAlignment="1">
      <alignment horizontal="center" shrinkToFit="1"/>
    </xf>
    <xf numFmtId="38" fontId="44" fillId="0" borderId="0" xfId="49" applyFont="1" applyFill="1" applyAlignment="1">
      <alignment/>
    </xf>
    <xf numFmtId="0" fontId="34" fillId="0" borderId="0" xfId="71" applyFont="1" applyFill="1" applyAlignment="1">
      <alignment/>
      <protection/>
    </xf>
    <xf numFmtId="38" fontId="30" fillId="0" borderId="0" xfId="49" applyFont="1" applyFill="1" applyAlignment="1">
      <alignment shrinkToFit="1"/>
    </xf>
    <xf numFmtId="38" fontId="4" fillId="0" borderId="0" xfId="49" applyFont="1" applyFill="1" applyAlignment="1">
      <alignment horizontal="center" shrinkToFit="1"/>
    </xf>
    <xf numFmtId="38" fontId="4" fillId="0" borderId="0" xfId="49" applyFont="1" applyFill="1" applyAlignment="1">
      <alignment/>
    </xf>
    <xf numFmtId="0" fontId="4" fillId="0" borderId="0" xfId="71" applyFont="1" applyFill="1" applyAlignment="1">
      <alignment/>
      <protection/>
    </xf>
    <xf numFmtId="0" fontId="4" fillId="0" borderId="0" xfId="49" applyNumberFormat="1" applyFont="1" applyFill="1" applyAlignment="1">
      <alignment horizontal="right"/>
    </xf>
    <xf numFmtId="38" fontId="30" fillId="0" borderId="0" xfId="49" applyFont="1" applyFill="1" applyAlignment="1">
      <alignment horizontal="center" vertical="center" shrinkToFit="1"/>
    </xf>
    <xf numFmtId="38" fontId="29" fillId="0" borderId="0" xfId="49" applyFont="1" applyFill="1" applyAlignment="1">
      <alignment horizontal="center" vertical="center" shrinkToFit="1"/>
    </xf>
    <xf numFmtId="0" fontId="30" fillId="0" borderId="0" xfId="49" applyNumberFormat="1" applyFont="1" applyFill="1" applyAlignment="1">
      <alignment horizontal="center" vertical="center"/>
    </xf>
    <xf numFmtId="49" fontId="30" fillId="0" borderId="0" xfId="49" applyNumberFormat="1" applyFont="1" applyFill="1" applyAlignment="1">
      <alignment horizontal="center" vertical="center" textRotation="180" shrinkToFit="1"/>
    </xf>
    <xf numFmtId="49" fontId="4" fillId="0" borderId="0" xfId="49" applyNumberFormat="1" applyFont="1" applyFill="1" applyAlignment="1">
      <alignment horizontal="center" textRotation="180" shrinkToFit="1"/>
    </xf>
    <xf numFmtId="38" fontId="5" fillId="0" borderId="0" xfId="49" applyFont="1" applyFill="1" applyAlignment="1">
      <alignment/>
    </xf>
    <xf numFmtId="0" fontId="5" fillId="0" borderId="0" xfId="49" applyNumberFormat="1" applyFont="1" applyFill="1" applyAlignment="1">
      <alignment horizontal="right"/>
    </xf>
    <xf numFmtId="0" fontId="33" fillId="0" borderId="0" xfId="62" applyFont="1" applyFill="1" applyAlignment="1">
      <alignment horizontal="center"/>
      <protection/>
    </xf>
    <xf numFmtId="0" fontId="33" fillId="0" borderId="0" xfId="62" applyFont="1" applyFill="1" applyAlignment="1">
      <alignment/>
      <protection/>
    </xf>
    <xf numFmtId="0" fontId="1" fillId="0" borderId="0" xfId="62" applyFont="1" applyFill="1">
      <alignment/>
      <protection/>
    </xf>
    <xf numFmtId="0" fontId="34" fillId="0" borderId="0" xfId="62" applyFont="1" applyFill="1" applyAlignment="1">
      <alignment vertical="center"/>
      <protection/>
    </xf>
    <xf numFmtId="0" fontId="34" fillId="0" borderId="0" xfId="62" applyFont="1" applyFill="1">
      <alignment/>
      <protection/>
    </xf>
    <xf numFmtId="0" fontId="45" fillId="0" borderId="0" xfId="62" applyFont="1" applyFill="1" applyBorder="1" applyAlignment="1">
      <alignment horizontal="center" vertical="center"/>
      <protection/>
    </xf>
    <xf numFmtId="0" fontId="45" fillId="0" borderId="13" xfId="62" applyFont="1" applyFill="1" applyBorder="1" applyAlignment="1">
      <alignment horizontal="center" vertical="center"/>
      <protection/>
    </xf>
    <xf numFmtId="0" fontId="45" fillId="0" borderId="17" xfId="62" applyFont="1" applyFill="1" applyBorder="1" applyAlignment="1">
      <alignment horizontal="right" vertical="top"/>
      <protection/>
    </xf>
    <xf numFmtId="0" fontId="45" fillId="0" borderId="0" xfId="62" applyFont="1" applyFill="1" applyBorder="1" applyAlignment="1">
      <alignment horizontal="right" vertical="top" shrinkToFit="1"/>
      <protection/>
    </xf>
    <xf numFmtId="0" fontId="45" fillId="0" borderId="0" xfId="62" applyFont="1" applyFill="1" applyBorder="1" applyAlignment="1">
      <alignment horizontal="right" vertical="top"/>
      <protection/>
    </xf>
    <xf numFmtId="0" fontId="45" fillId="0" borderId="17" xfId="69" applyFont="1" applyFill="1" applyBorder="1" applyAlignment="1">
      <alignment horizontal="right" vertical="top"/>
      <protection/>
    </xf>
    <xf numFmtId="0" fontId="45" fillId="0" borderId="0" xfId="69" applyFont="1" applyFill="1" applyBorder="1" applyAlignment="1">
      <alignment horizontal="right" vertical="top"/>
      <protection/>
    </xf>
    <xf numFmtId="0" fontId="45" fillId="0" borderId="0" xfId="62" applyFont="1" applyFill="1">
      <alignment/>
      <protection/>
    </xf>
    <xf numFmtId="0" fontId="5" fillId="0" borderId="0" xfId="62" applyFont="1" applyFill="1" applyBorder="1" applyAlignment="1">
      <alignment/>
      <protection/>
    </xf>
    <xf numFmtId="0" fontId="5" fillId="0" borderId="13" xfId="62" applyFont="1" applyFill="1" applyBorder="1" applyAlignment="1">
      <alignment/>
      <protection/>
    </xf>
    <xf numFmtId="178" fontId="5" fillId="0" borderId="17" xfId="49" applyNumberFormat="1" applyFont="1" applyFill="1" applyBorder="1" applyAlignment="1">
      <alignment horizontal="right" vertical="center"/>
    </xf>
    <xf numFmtId="184" fontId="5" fillId="0" borderId="0" xfId="69" applyNumberFormat="1" applyFont="1" applyFill="1" applyBorder="1" applyAlignment="1">
      <alignment horizontal="right" vertical="center"/>
      <protection/>
    </xf>
    <xf numFmtId="178" fontId="5" fillId="0" borderId="0" xfId="49" applyNumberFormat="1" applyFont="1" applyFill="1" applyBorder="1" applyAlignment="1">
      <alignment horizontal="right" vertical="center"/>
    </xf>
    <xf numFmtId="0" fontId="1" fillId="0" borderId="0" xfId="62" applyFont="1" applyFill="1" applyBorder="1">
      <alignment/>
      <protection/>
    </xf>
    <xf numFmtId="0" fontId="45" fillId="0" borderId="18" xfId="62" applyFont="1" applyFill="1" applyBorder="1">
      <alignment/>
      <protection/>
    </xf>
    <xf numFmtId="0" fontId="45" fillId="0" borderId="18" xfId="62" applyFont="1" applyFill="1" applyBorder="1" applyAlignment="1">
      <alignment shrinkToFit="1"/>
      <protection/>
    </xf>
    <xf numFmtId="0" fontId="45" fillId="0" borderId="19" xfId="62" applyFont="1" applyFill="1" applyBorder="1" applyAlignment="1">
      <alignment shrinkToFit="1"/>
      <protection/>
    </xf>
    <xf numFmtId="178" fontId="45" fillId="0" borderId="20" xfId="49" applyNumberFormat="1" applyFont="1" applyFill="1" applyBorder="1" applyAlignment="1">
      <alignment horizontal="right" vertical="top"/>
    </xf>
    <xf numFmtId="184" fontId="45" fillId="0" borderId="18" xfId="69" applyNumberFormat="1" applyFont="1" applyFill="1" applyBorder="1" applyAlignment="1">
      <alignment horizontal="right" vertical="top"/>
      <protection/>
    </xf>
    <xf numFmtId="178" fontId="45" fillId="0" borderId="18" xfId="49" applyNumberFormat="1" applyFont="1" applyFill="1" applyBorder="1" applyAlignment="1">
      <alignment horizontal="right" vertical="top"/>
    </xf>
    <xf numFmtId="187" fontId="5" fillId="0" borderId="17" xfId="69" applyNumberFormat="1" applyFont="1" applyFill="1" applyBorder="1" applyAlignment="1">
      <alignment horizontal="right" vertical="center"/>
      <protection/>
    </xf>
    <xf numFmtId="187" fontId="5" fillId="0" borderId="0" xfId="69" applyNumberFormat="1" applyFont="1" applyFill="1" applyBorder="1" applyAlignment="1">
      <alignment horizontal="right" vertical="center"/>
      <protection/>
    </xf>
    <xf numFmtId="0" fontId="45" fillId="0" borderId="18" xfId="62" applyFont="1" applyFill="1" applyBorder="1" applyAlignment="1">
      <alignment/>
      <protection/>
    </xf>
    <xf numFmtId="0" fontId="45" fillId="0" borderId="19" xfId="62" applyFont="1" applyFill="1" applyBorder="1" applyAlignment="1">
      <alignment/>
      <protection/>
    </xf>
    <xf numFmtId="187" fontId="45" fillId="0" borderId="20" xfId="69" applyNumberFormat="1" applyFont="1" applyFill="1" applyBorder="1" applyAlignment="1">
      <alignment horizontal="right" vertical="top"/>
      <protection/>
    </xf>
    <xf numFmtId="187" fontId="45" fillId="0" borderId="18" xfId="69" applyNumberFormat="1" applyFont="1" applyFill="1" applyBorder="1" applyAlignment="1">
      <alignment horizontal="right" vertical="top"/>
      <protection/>
    </xf>
    <xf numFmtId="178" fontId="5" fillId="0" borderId="17" xfId="69" applyNumberFormat="1" applyFont="1" applyFill="1" applyBorder="1" applyAlignment="1">
      <alignment horizontal="right" vertical="center"/>
      <protection/>
    </xf>
    <xf numFmtId="178" fontId="5" fillId="0" borderId="0" xfId="69" applyNumberFormat="1" applyFont="1" applyFill="1" applyBorder="1" applyAlignment="1">
      <alignment horizontal="right" vertical="center"/>
      <protection/>
    </xf>
    <xf numFmtId="0" fontId="45" fillId="0" borderId="18" xfId="62" applyFont="1" applyFill="1" applyBorder="1" applyAlignment="1">
      <alignment vertical="center" shrinkToFit="1"/>
      <protection/>
    </xf>
    <xf numFmtId="0" fontId="45" fillId="0" borderId="19" xfId="62" applyFont="1" applyFill="1" applyBorder="1" applyAlignment="1">
      <alignment vertical="center" shrinkToFit="1"/>
      <protection/>
    </xf>
    <xf numFmtId="178" fontId="45" fillId="0" borderId="20" xfId="69" applyNumberFormat="1" applyFont="1" applyFill="1" applyBorder="1" applyAlignment="1">
      <alignment horizontal="right" vertical="top"/>
      <protection/>
    </xf>
    <xf numFmtId="178" fontId="45" fillId="0" borderId="18" xfId="69" applyNumberFormat="1" applyFont="1" applyFill="1" applyBorder="1" applyAlignment="1">
      <alignment horizontal="right" vertical="top"/>
      <protection/>
    </xf>
    <xf numFmtId="0" fontId="5" fillId="0" borderId="15" xfId="62" applyFont="1" applyFill="1" applyBorder="1" applyAlignment="1">
      <alignment/>
      <protection/>
    </xf>
    <xf numFmtId="0" fontId="5" fillId="0" borderId="16" xfId="62" applyFont="1" applyFill="1" applyBorder="1" applyAlignment="1">
      <alignment/>
      <protection/>
    </xf>
    <xf numFmtId="0" fontId="5" fillId="0" borderId="0" xfId="62" applyFont="1" applyFill="1">
      <alignment/>
      <protection/>
    </xf>
    <xf numFmtId="0" fontId="5" fillId="0" borderId="0" xfId="62" applyFont="1" applyFill="1" applyBorder="1" applyAlignment="1">
      <alignment horizontal="center"/>
      <protection/>
    </xf>
    <xf numFmtId="0" fontId="5" fillId="0" borderId="0" xfId="69" applyFont="1" applyFill="1">
      <alignment vertical="center"/>
      <protection/>
    </xf>
    <xf numFmtId="0" fontId="5" fillId="0" borderId="0" xfId="69" applyFont="1" applyFill="1" applyAlignment="1">
      <alignment/>
      <protection/>
    </xf>
    <xf numFmtId="0" fontId="5" fillId="0" borderId="0" xfId="69" applyFont="1" applyFill="1" applyAlignment="1">
      <alignment horizontal="right"/>
      <protection/>
    </xf>
    <xf numFmtId="0" fontId="4" fillId="0" borderId="0" xfId="69" applyFont="1" applyFill="1" applyBorder="1">
      <alignment vertical="center"/>
      <protection/>
    </xf>
    <xf numFmtId="0" fontId="1" fillId="0" borderId="0" xfId="69" applyFont="1" applyFill="1">
      <alignment vertical="center"/>
      <protection/>
    </xf>
    <xf numFmtId="0" fontId="45" fillId="0" borderId="0" xfId="62" applyFont="1" applyFill="1" applyBorder="1">
      <alignment/>
      <protection/>
    </xf>
    <xf numFmtId="0" fontId="45" fillId="0" borderId="10" xfId="62" applyFont="1" applyFill="1" applyBorder="1" applyAlignment="1">
      <alignment horizontal="center" vertical="center"/>
      <protection/>
    </xf>
    <xf numFmtId="0" fontId="45" fillId="0" borderId="11" xfId="62" applyFont="1" applyFill="1" applyBorder="1" applyAlignment="1">
      <alignment horizontal="right" vertical="center"/>
      <protection/>
    </xf>
    <xf numFmtId="0" fontId="45" fillId="0" borderId="11" xfId="62" applyFont="1" applyFill="1" applyBorder="1" applyAlignment="1">
      <alignment horizontal="center" vertical="center"/>
      <protection/>
    </xf>
    <xf numFmtId="0" fontId="1" fillId="0" borderId="15" xfId="62" applyFont="1" applyFill="1" applyBorder="1">
      <alignment/>
      <protection/>
    </xf>
    <xf numFmtId="184" fontId="5" fillId="0" borderId="0" xfId="62" applyNumberFormat="1" applyFont="1" applyFill="1" applyBorder="1" applyAlignment="1">
      <alignment horizontal="right"/>
      <protection/>
    </xf>
    <xf numFmtId="184" fontId="5" fillId="0" borderId="0" xfId="62" applyNumberFormat="1" applyFont="1" applyFill="1" applyBorder="1" applyAlignment="1">
      <alignment/>
      <protection/>
    </xf>
    <xf numFmtId="0" fontId="5" fillId="0" borderId="15" xfId="69" applyFont="1" applyFill="1" applyBorder="1" applyAlignment="1">
      <alignment horizontal="right"/>
      <protection/>
    </xf>
    <xf numFmtId="184" fontId="5" fillId="0" borderId="15" xfId="69" applyNumberFormat="1" applyFont="1" applyFill="1" applyBorder="1" applyAlignment="1">
      <alignment horizontal="right"/>
      <protection/>
    </xf>
    <xf numFmtId="0" fontId="5" fillId="0" borderId="0" xfId="69" applyFont="1" applyFill="1" applyBorder="1" applyAlignment="1">
      <alignment horizontal="right"/>
      <protection/>
    </xf>
    <xf numFmtId="0" fontId="45" fillId="0" borderId="0" xfId="69" applyFont="1" applyFill="1">
      <alignment vertical="center"/>
      <protection/>
    </xf>
    <xf numFmtId="0" fontId="1" fillId="0" borderId="0" xfId="69" applyFont="1" applyFill="1" applyBorder="1">
      <alignment vertical="center"/>
      <protection/>
    </xf>
    <xf numFmtId="0" fontId="5" fillId="0" borderId="0" xfId="69" applyFont="1">
      <alignment vertical="center"/>
      <protection/>
    </xf>
    <xf numFmtId="0" fontId="4" fillId="0" borderId="0" xfId="69" applyFont="1" applyFill="1" applyBorder="1" applyAlignment="1">
      <alignment horizontal="center"/>
      <protection/>
    </xf>
    <xf numFmtId="184" fontId="4" fillId="0" borderId="0" xfId="69" applyNumberFormat="1" applyFont="1" applyFill="1" applyBorder="1" applyAlignment="1">
      <alignment horizontal="center"/>
      <protection/>
    </xf>
    <xf numFmtId="0" fontId="4" fillId="0" borderId="0" xfId="69" applyFont="1" applyFill="1">
      <alignment vertical="center"/>
      <protection/>
    </xf>
    <xf numFmtId="0" fontId="1" fillId="0" borderId="0" xfId="69" applyBorder="1" applyAlignment="1">
      <alignment vertical="top" shrinkToFit="1"/>
      <protection/>
    </xf>
    <xf numFmtId="0" fontId="5" fillId="0" borderId="0" xfId="64" applyFont="1" applyFill="1" applyAlignment="1">
      <alignment vertical="center"/>
      <protection/>
    </xf>
    <xf numFmtId="0" fontId="44" fillId="0" borderId="0" xfId="64" applyFont="1" applyFill="1" applyAlignment="1">
      <alignment vertical="center"/>
      <protection/>
    </xf>
    <xf numFmtId="0" fontId="5" fillId="0" borderId="0" xfId="63" applyFont="1" applyFill="1" applyAlignment="1">
      <alignment horizontal="center" vertical="center"/>
      <protection/>
    </xf>
    <xf numFmtId="0" fontId="5" fillId="0" borderId="0" xfId="63" applyFont="1" applyFill="1" applyAlignment="1">
      <alignment vertical="center"/>
      <protection/>
    </xf>
    <xf numFmtId="0" fontId="34" fillId="0" borderId="0" xfId="64" applyFont="1" applyFill="1" applyAlignment="1">
      <alignment vertical="center"/>
      <protection/>
    </xf>
    <xf numFmtId="0" fontId="34" fillId="0" borderId="0" xfId="63" applyFont="1" applyFill="1" applyAlignment="1">
      <alignment vertical="center"/>
      <protection/>
    </xf>
    <xf numFmtId="0" fontId="44" fillId="0" borderId="0" xfId="63" applyFont="1" applyFill="1" applyAlignment="1">
      <alignment horizontal="right"/>
      <protection/>
    </xf>
    <xf numFmtId="0" fontId="5" fillId="0" borderId="0" xfId="64" applyFont="1" applyFill="1" applyAlignment="1">
      <alignment horizontal="distributed" vertical="center"/>
      <protection/>
    </xf>
    <xf numFmtId="0" fontId="44" fillId="0" borderId="0" xfId="63" applyFont="1" applyFill="1" applyBorder="1" applyAlignment="1">
      <alignment horizontal="right"/>
      <protection/>
    </xf>
    <xf numFmtId="0" fontId="4" fillId="0" borderId="0" xfId="64" applyFont="1" applyFill="1" applyAlignment="1">
      <alignment vertical="center"/>
      <protection/>
    </xf>
    <xf numFmtId="0" fontId="4" fillId="0" borderId="0" xfId="64" applyFont="1" applyFill="1" applyAlignment="1">
      <alignment horizontal="distributed" vertical="center"/>
      <protection/>
    </xf>
    <xf numFmtId="0" fontId="4" fillId="0" borderId="21" xfId="63" applyFont="1" applyFill="1" applyBorder="1" applyAlignment="1">
      <alignment horizontal="center" vertical="center"/>
      <protection/>
    </xf>
    <xf numFmtId="0" fontId="4" fillId="0" borderId="10" xfId="63" applyFont="1" applyFill="1" applyBorder="1" applyAlignment="1">
      <alignment horizontal="right" vertical="top"/>
      <protection/>
    </xf>
    <xf numFmtId="0" fontId="4" fillId="0" borderId="11" xfId="63" applyFont="1" applyFill="1" applyBorder="1" applyAlignment="1">
      <alignment horizontal="right" vertical="top"/>
      <protection/>
    </xf>
    <xf numFmtId="0" fontId="4" fillId="0" borderId="22" xfId="63" applyFont="1" applyFill="1" applyBorder="1" applyAlignment="1">
      <alignment horizontal="right" vertical="top"/>
      <protection/>
    </xf>
    <xf numFmtId="0" fontId="4" fillId="0" borderId="23" xfId="63" applyFont="1" applyFill="1" applyBorder="1" applyAlignment="1">
      <alignment horizontal="right" vertical="top"/>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24" xfId="64" applyFont="1" applyFill="1" applyBorder="1" applyAlignment="1">
      <alignment horizontal="center" vertical="center"/>
      <protection/>
    </xf>
    <xf numFmtId="0" fontId="29" fillId="0" borderId="0" xfId="64" applyFont="1" applyFill="1" applyBorder="1" applyAlignment="1">
      <alignment horizontal="distributed" vertical="center"/>
      <protection/>
    </xf>
    <xf numFmtId="0" fontId="5" fillId="0" borderId="0" xfId="63" applyFont="1" applyFill="1" applyAlignment="1">
      <alignment horizontal="distributed" vertical="center"/>
      <protection/>
    </xf>
    <xf numFmtId="0" fontId="5" fillId="0" borderId="24" xfId="63"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0" xfId="63" applyFont="1" applyFill="1" applyBorder="1" applyAlignment="1">
      <alignment/>
      <protection/>
    </xf>
    <xf numFmtId="49" fontId="5" fillId="0" borderId="0" xfId="63" applyNumberFormat="1" applyFont="1" applyFill="1" applyAlignment="1">
      <alignment vertical="center"/>
      <protection/>
    </xf>
    <xf numFmtId="0" fontId="1" fillId="0" borderId="0" xfId="63" applyFill="1">
      <alignment/>
      <protection/>
    </xf>
    <xf numFmtId="3" fontId="5" fillId="0" borderId="0" xfId="63" applyNumberFormat="1" applyFont="1" applyFill="1" applyAlignment="1">
      <alignment vertical="center"/>
      <protection/>
    </xf>
    <xf numFmtId="0" fontId="44" fillId="0" borderId="0" xfId="63" applyFont="1" applyFill="1" applyAlignment="1">
      <alignment horizontal="left"/>
      <protection/>
    </xf>
    <xf numFmtId="0" fontId="1" fillId="0" borderId="0" xfId="63" applyFill="1" applyAlignment="1">
      <alignment horizontal="right"/>
      <protection/>
    </xf>
    <xf numFmtId="0" fontId="1" fillId="0" borderId="0" xfId="63" applyFont="1" applyFill="1">
      <alignment/>
      <protection/>
    </xf>
    <xf numFmtId="0" fontId="44" fillId="0" borderId="0" xfId="63" applyFont="1" applyFill="1" applyBorder="1" applyAlignment="1">
      <alignment horizontal="left"/>
      <protection/>
    </xf>
    <xf numFmtId="0" fontId="1" fillId="0" borderId="0" xfId="63" applyFill="1" applyBorder="1">
      <alignment/>
      <protection/>
    </xf>
    <xf numFmtId="0" fontId="4" fillId="0" borderId="12" xfId="63" applyFont="1" applyFill="1" applyBorder="1" applyAlignment="1">
      <alignment horizontal="right" vertical="top"/>
      <protection/>
    </xf>
    <xf numFmtId="0" fontId="4" fillId="0" borderId="0" xfId="63" applyFont="1" applyFill="1" applyBorder="1" applyAlignment="1">
      <alignment horizontal="center" vertical="distributed"/>
      <protection/>
    </xf>
    <xf numFmtId="0" fontId="5" fillId="0" borderId="0" xfId="63" applyFont="1" applyFill="1" applyAlignment="1">
      <alignment horizontal="center"/>
      <protection/>
    </xf>
    <xf numFmtId="0" fontId="5" fillId="0" borderId="15" xfId="63" applyFont="1" applyFill="1" applyBorder="1" applyAlignment="1">
      <alignment horizontal="center"/>
      <protection/>
    </xf>
    <xf numFmtId="0" fontId="5" fillId="0" borderId="13" xfId="0" applyFont="1" applyBorder="1" applyAlignment="1">
      <alignment vertical="center" shrinkToFit="1"/>
    </xf>
    <xf numFmtId="0" fontId="31" fillId="0" borderId="0" xfId="65" applyNumberFormat="1" applyFont="1" applyFill="1" applyAlignment="1">
      <alignment vertical="center"/>
      <protection/>
    </xf>
    <xf numFmtId="0" fontId="30" fillId="0" borderId="0" xfId="65" applyNumberFormat="1" applyFont="1" applyFill="1" applyAlignment="1">
      <alignment shrinkToFit="1"/>
      <protection/>
    </xf>
    <xf numFmtId="0" fontId="30" fillId="0" borderId="0" xfId="65" applyNumberFormat="1" applyFont="1" applyFill="1" applyAlignment="1">
      <alignment vertical="center"/>
      <protection/>
    </xf>
    <xf numFmtId="0" fontId="1" fillId="0" borderId="0" xfId="65" applyFont="1">
      <alignment/>
      <protection/>
    </xf>
    <xf numFmtId="0" fontId="5" fillId="0" borderId="0" xfId="65" applyFont="1" applyFill="1" applyAlignment="1">
      <alignment horizontal="right"/>
      <protection/>
    </xf>
    <xf numFmtId="0" fontId="12" fillId="0" borderId="11" xfId="65" applyNumberFormat="1" applyFont="1" applyFill="1" applyBorder="1" applyAlignment="1">
      <alignment vertical="center"/>
      <protection/>
    </xf>
    <xf numFmtId="0" fontId="5" fillId="0" borderId="15" xfId="65" applyFont="1" applyFill="1" applyBorder="1">
      <alignment/>
      <protection/>
    </xf>
    <xf numFmtId="0" fontId="1" fillId="0" borderId="16" xfId="65" applyFont="1" applyFill="1" applyBorder="1">
      <alignment/>
      <protection/>
    </xf>
    <xf numFmtId="179" fontId="30" fillId="0" borderId="0" xfId="65" applyNumberFormat="1" applyFont="1">
      <alignment/>
      <protection/>
    </xf>
    <xf numFmtId="0" fontId="5" fillId="0" borderId="0" xfId="65" applyFont="1" applyAlignment="1">
      <alignment horizontal="right"/>
      <protection/>
    </xf>
    <xf numFmtId="179" fontId="12" fillId="0" borderId="11"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179" fontId="1" fillId="0" borderId="15" xfId="65" applyNumberFormat="1" applyFont="1" applyBorder="1">
      <alignment/>
      <protection/>
    </xf>
    <xf numFmtId="184" fontId="4" fillId="0" borderId="15" xfId="65" applyNumberFormat="1" applyFont="1" applyBorder="1">
      <alignment/>
      <protection/>
    </xf>
    <xf numFmtId="179" fontId="5" fillId="0" borderId="15" xfId="65" applyNumberFormat="1" applyFont="1" applyBorder="1">
      <alignment/>
      <protection/>
    </xf>
    <xf numFmtId="0" fontId="30" fillId="0" borderId="0" xfId="65" applyNumberFormat="1" applyFont="1" applyAlignment="1">
      <alignment shrinkToFit="1"/>
      <protection/>
    </xf>
    <xf numFmtId="183" fontId="12" fillId="0" borderId="11" xfId="65" applyNumberFormat="1" applyFont="1" applyBorder="1" applyAlignment="1">
      <alignment horizontal="right" vertical="center"/>
      <protection/>
    </xf>
    <xf numFmtId="179" fontId="12" fillId="0" borderId="11" xfId="65" applyNumberFormat="1" applyFont="1" applyBorder="1" applyAlignment="1">
      <alignment horizontal="right" vertical="center"/>
      <protection/>
    </xf>
    <xf numFmtId="183" fontId="12" fillId="0" borderId="12" xfId="65" applyNumberFormat="1" applyFont="1" applyBorder="1" applyAlignment="1">
      <alignment horizontal="right" vertical="center"/>
      <protection/>
    </xf>
    <xf numFmtId="0" fontId="12" fillId="0" borderId="0" xfId="65" applyFont="1" applyAlignment="1">
      <alignment horizontal="right"/>
      <protection/>
    </xf>
    <xf numFmtId="0" fontId="1" fillId="0" borderId="0" xfId="65" applyFont="1" applyAlignment="1">
      <alignment horizontal="right"/>
      <protection/>
    </xf>
    <xf numFmtId="0" fontId="1" fillId="0" borderId="0" xfId="65" applyFont="1" applyBorder="1">
      <alignment/>
      <protection/>
    </xf>
    <xf numFmtId="189" fontId="5" fillId="0" borderId="0" xfId="65" applyNumberFormat="1" applyFont="1" applyFill="1" applyBorder="1" applyAlignment="1">
      <alignment horizontal="right" vertical="center"/>
      <protection/>
    </xf>
    <xf numFmtId="189" fontId="5" fillId="0" borderId="15" xfId="65" applyNumberFormat="1" applyFont="1" applyFill="1" applyBorder="1" applyAlignment="1">
      <alignment horizontal="right" vertical="center"/>
      <protection/>
    </xf>
    <xf numFmtId="184" fontId="5" fillId="0" borderId="15" xfId="65" applyNumberFormat="1" applyFont="1" applyFill="1" applyBorder="1" applyAlignment="1">
      <alignment horizontal="right" vertical="center"/>
      <protection/>
    </xf>
    <xf numFmtId="179" fontId="5" fillId="0" borderId="15" xfId="65" applyNumberFormat="1" applyFont="1" applyFill="1" applyBorder="1" applyAlignment="1">
      <alignment horizontal="right" vertical="center"/>
      <protection/>
    </xf>
    <xf numFmtId="184" fontId="5" fillId="0" borderId="15" xfId="65" applyNumberFormat="1" applyFont="1" applyFill="1" applyBorder="1">
      <alignment/>
      <protection/>
    </xf>
    <xf numFmtId="184" fontId="5" fillId="0" borderId="16" xfId="65" applyNumberFormat="1" applyFont="1" applyFill="1" applyBorder="1">
      <alignment/>
      <protection/>
    </xf>
    <xf numFmtId="0" fontId="0" fillId="0" borderId="0" xfId="0" applyAlignment="1">
      <alignment/>
    </xf>
    <xf numFmtId="0" fontId="4" fillId="24" borderId="26" xfId="65" applyNumberFormat="1" applyFont="1" applyFill="1" applyBorder="1" applyAlignment="1">
      <alignment horizontal="center" vertical="center" shrinkToFit="1"/>
      <protection/>
    </xf>
    <xf numFmtId="0" fontId="5" fillId="0" borderId="0" xfId="0" applyFont="1" applyBorder="1" applyAlignment="1">
      <alignment vertical="center" shrinkToFit="1"/>
    </xf>
    <xf numFmtId="0" fontId="1" fillId="0" borderId="16" xfId="65" applyNumberFormat="1" applyFont="1" applyFill="1" applyBorder="1" applyAlignment="1">
      <alignment vertical="center" shrinkToFit="1"/>
      <protection/>
    </xf>
    <xf numFmtId="0" fontId="12" fillId="0" borderId="10" xfId="65" applyFont="1" applyBorder="1">
      <alignment/>
      <protection/>
    </xf>
    <xf numFmtId="0" fontId="12" fillId="0" borderId="12" xfId="65" applyNumberFormat="1" applyFont="1" applyFill="1" applyBorder="1" applyAlignment="1">
      <alignment vertical="center"/>
      <protection/>
    </xf>
    <xf numFmtId="0" fontId="1" fillId="0" borderId="14" xfId="65" applyFont="1" applyBorder="1">
      <alignment/>
      <protection/>
    </xf>
    <xf numFmtId="0" fontId="34" fillId="0" borderId="0" xfId="0" applyFont="1" applyAlignment="1">
      <alignment/>
    </xf>
    <xf numFmtId="49" fontId="1" fillId="0" borderId="0" xfId="65" applyNumberFormat="1" applyFont="1" applyBorder="1" applyAlignment="1">
      <alignment horizontal="right" vertical="center"/>
      <protection/>
    </xf>
    <xf numFmtId="0" fontId="5" fillId="24" borderId="27" xfId="62" applyFont="1" applyFill="1" applyBorder="1" applyAlignment="1">
      <alignment horizontal="center" vertical="center"/>
      <protection/>
    </xf>
    <xf numFmtId="0" fontId="5" fillId="24" borderId="27" xfId="69" applyFont="1" applyFill="1" applyBorder="1" applyAlignment="1">
      <alignment horizontal="center" vertical="center"/>
      <protection/>
    </xf>
    <xf numFmtId="0" fontId="5" fillId="24" borderId="27" xfId="62" applyFont="1" applyFill="1" applyBorder="1" applyAlignment="1">
      <alignment horizontal="center" vertical="center" shrinkToFit="1"/>
      <protection/>
    </xf>
    <xf numFmtId="0" fontId="1" fillId="24" borderId="14" xfId="62" applyFont="1" applyFill="1" applyBorder="1" applyAlignment="1">
      <alignment horizontal="center" vertical="center"/>
      <protection/>
    </xf>
    <xf numFmtId="0" fontId="35" fillId="0" borderId="0" xfId="0" applyFont="1" applyAlignment="1">
      <alignment/>
    </xf>
    <xf numFmtId="0" fontId="48" fillId="0" borderId="0" xfId="0" applyFont="1" applyAlignment="1">
      <alignment/>
    </xf>
    <xf numFmtId="49" fontId="48" fillId="0" borderId="0" xfId="0" applyNumberFormat="1" applyFont="1" applyAlignment="1">
      <alignment/>
    </xf>
    <xf numFmtId="49" fontId="35" fillId="0" borderId="0" xfId="0" applyNumberFormat="1" applyFont="1" applyAlignment="1">
      <alignment/>
    </xf>
    <xf numFmtId="0" fontId="30" fillId="0" borderId="0" xfId="0" applyFont="1" applyAlignment="1">
      <alignment/>
    </xf>
    <xf numFmtId="49" fontId="49" fillId="0" borderId="0" xfId="0" applyNumberFormat="1" applyFont="1" applyAlignment="1">
      <alignment/>
    </xf>
    <xf numFmtId="49" fontId="48" fillId="0" borderId="0" xfId="0" applyNumberFormat="1" applyFont="1" applyAlignment="1">
      <alignment vertical="top" wrapText="1"/>
    </xf>
    <xf numFmtId="49" fontId="30" fillId="0" borderId="0" xfId="0" applyNumberFormat="1" applyFont="1" applyAlignment="1">
      <alignment/>
    </xf>
    <xf numFmtId="49" fontId="49" fillId="0" borderId="0" xfId="0" applyNumberFormat="1" applyFont="1" applyAlignment="1">
      <alignment vertical="top"/>
    </xf>
    <xf numFmtId="0" fontId="48" fillId="0" borderId="0" xfId="0" applyFont="1" applyAlignment="1">
      <alignment vertical="top"/>
    </xf>
    <xf numFmtId="49" fontId="48" fillId="0" borderId="0" xfId="0" applyNumberFormat="1" applyFont="1" applyAlignment="1">
      <alignment vertical="top"/>
    </xf>
    <xf numFmtId="49" fontId="48" fillId="0" borderId="0" xfId="0" applyNumberFormat="1" applyFont="1" applyAlignment="1">
      <alignment vertical="distributed"/>
    </xf>
    <xf numFmtId="0" fontId="39" fillId="0" borderId="0" xfId="70" applyNumberFormat="1" applyFont="1" applyAlignment="1">
      <alignment vertical="center"/>
      <protection/>
    </xf>
    <xf numFmtId="184" fontId="1" fillId="0" borderId="15" xfId="70" applyNumberFormat="1" applyFont="1" applyBorder="1" applyAlignment="1">
      <alignment vertical="center" shrinkToFit="1"/>
      <protection/>
    </xf>
    <xf numFmtId="0" fontId="51" fillId="0" borderId="0" xfId="70" applyNumberFormat="1" applyFont="1" applyAlignment="1">
      <alignment vertical="center"/>
      <protection/>
    </xf>
    <xf numFmtId="38" fontId="0" fillId="0" borderId="0" xfId="49" applyNumberFormat="1" applyFont="1" applyAlignment="1">
      <alignment vertical="distributed" wrapText="1"/>
    </xf>
    <xf numFmtId="0" fontId="30" fillId="0" borderId="14" xfId="65" applyFont="1" applyBorder="1">
      <alignment/>
      <protection/>
    </xf>
    <xf numFmtId="0" fontId="30" fillId="0" borderId="16" xfId="65" applyNumberFormat="1" applyFont="1" applyBorder="1">
      <alignment/>
      <protection/>
    </xf>
    <xf numFmtId="0" fontId="30" fillId="0" borderId="14" xfId="65" applyNumberFormat="1" applyFont="1" applyBorder="1">
      <alignment/>
      <protection/>
    </xf>
    <xf numFmtId="0" fontId="12" fillId="0" borderId="0" xfId="65" applyFont="1" applyFill="1" applyBorder="1" applyAlignment="1">
      <alignment horizontal="center"/>
      <protection/>
    </xf>
    <xf numFmtId="0" fontId="1" fillId="0" borderId="15" xfId="65" applyNumberFormat="1" applyFont="1" applyFill="1" applyBorder="1" applyAlignment="1">
      <alignment vertical="center" shrinkToFit="1"/>
      <protection/>
    </xf>
    <xf numFmtId="0" fontId="12" fillId="0" borderId="0" xfId="65" applyNumberFormat="1" applyFont="1" applyFill="1" applyBorder="1" applyAlignment="1">
      <alignment horizontal="right" vertical="center"/>
      <protection/>
    </xf>
    <xf numFmtId="0" fontId="1" fillId="0" borderId="0" xfId="65" applyNumberFormat="1" applyFont="1" applyFill="1" applyBorder="1" applyAlignment="1">
      <alignment shrinkToFit="1"/>
      <protection/>
    </xf>
    <xf numFmtId="0" fontId="1" fillId="0" borderId="14" xfId="65" applyNumberFormat="1" applyFont="1" applyBorder="1">
      <alignment/>
      <protection/>
    </xf>
    <xf numFmtId="0" fontId="12" fillId="0" borderId="11" xfId="65" applyFont="1" applyBorder="1">
      <alignment/>
      <protection/>
    </xf>
    <xf numFmtId="0" fontId="1" fillId="0" borderId="15" xfId="65" applyFont="1" applyBorder="1">
      <alignment/>
      <protection/>
    </xf>
    <xf numFmtId="0" fontId="1" fillId="0" borderId="10" xfId="65" applyFont="1" applyFill="1" applyBorder="1" applyAlignment="1">
      <alignment horizontal="center" shrinkToFit="1"/>
      <protection/>
    </xf>
    <xf numFmtId="0" fontId="1" fillId="0" borderId="11" xfId="65" applyFont="1" applyFill="1" applyBorder="1" applyAlignment="1">
      <alignment horizontal="center" shrinkToFit="1"/>
      <protection/>
    </xf>
    <xf numFmtId="49" fontId="1" fillId="0" borderId="0" xfId="65" applyNumberFormat="1" applyFont="1" applyBorder="1" applyAlignment="1">
      <alignment vertical="center"/>
      <protection/>
    </xf>
    <xf numFmtId="49" fontId="1" fillId="0" borderId="0" xfId="65" applyNumberFormat="1" applyFont="1" applyBorder="1" applyAlignment="1">
      <alignment horizontal="center" vertical="center"/>
      <protection/>
    </xf>
    <xf numFmtId="0" fontId="12" fillId="0" borderId="0" xfId="70" applyNumberFormat="1" applyFont="1" applyFill="1" applyAlignment="1">
      <alignment horizontal="center" shrinkToFit="1"/>
      <protection/>
    </xf>
    <xf numFmtId="0" fontId="5" fillId="0" borderId="0" xfId="70" applyFont="1" applyFill="1" applyAlignment="1">
      <alignment/>
      <protection/>
    </xf>
    <xf numFmtId="0" fontId="5" fillId="0" borderId="0" xfId="70" applyNumberFormat="1" applyFont="1" applyFill="1" applyAlignment="1">
      <alignment/>
      <protection/>
    </xf>
    <xf numFmtId="0" fontId="5" fillId="0" borderId="0" xfId="70" applyNumberFormat="1" applyFont="1" applyFill="1" applyBorder="1" applyAlignment="1">
      <alignment shrinkToFit="1"/>
      <protection/>
    </xf>
    <xf numFmtId="0" fontId="5" fillId="0" borderId="0" xfId="70" applyNumberFormat="1" applyFont="1" applyFill="1" applyBorder="1" applyAlignment="1">
      <alignment/>
      <protection/>
    </xf>
    <xf numFmtId="0" fontId="5" fillId="0" borderId="0" xfId="70" applyNumberFormat="1" applyFont="1" applyFill="1" applyAlignment="1">
      <alignment shrinkToFit="1"/>
      <protection/>
    </xf>
    <xf numFmtId="0" fontId="5" fillId="0" borderId="0" xfId="70" applyNumberFormat="1" applyFont="1" applyFill="1" applyAlignment="1">
      <alignment horizontal="right"/>
      <protection/>
    </xf>
    <xf numFmtId="0" fontId="12" fillId="0" borderId="0" xfId="70" applyNumberFormat="1" applyFont="1" applyFill="1" applyAlignment="1">
      <alignment horizontal="center" vertical="center" shrinkToFit="1"/>
      <protection/>
    </xf>
    <xf numFmtId="0" fontId="30" fillId="0" borderId="0" xfId="70" applyNumberFormat="1" applyFont="1" applyFill="1" applyAlignment="1">
      <alignment horizontal="center" vertical="center" shrinkToFit="1"/>
      <protection/>
    </xf>
    <xf numFmtId="184" fontId="5" fillId="0" borderId="0" xfId="70" applyNumberFormat="1" applyFont="1" applyFill="1" applyBorder="1" applyAlignment="1">
      <alignment horizontal="right" vertical="center" shrinkToFit="1"/>
      <protection/>
    </xf>
    <xf numFmtId="184" fontId="5" fillId="0" borderId="0" xfId="70" applyNumberFormat="1" applyFont="1" applyFill="1" applyBorder="1" applyAlignment="1">
      <alignment horizontal="center" vertical="center" shrinkToFit="1"/>
      <protection/>
    </xf>
    <xf numFmtId="184" fontId="5" fillId="0" borderId="0" xfId="70" applyNumberFormat="1" applyFont="1" applyFill="1" applyBorder="1" applyAlignment="1">
      <alignment vertical="center" shrinkToFit="1"/>
      <protection/>
    </xf>
    <xf numFmtId="0" fontId="31" fillId="0" borderId="0" xfId="70" applyNumberFormat="1" applyFont="1" applyFill="1" applyAlignment="1">
      <alignment horizontal="center" vertical="center" shrinkToFit="1"/>
      <protection/>
    </xf>
    <xf numFmtId="0" fontId="5" fillId="0" borderId="0" xfId="70" applyNumberFormat="1" applyFont="1" applyFill="1" applyBorder="1" applyAlignment="1">
      <alignment horizontal="center" vertical="center" shrinkToFit="1"/>
      <protection/>
    </xf>
    <xf numFmtId="180" fontId="4" fillId="0" borderId="0" xfId="0" applyNumberFormat="1" applyFont="1" applyFill="1" applyBorder="1" applyAlignment="1" applyProtection="1">
      <alignment horizontal="center" vertical="center" wrapText="1"/>
      <protection locked="0"/>
    </xf>
    <xf numFmtId="180" fontId="45" fillId="0" borderId="0" xfId="0" applyNumberFormat="1" applyFont="1" applyFill="1" applyBorder="1" applyAlignment="1" applyProtection="1">
      <alignment horizontal="distributed" vertical="center" wrapText="1"/>
      <protection locked="0"/>
    </xf>
    <xf numFmtId="0" fontId="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distributed" vertical="center" wrapText="1"/>
      <protection locked="0"/>
    </xf>
    <xf numFmtId="0" fontId="47" fillId="0" borderId="0" xfId="0" applyFont="1" applyFill="1" applyBorder="1" applyAlignment="1" applyProtection="1">
      <alignment horizontal="center" vertical="center" wrapText="1"/>
      <protection locked="0"/>
    </xf>
    <xf numFmtId="180" fontId="12" fillId="0" borderId="0" xfId="0" applyNumberFormat="1" applyFont="1" applyFill="1" applyBorder="1" applyAlignment="1" applyProtection="1">
      <alignment horizontal="center" vertical="center" wrapText="1"/>
      <protection locked="0"/>
    </xf>
    <xf numFmtId="180" fontId="46" fillId="0" borderId="0" xfId="0" applyNumberFormat="1" applyFont="1" applyFill="1" applyBorder="1" applyAlignment="1" applyProtection="1">
      <alignment horizontal="center" vertical="center" wrapText="1"/>
      <protection locked="0"/>
    </xf>
    <xf numFmtId="0" fontId="5" fillId="0" borderId="0" xfId="70" applyFont="1" applyFill="1" applyBorder="1" applyAlignment="1">
      <alignment vertical="center"/>
      <protection/>
    </xf>
    <xf numFmtId="186" fontId="5" fillId="0" borderId="0" xfId="70" applyNumberFormat="1" applyFont="1" applyFill="1" applyBorder="1" applyAlignment="1">
      <alignment vertical="center"/>
      <protection/>
    </xf>
    <xf numFmtId="3" fontId="5" fillId="0" borderId="0" xfId="70" applyNumberFormat="1" applyFont="1" applyFill="1" applyBorder="1" applyAlignment="1">
      <alignment vertical="center"/>
      <protection/>
    </xf>
    <xf numFmtId="183" fontId="5" fillId="0" borderId="0" xfId="70" applyNumberFormat="1" applyFont="1" applyFill="1" applyBorder="1" applyAlignment="1">
      <alignment horizontal="center" vertical="center" shrinkToFit="1"/>
      <protection/>
    </xf>
    <xf numFmtId="0" fontId="31" fillId="0" borderId="0" xfId="70" applyNumberFormat="1" applyFont="1" applyFill="1" applyBorder="1" applyAlignment="1">
      <alignment horizontal="center" vertical="center" shrinkToFit="1"/>
      <protection/>
    </xf>
    <xf numFmtId="0" fontId="4" fillId="0" borderId="0" xfId="70" applyNumberFormat="1" applyFont="1" applyFill="1" applyBorder="1" applyAlignment="1">
      <alignment horizontal="center" vertical="center" shrinkToFit="1"/>
      <protection/>
    </xf>
    <xf numFmtId="184" fontId="1" fillId="0" borderId="0" xfId="70" applyNumberFormat="1" applyFont="1" applyFill="1" applyBorder="1" applyAlignment="1">
      <alignment vertical="center" shrinkToFit="1"/>
      <protection/>
    </xf>
    <xf numFmtId="0" fontId="3" fillId="0" borderId="0" xfId="70" applyNumberFormat="1" applyFont="1" applyFill="1" applyBorder="1" applyAlignment="1">
      <alignment horizontal="right" vertical="center" shrinkToFit="1"/>
      <protection/>
    </xf>
    <xf numFmtId="0" fontId="12" fillId="0" borderId="0" xfId="70" applyNumberFormat="1" applyFont="1" applyFill="1" applyBorder="1" applyAlignment="1">
      <alignment horizontal="center" shrinkToFit="1"/>
      <protection/>
    </xf>
    <xf numFmtId="0" fontId="12" fillId="0" borderId="0" xfId="70" applyNumberFormat="1" applyFont="1" applyFill="1" applyBorder="1" applyAlignment="1">
      <alignment horizontal="center" vertical="center" shrinkToFit="1"/>
      <protection/>
    </xf>
    <xf numFmtId="0" fontId="5" fillId="0" borderId="0" xfId="70" applyFont="1" applyFill="1" applyBorder="1" applyAlignment="1">
      <alignment/>
      <protection/>
    </xf>
    <xf numFmtId="0" fontId="5" fillId="0" borderId="0" xfId="70" applyNumberFormat="1" applyFont="1" applyFill="1" applyBorder="1" applyAlignment="1">
      <alignment horizontal="right"/>
      <protection/>
    </xf>
    <xf numFmtId="178" fontId="5" fillId="0" borderId="0" xfId="72" applyNumberFormat="1" applyFont="1" applyBorder="1" applyAlignment="1">
      <alignment horizontal="right" vertical="center"/>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9" xfId="63" applyFont="1" applyFill="1" applyBorder="1" applyAlignment="1">
      <alignment horizontal="center" vertical="distributed"/>
      <protection/>
    </xf>
    <xf numFmtId="0" fontId="5" fillId="24" borderId="30" xfId="63" applyFont="1" applyFill="1" applyBorder="1" applyAlignment="1">
      <alignment horizontal="center" vertical="distributed"/>
      <protection/>
    </xf>
    <xf numFmtId="0" fontId="5" fillId="24" borderId="26" xfId="63" applyFont="1" applyFill="1" applyBorder="1" applyAlignment="1">
      <alignment horizontal="center" vertical="distributed"/>
      <protection/>
    </xf>
    <xf numFmtId="0" fontId="5" fillId="24" borderId="31" xfId="63" applyFont="1" applyFill="1" applyBorder="1" applyAlignment="1">
      <alignment horizontal="center" vertical="distributed"/>
      <protection/>
    </xf>
    <xf numFmtId="0" fontId="0" fillId="0" borderId="0" xfId="0" applyFont="1" applyFill="1" applyAlignment="1">
      <alignment wrapText="1"/>
    </xf>
    <xf numFmtId="0" fontId="32" fillId="0" borderId="0" xfId="70" applyNumberFormat="1" applyFont="1" applyFill="1" applyAlignment="1">
      <alignment vertical="center"/>
      <protection/>
    </xf>
    <xf numFmtId="3" fontId="5" fillId="0" borderId="0" xfId="65" applyNumberFormat="1" applyFont="1" applyFill="1" applyBorder="1" applyAlignment="1">
      <alignment vertical="center"/>
      <protection/>
    </xf>
    <xf numFmtId="0" fontId="4" fillId="0" borderId="0" xfId="65" applyNumberFormat="1" applyFont="1" applyFill="1" applyBorder="1" applyAlignment="1">
      <alignment vertical="center" shrinkToFit="1"/>
      <protection/>
    </xf>
    <xf numFmtId="3"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176" fontId="5" fillId="0" borderId="0" xfId="0" applyNumberFormat="1" applyFont="1" applyBorder="1" applyAlignment="1">
      <alignment vertical="center"/>
    </xf>
    <xf numFmtId="0"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84" fontId="5" fillId="0" borderId="0" xfId="0" applyNumberFormat="1" applyFont="1" applyFill="1" applyBorder="1" applyAlignment="1">
      <alignment horizontal="right" vertical="center"/>
    </xf>
    <xf numFmtId="0" fontId="4" fillId="24" borderId="27" xfId="65" applyNumberFormat="1" applyFont="1" applyFill="1" applyBorder="1" applyAlignment="1">
      <alignment horizontal="center" vertical="center" shrinkToFit="1"/>
      <protection/>
    </xf>
    <xf numFmtId="180" fontId="4" fillId="24" borderId="32" xfId="0" applyNumberFormat="1" applyFont="1" applyFill="1" applyBorder="1" applyAlignment="1" applyProtection="1">
      <alignment horizontal="center" vertical="center" wrapText="1"/>
      <protection locked="0"/>
    </xf>
    <xf numFmtId="180" fontId="4" fillId="24" borderId="33" xfId="0" applyNumberFormat="1" applyFont="1" applyFill="1" applyBorder="1" applyAlignment="1" applyProtection="1">
      <alignment horizontal="center" vertical="center" wrapText="1"/>
      <protection locked="0"/>
    </xf>
    <xf numFmtId="0" fontId="47" fillId="24" borderId="33" xfId="0" applyFont="1" applyFill="1" applyBorder="1" applyAlignment="1" applyProtection="1">
      <alignment horizontal="center" vertical="center" wrapText="1"/>
      <protection locked="0"/>
    </xf>
    <xf numFmtId="0" fontId="50" fillId="24" borderId="33" xfId="0" applyFont="1" applyFill="1" applyBorder="1" applyAlignment="1" applyProtection="1">
      <alignment horizontal="center" vertical="center" wrapText="1"/>
      <protection locked="0"/>
    </xf>
    <xf numFmtId="0" fontId="12" fillId="24" borderId="33" xfId="0" applyFont="1" applyFill="1" applyBorder="1" applyAlignment="1" applyProtection="1">
      <alignment horizontal="distributed" vertical="center" wrapText="1"/>
      <protection locked="0"/>
    </xf>
    <xf numFmtId="0" fontId="12" fillId="24" borderId="33" xfId="0" applyFont="1" applyFill="1" applyBorder="1" applyAlignment="1" applyProtection="1">
      <alignment horizontal="center" vertical="center" wrapText="1"/>
      <protection locked="0"/>
    </xf>
    <xf numFmtId="180" fontId="47" fillId="24" borderId="33" xfId="0" applyNumberFormat="1" applyFont="1" applyFill="1" applyBorder="1" applyAlignment="1" applyProtection="1">
      <alignment horizontal="center" vertical="center" wrapText="1"/>
      <protection locked="0"/>
    </xf>
    <xf numFmtId="180" fontId="46" fillId="24" borderId="34" xfId="0" applyNumberFormat="1" applyFont="1" applyFill="1" applyBorder="1" applyAlignment="1" applyProtection="1">
      <alignment horizontal="center" vertical="center" wrapText="1"/>
      <protection locked="0"/>
    </xf>
    <xf numFmtId="0" fontId="4" fillId="24" borderId="14" xfId="65" applyNumberFormat="1"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0" fontId="4" fillId="24" borderId="12" xfId="65" applyFont="1" applyFill="1" applyBorder="1" applyAlignment="1">
      <alignment vertical="center" shrinkToFit="1"/>
      <protection/>
    </xf>
    <xf numFmtId="0" fontId="53" fillId="24" borderId="12" xfId="65" applyFont="1" applyFill="1" applyBorder="1" applyAlignment="1">
      <alignment/>
      <protection/>
    </xf>
    <xf numFmtId="0" fontId="4" fillId="24" borderId="14" xfId="65" applyFont="1" applyFill="1" applyBorder="1" applyAlignment="1">
      <alignment horizontal="center" vertical="center" shrinkToFit="1"/>
      <protection/>
    </xf>
    <xf numFmtId="0" fontId="4" fillId="24" borderId="26" xfId="65" applyNumberFormat="1" applyFont="1" applyFill="1" applyBorder="1" applyAlignment="1">
      <alignment vertical="center" shrinkToFit="1"/>
      <protection/>
    </xf>
    <xf numFmtId="0" fontId="4" fillId="24" borderId="28" xfId="65" applyNumberFormat="1" applyFont="1" applyFill="1" applyBorder="1" applyAlignment="1">
      <alignment vertical="center" shrinkToFit="1"/>
      <protection/>
    </xf>
    <xf numFmtId="0" fontId="4" fillId="24" borderId="11" xfId="65" applyNumberFormat="1" applyFont="1" applyFill="1" applyBorder="1" applyAlignment="1">
      <alignment horizontal="center"/>
      <protection/>
    </xf>
    <xf numFmtId="0" fontId="4" fillId="24" borderId="12" xfId="65" applyNumberFormat="1" applyFont="1" applyFill="1" applyBorder="1" applyAlignment="1">
      <alignment horizontal="center"/>
      <protection/>
    </xf>
    <xf numFmtId="0" fontId="4" fillId="24" borderId="11" xfId="65" applyNumberFormat="1" applyFont="1" applyFill="1" applyBorder="1" applyAlignment="1">
      <alignment vertical="center" shrinkToFit="1"/>
      <protection/>
    </xf>
    <xf numFmtId="0" fontId="53" fillId="24" borderId="11" xfId="65" applyFont="1" applyFill="1" applyBorder="1" applyAlignment="1">
      <alignment vertical="center" shrinkToFit="1"/>
      <protection/>
    </xf>
    <xf numFmtId="0" fontId="4" fillId="24" borderId="11" xfId="65" applyFont="1" applyFill="1" applyBorder="1" applyAlignment="1">
      <alignment horizontal="center" shrinkToFit="1"/>
      <protection/>
    </xf>
    <xf numFmtId="0" fontId="4" fillId="24" borderId="12" xfId="65" applyNumberFormat="1" applyFont="1" applyFill="1" applyBorder="1" applyAlignment="1">
      <alignment vertical="center" shrinkToFit="1"/>
      <protection/>
    </xf>
    <xf numFmtId="0" fontId="4" fillId="24" borderId="15" xfId="65" applyNumberFormat="1" applyFont="1" applyFill="1" applyBorder="1" applyAlignment="1">
      <alignment horizontal="center" vertical="center" shrinkToFit="1"/>
      <protection/>
    </xf>
    <xf numFmtId="0" fontId="4" fillId="24" borderId="14" xfId="65" applyFont="1" applyFill="1" applyBorder="1" applyAlignment="1">
      <alignment vertical="center" shrinkToFit="1"/>
      <protection/>
    </xf>
    <xf numFmtId="0" fontId="4" fillId="24" borderId="14" xfId="65" applyFont="1" applyFill="1" applyBorder="1" applyAlignment="1">
      <alignment horizontal="center" shrinkToFit="1"/>
      <protection/>
    </xf>
    <xf numFmtId="0" fontId="4" fillId="24" borderId="15" xfId="65" applyNumberFormat="1" applyFont="1" applyFill="1" applyBorder="1" applyAlignment="1">
      <alignment horizontal="center" vertical="distributed"/>
      <protection/>
    </xf>
    <xf numFmtId="0" fontId="4" fillId="24" borderId="15" xfId="65" applyFont="1" applyFill="1" applyBorder="1" applyAlignment="1">
      <alignment horizontal="center" shrinkToFit="1"/>
      <protection/>
    </xf>
    <xf numFmtId="179" fontId="4" fillId="24" borderId="11" xfId="65" applyNumberFormat="1" applyFont="1" applyFill="1" applyBorder="1" applyAlignment="1">
      <alignment vertical="center" shrinkToFit="1"/>
      <protection/>
    </xf>
    <xf numFmtId="0" fontId="4" fillId="24" borderId="12" xfId="65" applyFont="1" applyFill="1" applyBorder="1" applyAlignment="1">
      <alignment horizontal="center"/>
      <protection/>
    </xf>
    <xf numFmtId="179" fontId="4" fillId="24" borderId="0" xfId="65" applyNumberFormat="1" applyFont="1" applyFill="1" applyBorder="1" applyAlignment="1">
      <alignment vertical="center" shrinkToFit="1"/>
      <protection/>
    </xf>
    <xf numFmtId="179" fontId="4" fillId="24" borderId="12" xfId="65" applyNumberFormat="1" applyFont="1" applyFill="1" applyBorder="1" applyAlignment="1">
      <alignment vertical="center" shrinkToFit="1"/>
      <protection/>
    </xf>
    <xf numFmtId="0" fontId="4" fillId="24" borderId="0" xfId="65" applyNumberFormat="1" applyFont="1" applyFill="1" applyBorder="1" applyAlignment="1">
      <alignment vertical="center" shrinkToFit="1"/>
      <protection/>
    </xf>
    <xf numFmtId="0" fontId="4" fillId="24" borderId="13" xfId="65" applyNumberFormat="1" applyFont="1" applyFill="1" applyBorder="1" applyAlignment="1">
      <alignment vertical="center" shrinkToFit="1"/>
      <protection/>
    </xf>
    <xf numFmtId="183" fontId="4" fillId="24" borderId="12" xfId="65" applyNumberFormat="1" applyFont="1" applyFill="1" applyBorder="1" applyAlignment="1">
      <alignment horizontal="center" vertical="center" shrinkToFit="1"/>
      <protection/>
    </xf>
    <xf numFmtId="0" fontId="4" fillId="24" borderId="11" xfId="65" applyFont="1" applyFill="1" applyBorder="1">
      <alignment/>
      <protection/>
    </xf>
    <xf numFmtId="0" fontId="4" fillId="24" borderId="12" xfId="65" applyFont="1" applyFill="1" applyBorder="1">
      <alignment/>
      <protection/>
    </xf>
    <xf numFmtId="183" fontId="4" fillId="24" borderId="26" xfId="65" applyNumberFormat="1" applyFont="1" applyFill="1" applyBorder="1" applyAlignment="1">
      <alignment horizontal="center" vertical="center" shrinkToFit="1"/>
      <protection/>
    </xf>
    <xf numFmtId="0" fontId="5" fillId="24" borderId="27" xfId="62" applyFont="1" applyFill="1" applyBorder="1" applyAlignment="1">
      <alignment horizontal="center" vertical="center" wrapText="1"/>
      <protection/>
    </xf>
    <xf numFmtId="58" fontId="34" fillId="0" borderId="0" xfId="67" applyNumberFormat="1" applyFont="1" applyAlignment="1">
      <alignment horizontal="center" vertical="center"/>
      <protection/>
    </xf>
    <xf numFmtId="0" fontId="34" fillId="0" borderId="0" xfId="67" applyFont="1" applyAlignment="1">
      <alignment horizontal="center" vertical="center"/>
      <protection/>
    </xf>
    <xf numFmtId="184" fontId="1" fillId="0" borderId="0" xfId="70" applyNumberFormat="1" applyFont="1" applyBorder="1" applyAlignment="1">
      <alignment horizontal="right" vertical="center" shrinkToFit="1"/>
      <protection/>
    </xf>
    <xf numFmtId="184" fontId="1" fillId="0" borderId="0" xfId="70" applyNumberFormat="1" applyFont="1" applyBorder="1" applyAlignment="1">
      <alignment horizontal="center" vertical="center" shrinkToFit="1"/>
      <protection/>
    </xf>
    <xf numFmtId="184" fontId="1" fillId="0" borderId="0" xfId="70" applyNumberFormat="1" applyFont="1" applyBorder="1" applyAlignment="1">
      <alignment vertical="center" shrinkToFit="1"/>
      <protection/>
    </xf>
    <xf numFmtId="0" fontId="1" fillId="0" borderId="13" xfId="70" applyNumberFormat="1" applyFont="1" applyBorder="1" applyAlignment="1">
      <alignment horizontal="center" vertical="center" shrinkToFit="1"/>
      <protection/>
    </xf>
    <xf numFmtId="183" fontId="1" fillId="0" borderId="13" xfId="70" applyNumberFormat="1" applyFont="1" applyBorder="1" applyAlignment="1">
      <alignment horizontal="center" vertical="center" shrinkToFit="1"/>
      <protection/>
    </xf>
    <xf numFmtId="0" fontId="1" fillId="0" borderId="16" xfId="70" applyNumberFormat="1" applyFont="1" applyBorder="1" applyAlignment="1">
      <alignment horizontal="center" vertical="center" shrinkToFit="1"/>
      <protection/>
    </xf>
    <xf numFmtId="0" fontId="4" fillId="0" borderId="0" xfId="71" applyFont="1" applyFill="1" applyAlignment="1">
      <alignment horizontal="right"/>
      <protection/>
    </xf>
    <xf numFmtId="38" fontId="4" fillId="0" borderId="0" xfId="49" applyFont="1" applyFill="1" applyAlignment="1">
      <alignment horizontal="right" shrinkToFit="1"/>
    </xf>
    <xf numFmtId="0" fontId="29" fillId="0" borderId="0" xfId="49" applyNumberFormat="1" applyFont="1" applyFill="1" applyAlignment="1">
      <alignment horizontal="right"/>
    </xf>
    <xf numFmtId="0" fontId="44" fillId="0" borderId="0" xfId="71" applyFont="1" applyFill="1" applyAlignment="1">
      <alignment horizontal="right"/>
      <protection/>
    </xf>
    <xf numFmtId="38" fontId="31" fillId="0" borderId="0" xfId="49" applyFont="1" applyFill="1" applyAlignment="1">
      <alignment horizontal="right" shrinkToFit="1"/>
    </xf>
    <xf numFmtId="0" fontId="34" fillId="0" borderId="0" xfId="71" applyFont="1" applyFill="1" applyAlignment="1">
      <alignment horizontal="right"/>
      <protection/>
    </xf>
    <xf numFmtId="38" fontId="30" fillId="0" borderId="0" xfId="49" applyFont="1" applyFill="1" applyAlignment="1">
      <alignment horizontal="right" shrinkToFit="1"/>
    </xf>
    <xf numFmtId="0" fontId="4" fillId="0" borderId="0" xfId="0" applyFont="1" applyAlignment="1">
      <alignment/>
    </xf>
    <xf numFmtId="0" fontId="56" fillId="0" borderId="0" xfId="70" applyNumberFormat="1" applyFont="1" applyAlignment="1">
      <alignment vertical="center"/>
      <protection/>
    </xf>
    <xf numFmtId="0" fontId="1" fillId="24" borderId="26" xfId="62" applyFont="1" applyFill="1" applyBorder="1" applyAlignment="1">
      <alignment horizontal="center" vertical="center"/>
      <protection/>
    </xf>
    <xf numFmtId="0" fontId="57" fillId="0" borderId="0" xfId="65" applyFont="1" applyFill="1">
      <alignment/>
      <protection/>
    </xf>
    <xf numFmtId="0" fontId="5" fillId="0" borderId="0" xfId="65" applyFont="1" applyFill="1" applyBorder="1">
      <alignment/>
      <protection/>
    </xf>
    <xf numFmtId="0" fontId="1" fillId="0" borderId="0" xfId="65" applyNumberFormat="1" applyFont="1" applyBorder="1">
      <alignment/>
      <protection/>
    </xf>
    <xf numFmtId="179" fontId="1" fillId="0" borderId="0" xfId="65" applyNumberFormat="1" applyFont="1" applyBorder="1">
      <alignment/>
      <protection/>
    </xf>
    <xf numFmtId="184" fontId="4" fillId="0" borderId="0" xfId="65" applyNumberFormat="1" applyFont="1" applyBorder="1">
      <alignment/>
      <protection/>
    </xf>
    <xf numFmtId="179" fontId="5" fillId="0" borderId="0" xfId="65" applyNumberFormat="1" applyFont="1" applyBorder="1">
      <alignment/>
      <protection/>
    </xf>
    <xf numFmtId="0" fontId="1" fillId="0" borderId="0" xfId="65" applyFont="1" applyBorder="1" applyAlignment="1">
      <alignment horizontal="center"/>
      <protection/>
    </xf>
    <xf numFmtId="184" fontId="5" fillId="0" borderId="0" xfId="65" applyNumberFormat="1" applyFont="1" applyFill="1" applyBorder="1">
      <alignment/>
      <protection/>
    </xf>
    <xf numFmtId="183" fontId="58" fillId="0" borderId="0" xfId="65" applyNumberFormat="1" applyFont="1" applyFill="1" applyBorder="1" applyAlignment="1">
      <alignment vertical="center"/>
      <protection/>
    </xf>
    <xf numFmtId="0" fontId="4" fillId="24" borderId="25" xfId="65" applyNumberFormat="1" applyFont="1" applyFill="1" applyBorder="1" applyAlignment="1">
      <alignment vertical="center" wrapText="1"/>
      <protection/>
    </xf>
    <xf numFmtId="183" fontId="4" fillId="24" borderId="25" xfId="65" applyNumberFormat="1" applyFont="1" applyFill="1" applyBorder="1" applyAlignment="1">
      <alignment vertical="center" wrapText="1" shrinkToFit="1"/>
      <protection/>
    </xf>
    <xf numFmtId="0" fontId="59" fillId="0" borderId="0" xfId="0" applyFont="1" applyAlignment="1">
      <alignment/>
    </xf>
    <xf numFmtId="188" fontId="5" fillId="0" borderId="0" xfId="65" applyNumberFormat="1" applyFont="1" applyFill="1" applyBorder="1" applyAlignment="1">
      <alignment horizontal="right" vertical="center"/>
      <protection/>
    </xf>
    <xf numFmtId="188" fontId="5" fillId="0" borderId="13" xfId="65" applyNumberFormat="1" applyFont="1" applyFill="1" applyBorder="1" applyAlignment="1">
      <alignment horizontal="right" vertical="center"/>
      <protection/>
    </xf>
    <xf numFmtId="0" fontId="12" fillId="0" borderId="0" xfId="62" applyFont="1" applyFill="1" applyBorder="1" applyAlignment="1">
      <alignment vertical="center"/>
      <protection/>
    </xf>
    <xf numFmtId="0" fontId="12" fillId="0" borderId="0" xfId="62" applyFont="1" applyFill="1">
      <alignment/>
      <protection/>
    </xf>
    <xf numFmtId="0" fontId="1" fillId="0" borderId="0" xfId="75">
      <alignment/>
      <protection/>
    </xf>
    <xf numFmtId="0" fontId="1" fillId="0" borderId="0" xfId="75" applyAlignment="1">
      <alignment horizontal="right"/>
      <protection/>
    </xf>
    <xf numFmtId="0" fontId="54" fillId="0" borderId="0" xfId="75" applyFont="1" applyAlignment="1">
      <alignment horizontal="left"/>
      <protection/>
    </xf>
    <xf numFmtId="0" fontId="54" fillId="0" borderId="0" xfId="75" applyFont="1">
      <alignment/>
      <protection/>
    </xf>
    <xf numFmtId="0" fontId="54" fillId="0" borderId="0" xfId="75" applyFont="1" applyAlignment="1">
      <alignment horizontal="left" indent="1"/>
      <protection/>
    </xf>
    <xf numFmtId="0" fontId="10" fillId="0" borderId="0" xfId="75" applyFont="1" applyAlignment="1">
      <alignment horizontal="left"/>
      <protection/>
    </xf>
    <xf numFmtId="0" fontId="60" fillId="0" borderId="0" xfId="75" applyFont="1" applyAlignment="1">
      <alignment horizontal="left"/>
      <protection/>
    </xf>
    <xf numFmtId="0" fontId="55" fillId="0" borderId="0" xfId="75" applyFont="1" applyBorder="1" applyAlignment="1">
      <alignment horizontal="center"/>
      <protection/>
    </xf>
    <xf numFmtId="0" fontId="54" fillId="0" borderId="0" xfId="75" applyFont="1" applyBorder="1">
      <alignment/>
      <protection/>
    </xf>
    <xf numFmtId="0" fontId="61" fillId="0" borderId="0" xfId="75" applyFont="1" applyBorder="1" applyAlignment="1">
      <alignment/>
      <protection/>
    </xf>
    <xf numFmtId="0" fontId="55" fillId="0" borderId="0" xfId="75" applyFont="1" applyBorder="1" applyAlignment="1">
      <alignment/>
      <protection/>
    </xf>
    <xf numFmtId="0" fontId="1" fillId="0" borderId="0" xfId="75" applyBorder="1" applyAlignment="1">
      <alignment/>
      <protection/>
    </xf>
    <xf numFmtId="0" fontId="54" fillId="0" borderId="0" xfId="75" applyFont="1" applyBorder="1" applyAlignment="1">
      <alignment/>
      <protection/>
    </xf>
    <xf numFmtId="0" fontId="1" fillId="0" borderId="0" xfId="75" applyAlignment="1">
      <alignment/>
      <protection/>
    </xf>
    <xf numFmtId="38" fontId="44" fillId="0" borderId="0" xfId="49" applyFont="1" applyFill="1" applyBorder="1" applyAlignment="1">
      <alignment/>
    </xf>
    <xf numFmtId="38" fontId="4" fillId="0" borderId="0" xfId="49" applyFont="1" applyFill="1" applyBorder="1" applyAlignment="1">
      <alignment/>
    </xf>
    <xf numFmtId="38" fontId="5" fillId="0" borderId="0" xfId="49" applyFont="1" applyFill="1" applyBorder="1" applyAlignment="1">
      <alignment/>
    </xf>
    <xf numFmtId="38" fontId="30" fillId="0" borderId="0" xfId="49" applyFont="1" applyFill="1" applyBorder="1" applyAlignment="1">
      <alignment horizontal="center" vertical="center" shrinkToFit="1"/>
    </xf>
    <xf numFmtId="38" fontId="30" fillId="0" borderId="0" xfId="49" applyFont="1" applyFill="1" applyBorder="1" applyAlignment="1">
      <alignment horizontal="center" shrinkToFit="1"/>
    </xf>
    <xf numFmtId="38" fontId="4" fillId="0" borderId="0" xfId="49" applyFont="1" applyFill="1" applyBorder="1" applyAlignment="1">
      <alignment horizontal="center" shrinkToFit="1"/>
    </xf>
    <xf numFmtId="0" fontId="4" fillId="0" borderId="0" xfId="49" applyNumberFormat="1" applyFont="1" applyFill="1" applyBorder="1" applyAlignment="1">
      <alignment horizontal="right"/>
    </xf>
    <xf numFmtId="38" fontId="30" fillId="0" borderId="0" xfId="49" applyFont="1" applyFill="1" applyBorder="1" applyAlignment="1">
      <alignment horizontal="right" shrinkToFit="1"/>
    </xf>
    <xf numFmtId="38" fontId="31" fillId="0" borderId="0" xfId="49" applyFont="1" applyFill="1" applyBorder="1" applyAlignment="1">
      <alignment horizontal="right" shrinkToFit="1"/>
    </xf>
    <xf numFmtId="38" fontId="29" fillId="0" borderId="15" xfId="49" applyFont="1" applyFill="1" applyBorder="1" applyAlignment="1">
      <alignment horizontal="right" vertical="center"/>
    </xf>
    <xf numFmtId="180" fontId="64" fillId="0" borderId="0" xfId="0" applyNumberFormat="1" applyFont="1" applyFill="1" applyBorder="1" applyAlignment="1">
      <alignment/>
    </xf>
    <xf numFmtId="180" fontId="1" fillId="0" borderId="0" xfId="0" applyNumberFormat="1" applyFont="1" applyFill="1" applyBorder="1" applyAlignment="1">
      <alignment/>
    </xf>
    <xf numFmtId="38" fontId="29" fillId="0" borderId="0" xfId="49" applyFont="1" applyFill="1" applyBorder="1" applyAlignment="1">
      <alignment horizontal="right" vertical="center"/>
    </xf>
    <xf numFmtId="38" fontId="29" fillId="0" borderId="0" xfId="49" applyFont="1" applyFill="1" applyBorder="1" applyAlignment="1">
      <alignment vertical="center"/>
    </xf>
    <xf numFmtId="38" fontId="5" fillId="0" borderId="15" xfId="49" applyFont="1" applyFill="1" applyBorder="1" applyAlignment="1">
      <alignment horizontal="right" vertical="center"/>
    </xf>
    <xf numFmtId="203" fontId="5" fillId="0" borderId="17" xfId="49" applyNumberFormat="1" applyFont="1" applyBorder="1" applyAlignment="1">
      <alignment vertical="center"/>
    </xf>
    <xf numFmtId="203" fontId="5" fillId="0" borderId="0" xfId="49" applyNumberFormat="1" applyFont="1" applyBorder="1" applyAlignment="1">
      <alignment vertical="center"/>
    </xf>
    <xf numFmtId="203" fontId="5" fillId="0" borderId="17" xfId="69" applyNumberFormat="1" applyFont="1" applyFill="1" applyBorder="1" applyAlignment="1">
      <alignment horizontal="right" vertical="center"/>
      <protection/>
    </xf>
    <xf numFmtId="203" fontId="5" fillId="0" borderId="0" xfId="69" applyNumberFormat="1" applyFont="1" applyFill="1" applyBorder="1" applyAlignment="1">
      <alignment horizontal="right" vertical="center"/>
      <protection/>
    </xf>
    <xf numFmtId="203" fontId="5" fillId="0" borderId="14" xfId="69" applyNumberFormat="1" applyFont="1" applyFill="1" applyBorder="1" applyAlignment="1">
      <alignment horizontal="right" vertical="center"/>
      <protection/>
    </xf>
    <xf numFmtId="203" fontId="5" fillId="0" borderId="15" xfId="69" applyNumberFormat="1" applyFont="1" applyFill="1" applyBorder="1" applyAlignment="1">
      <alignment horizontal="right" vertical="center"/>
      <protection/>
    </xf>
    <xf numFmtId="199" fontId="5" fillId="0" borderId="0" xfId="69" applyNumberFormat="1" applyFont="1" applyBorder="1" applyAlignment="1">
      <alignment horizontal="right" vertical="center"/>
      <protection/>
    </xf>
    <xf numFmtId="199" fontId="52" fillId="0" borderId="0" xfId="69" applyNumberFormat="1" applyFont="1" applyFill="1" applyBorder="1" applyAlignment="1">
      <alignment horizontal="right" vertical="center"/>
      <protection/>
    </xf>
    <xf numFmtId="199" fontId="52" fillId="0" borderId="15" xfId="69" applyNumberFormat="1" applyFont="1" applyFill="1" applyBorder="1" applyAlignment="1">
      <alignment horizontal="right" vertical="center"/>
      <protection/>
    </xf>
    <xf numFmtId="200" fontId="52" fillId="0" borderId="0" xfId="69" applyNumberFormat="1" applyFont="1" applyBorder="1" applyAlignment="1">
      <alignment horizontal="right" vertical="center"/>
      <protection/>
    </xf>
    <xf numFmtId="199" fontId="5" fillId="0" borderId="15" xfId="69" applyNumberFormat="1" applyFont="1" applyFill="1" applyBorder="1" applyAlignment="1">
      <alignment horizontal="right" vertical="center"/>
      <protection/>
    </xf>
    <xf numFmtId="180" fontId="46" fillId="24" borderId="29" xfId="0" applyNumberFormat="1" applyFont="1" applyFill="1" applyBorder="1" applyAlignment="1" applyProtection="1">
      <alignment horizontal="center" vertical="center" wrapText="1"/>
      <protection locked="0"/>
    </xf>
    <xf numFmtId="38" fontId="29" fillId="0" borderId="17" xfId="49" applyFont="1" applyFill="1" applyBorder="1" applyAlignment="1">
      <alignment horizontal="right" vertical="center"/>
    </xf>
    <xf numFmtId="180" fontId="4" fillId="24" borderId="21" xfId="0" applyNumberFormat="1" applyFont="1" applyFill="1" applyBorder="1" applyAlignment="1" applyProtection="1">
      <alignment vertical="center" wrapText="1"/>
      <protection locked="0"/>
    </xf>
    <xf numFmtId="0" fontId="4" fillId="24" borderId="21" xfId="0" applyFont="1" applyFill="1" applyBorder="1" applyAlignment="1" applyProtection="1">
      <alignment vertical="center" wrapText="1"/>
      <protection locked="0"/>
    </xf>
    <xf numFmtId="180" fontId="4" fillId="24" borderId="25" xfId="0" applyNumberFormat="1" applyFont="1" applyFill="1" applyBorder="1" applyAlignment="1" applyProtection="1">
      <alignment horizontal="center" vertical="center" wrapText="1"/>
      <protection locked="0"/>
    </xf>
    <xf numFmtId="180" fontId="4" fillId="24" borderId="24" xfId="0" applyNumberFormat="1" applyFont="1" applyFill="1" applyBorder="1" applyAlignment="1" applyProtection="1">
      <alignment horizontal="center" vertical="center" wrapText="1"/>
      <protection locked="0"/>
    </xf>
    <xf numFmtId="180" fontId="45" fillId="24" borderId="24" xfId="0" applyNumberFormat="1" applyFont="1" applyFill="1" applyBorder="1" applyAlignment="1" applyProtection="1">
      <alignment horizontal="center" vertical="center" wrapText="1"/>
      <protection locked="0"/>
    </xf>
    <xf numFmtId="0" fontId="4" fillId="24" borderId="24" xfId="0" applyFont="1" applyFill="1" applyBorder="1" applyAlignment="1" applyProtection="1">
      <alignment horizontal="center" vertical="center" wrapText="1"/>
      <protection locked="0"/>
    </xf>
    <xf numFmtId="0" fontId="45" fillId="24" borderId="24" xfId="0" applyFont="1" applyFill="1" applyBorder="1" applyAlignment="1" applyProtection="1">
      <alignment horizontal="center" vertical="center" wrapText="1"/>
      <protection locked="0"/>
    </xf>
    <xf numFmtId="0" fontId="12" fillId="24" borderId="24" xfId="0" applyFont="1" applyFill="1" applyBorder="1" applyAlignment="1" applyProtection="1">
      <alignment horizontal="center" vertical="center" wrapText="1"/>
      <protection locked="0"/>
    </xf>
    <xf numFmtId="180" fontId="12" fillId="24" borderId="24" xfId="0" applyNumberFormat="1" applyFont="1" applyFill="1" applyBorder="1" applyAlignment="1" applyProtection="1">
      <alignment horizontal="center" vertical="center" wrapText="1"/>
      <protection locked="0"/>
    </xf>
    <xf numFmtId="180" fontId="46" fillId="24" borderId="17" xfId="0" applyNumberFormat="1" applyFont="1" applyFill="1" applyBorder="1" applyAlignment="1" applyProtection="1">
      <alignment horizontal="center" vertical="center" wrapText="1"/>
      <protection locked="0"/>
    </xf>
    <xf numFmtId="180" fontId="45" fillId="24" borderId="25" xfId="0" applyNumberFormat="1" applyFont="1" applyFill="1" applyBorder="1" applyAlignment="1" applyProtection="1">
      <alignment horizontal="center" vertical="center" wrapText="1"/>
      <protection locked="0"/>
    </xf>
    <xf numFmtId="0" fontId="4" fillId="24" borderId="25" xfId="0" applyFont="1" applyFill="1" applyBorder="1" applyAlignment="1" applyProtection="1">
      <alignment horizontal="center" vertical="center" wrapText="1"/>
      <protection locked="0"/>
    </xf>
    <xf numFmtId="0" fontId="45" fillId="24" borderId="25" xfId="0" applyFont="1" applyFill="1" applyBorder="1" applyAlignment="1" applyProtection="1">
      <alignment horizontal="center" vertical="center" wrapText="1"/>
      <protection locked="0"/>
    </xf>
    <xf numFmtId="0" fontId="29" fillId="0" borderId="0" xfId="70" applyNumberFormat="1" applyFont="1" applyFill="1" applyAlignment="1">
      <alignment horizontal="center" vertical="center" wrapText="1"/>
      <protection/>
    </xf>
    <xf numFmtId="0" fontId="3" fillId="24" borderId="25" xfId="0" applyFont="1" applyFill="1" applyBorder="1" applyAlignment="1" applyProtection="1">
      <alignment horizontal="center" vertical="center" wrapText="1"/>
      <protection locked="0"/>
    </xf>
    <xf numFmtId="180" fontId="3" fillId="24" borderId="25" xfId="0" applyNumberFormat="1" applyFont="1" applyFill="1" applyBorder="1" applyAlignment="1" applyProtection="1">
      <alignment horizontal="center" vertical="center" wrapText="1"/>
      <protection locked="0"/>
    </xf>
    <xf numFmtId="0" fontId="3" fillId="24" borderId="33" xfId="0" applyFont="1" applyFill="1" applyBorder="1" applyAlignment="1" applyProtection="1">
      <alignment horizontal="center" vertical="center" wrapText="1"/>
      <protection locked="0"/>
    </xf>
    <xf numFmtId="180" fontId="4" fillId="24" borderId="10" xfId="0" applyNumberFormat="1" applyFont="1" applyFill="1" applyBorder="1" applyAlignment="1" applyProtection="1">
      <alignment vertical="center" wrapText="1"/>
      <protection locked="0"/>
    </xf>
    <xf numFmtId="0" fontId="12" fillId="24" borderId="25" xfId="0" applyFont="1" applyFill="1" applyBorder="1" applyAlignment="1" applyProtection="1">
      <alignment horizontal="center" vertical="center" wrapText="1"/>
      <protection locked="0"/>
    </xf>
    <xf numFmtId="0" fontId="3" fillId="24" borderId="24" xfId="0" applyFont="1" applyFill="1" applyBorder="1" applyAlignment="1" applyProtection="1">
      <alignment horizontal="center" vertical="center" wrapText="1"/>
      <protection locked="0"/>
    </xf>
    <xf numFmtId="180" fontId="45" fillId="24" borderId="33" xfId="0" applyNumberFormat="1" applyFont="1" applyFill="1" applyBorder="1" applyAlignment="1" applyProtection="1">
      <alignment horizontal="center" vertical="center" wrapText="1"/>
      <protection locked="0"/>
    </xf>
    <xf numFmtId="180" fontId="47" fillId="24" borderId="32" xfId="0" applyNumberFormat="1" applyFont="1" applyFill="1" applyBorder="1" applyAlignment="1" applyProtection="1">
      <alignment horizontal="center" vertical="center" wrapText="1"/>
      <protection locked="0"/>
    </xf>
    <xf numFmtId="0" fontId="47" fillId="24" borderId="33" xfId="0" applyFont="1" applyFill="1" applyBorder="1" applyAlignment="1" applyProtection="1">
      <alignment horizontal="distributed" vertical="center" wrapText="1"/>
      <protection locked="0"/>
    </xf>
    <xf numFmtId="0" fontId="31" fillId="0" borderId="0" xfId="65" applyNumberFormat="1" applyFont="1" applyAlignment="1">
      <alignment vertical="top"/>
      <protection/>
    </xf>
    <xf numFmtId="0" fontId="31" fillId="0" borderId="0" xfId="65" applyNumberFormat="1" applyFont="1" applyAlignment="1">
      <alignment vertical="center"/>
      <protection/>
    </xf>
    <xf numFmtId="0" fontId="44" fillId="0" borderId="0" xfId="70" applyNumberFormat="1" applyFont="1" applyAlignment="1">
      <alignment horizontal="left"/>
      <protection/>
    </xf>
    <xf numFmtId="0" fontId="5" fillId="0" borderId="0" xfId="63" applyFont="1" applyFill="1" applyAlignment="1">
      <alignment vertical="center" shrinkToFit="1"/>
      <protection/>
    </xf>
    <xf numFmtId="212" fontId="5" fillId="0" borderId="17" xfId="72" applyNumberFormat="1" applyFont="1" applyBorder="1" applyAlignment="1">
      <alignment horizontal="right" vertical="center"/>
      <protection/>
    </xf>
    <xf numFmtId="212" fontId="5" fillId="0" borderId="0" xfId="72" applyNumberFormat="1" applyFont="1" applyBorder="1" applyAlignment="1">
      <alignment horizontal="right" vertical="center"/>
      <protection/>
    </xf>
    <xf numFmtId="212" fontId="5" fillId="0" borderId="35" xfId="72" applyNumberFormat="1" applyFont="1" applyBorder="1" applyAlignment="1">
      <alignment horizontal="right" vertical="center"/>
      <protection/>
    </xf>
    <xf numFmtId="212" fontId="5" fillId="0" borderId="36" xfId="72" applyNumberFormat="1" applyFont="1" applyBorder="1" applyAlignment="1">
      <alignment horizontal="right" vertical="center"/>
      <protection/>
    </xf>
    <xf numFmtId="212" fontId="5" fillId="0" borderId="0" xfId="72" applyNumberFormat="1" applyFont="1" applyAlignment="1">
      <alignment horizontal="right" vertical="center"/>
      <protection/>
    </xf>
    <xf numFmtId="212" fontId="5" fillId="0" borderId="13" xfId="72" applyNumberFormat="1" applyFont="1" applyBorder="1" applyAlignment="1">
      <alignment horizontal="right" vertical="center"/>
      <protection/>
    </xf>
    <xf numFmtId="212" fontId="5" fillId="0" borderId="14" xfId="72" applyNumberFormat="1" applyFont="1" applyBorder="1" applyAlignment="1">
      <alignment horizontal="right" vertical="center"/>
      <protection/>
    </xf>
    <xf numFmtId="212" fontId="5" fillId="0" borderId="15" xfId="72" applyNumberFormat="1" applyFont="1" applyBorder="1" applyAlignment="1">
      <alignment horizontal="right" vertical="center"/>
      <protection/>
    </xf>
    <xf numFmtId="212" fontId="5" fillId="0" borderId="37" xfId="72" applyNumberFormat="1" applyFont="1" applyBorder="1" applyAlignment="1">
      <alignment horizontal="right" vertical="center"/>
      <protection/>
    </xf>
    <xf numFmtId="212" fontId="5" fillId="0" borderId="38" xfId="72" applyNumberFormat="1" applyFont="1" applyBorder="1" applyAlignment="1">
      <alignment horizontal="right" vertical="center"/>
      <protection/>
    </xf>
    <xf numFmtId="212" fontId="5" fillId="0" borderId="16" xfId="72" applyNumberFormat="1" applyFont="1" applyBorder="1" applyAlignment="1">
      <alignment horizontal="right" vertical="center"/>
      <protection/>
    </xf>
    <xf numFmtId="213" fontId="5" fillId="0" borderId="35" xfId="72" applyNumberFormat="1" applyFont="1" applyBorder="1" applyAlignment="1">
      <alignment horizontal="right" vertical="center"/>
      <protection/>
    </xf>
    <xf numFmtId="213" fontId="5" fillId="0" borderId="0" xfId="72" applyNumberFormat="1" applyFont="1" applyBorder="1" applyAlignment="1">
      <alignment horizontal="right" vertical="center"/>
      <protection/>
    </xf>
    <xf numFmtId="213" fontId="5" fillId="0" borderId="36" xfId="72" applyNumberFormat="1" applyFont="1" applyBorder="1" applyAlignment="1">
      <alignment horizontal="right" vertical="center"/>
      <protection/>
    </xf>
    <xf numFmtId="213" fontId="5" fillId="0" borderId="37" xfId="72" applyNumberFormat="1" applyFont="1" applyBorder="1" applyAlignment="1">
      <alignment horizontal="right" vertical="center"/>
      <protection/>
    </xf>
    <xf numFmtId="213" fontId="5" fillId="0" borderId="15" xfId="72" applyNumberFormat="1" applyFont="1" applyBorder="1" applyAlignment="1">
      <alignment horizontal="right" vertical="center"/>
      <protection/>
    </xf>
    <xf numFmtId="213" fontId="5" fillId="0" borderId="38" xfId="72" applyNumberFormat="1" applyFont="1" applyBorder="1" applyAlignment="1">
      <alignment horizontal="right" vertical="center"/>
      <protection/>
    </xf>
    <xf numFmtId="184" fontId="5" fillId="0" borderId="0" xfId="65" applyNumberFormat="1" applyFont="1" applyFill="1" applyBorder="1" applyAlignment="1">
      <alignment vertical="center"/>
      <protection/>
    </xf>
    <xf numFmtId="184" fontId="5" fillId="0" borderId="0" xfId="65" applyNumberFormat="1" applyFont="1" applyBorder="1" applyAlignment="1">
      <alignment vertical="center"/>
      <protection/>
    </xf>
    <xf numFmtId="188" fontId="5" fillId="0" borderId="0" xfId="65" applyNumberFormat="1" applyFont="1" applyBorder="1" applyAlignment="1">
      <alignment horizontal="right" vertical="center"/>
      <protection/>
    </xf>
    <xf numFmtId="191" fontId="29" fillId="0" borderId="17" xfId="49" applyNumberFormat="1" applyFont="1" applyFill="1" applyBorder="1" applyAlignment="1">
      <alignment vertical="center" shrinkToFit="1"/>
    </xf>
    <xf numFmtId="191" fontId="29" fillId="0" borderId="0" xfId="49" applyNumberFormat="1" applyFont="1" applyFill="1" applyBorder="1" applyAlignment="1">
      <alignment vertical="center" shrinkToFit="1"/>
    </xf>
    <xf numFmtId="191" fontId="29" fillId="0" borderId="0" xfId="49" applyNumberFormat="1" applyFont="1" applyFill="1" applyBorder="1" applyAlignment="1">
      <alignment horizontal="right" vertical="center" shrinkToFit="1"/>
    </xf>
    <xf numFmtId="191" fontId="29" fillId="0" borderId="12" xfId="49" applyNumberFormat="1" applyFont="1" applyFill="1" applyBorder="1" applyAlignment="1">
      <alignment horizontal="right" vertical="center" shrinkToFit="1"/>
    </xf>
    <xf numFmtId="191" fontId="29" fillId="0" borderId="17" xfId="49" applyNumberFormat="1" applyFont="1" applyFill="1" applyBorder="1" applyAlignment="1">
      <alignment horizontal="right" vertical="center" shrinkToFit="1"/>
    </xf>
    <xf numFmtId="38" fontId="29" fillId="0" borderId="11" xfId="49" applyFont="1" applyFill="1" applyBorder="1" applyAlignment="1">
      <alignment horizontal="right" vertical="center" shrinkToFit="1"/>
    </xf>
    <xf numFmtId="38" fontId="29" fillId="0" borderId="12" xfId="49" applyFont="1" applyFill="1" applyBorder="1" applyAlignment="1">
      <alignment horizontal="right" vertical="center" shrinkToFit="1"/>
    </xf>
    <xf numFmtId="182" fontId="29" fillId="0" borderId="17" xfId="49" applyNumberFormat="1" applyFont="1" applyFill="1" applyBorder="1" applyAlignment="1">
      <alignment horizontal="right" vertical="center" shrinkToFit="1"/>
    </xf>
    <xf numFmtId="182" fontId="29" fillId="0" borderId="0" xfId="49" applyNumberFormat="1" applyFont="1" applyFill="1" applyBorder="1" applyAlignment="1">
      <alignment horizontal="right" vertical="center" shrinkToFit="1"/>
    </xf>
    <xf numFmtId="182" fontId="29" fillId="0" borderId="12" xfId="49" applyNumberFormat="1" applyFont="1" applyFill="1" applyBorder="1" applyAlignment="1">
      <alignment horizontal="right" vertical="center" shrinkToFit="1"/>
    </xf>
    <xf numFmtId="180" fontId="29" fillId="0" borderId="17" xfId="49" applyNumberFormat="1" applyFont="1" applyFill="1" applyBorder="1" applyAlignment="1">
      <alignment horizontal="right" vertical="center" shrinkToFit="1"/>
    </xf>
    <xf numFmtId="180" fontId="29" fillId="0" borderId="0" xfId="49" applyNumberFormat="1" applyFont="1" applyFill="1" applyBorder="1" applyAlignment="1">
      <alignment horizontal="right" vertical="center" shrinkToFit="1"/>
    </xf>
    <xf numFmtId="180" fontId="29" fillId="0" borderId="12" xfId="49" applyNumberFormat="1" applyFont="1" applyFill="1" applyBorder="1" applyAlignment="1">
      <alignment horizontal="right" vertical="center" shrinkToFit="1"/>
    </xf>
    <xf numFmtId="180" fontId="29" fillId="0" borderId="11" xfId="49" applyNumberFormat="1" applyFont="1" applyFill="1" applyBorder="1" applyAlignment="1">
      <alignment horizontal="right" vertical="center" shrinkToFit="1"/>
    </xf>
    <xf numFmtId="0" fontId="48" fillId="0" borderId="0" xfId="0" applyFont="1" applyAlignment="1">
      <alignment vertical="distributed"/>
    </xf>
    <xf numFmtId="184" fontId="5" fillId="0" borderId="0" xfId="0" applyNumberFormat="1" applyFont="1" applyFill="1" applyBorder="1" applyAlignment="1">
      <alignment vertical="center"/>
    </xf>
    <xf numFmtId="184" fontId="36" fillId="0" borderId="13" xfId="0" applyNumberFormat="1" applyFont="1" applyBorder="1" applyAlignment="1">
      <alignment horizontal="right"/>
    </xf>
    <xf numFmtId="184" fontId="36" fillId="0" borderId="0" xfId="0" applyNumberFormat="1" applyFont="1" applyFill="1" applyBorder="1" applyAlignment="1">
      <alignment vertical="center"/>
    </xf>
    <xf numFmtId="0" fontId="37" fillId="0" borderId="13" xfId="65" applyFont="1" applyBorder="1">
      <alignment/>
      <protection/>
    </xf>
    <xf numFmtId="186" fontId="36" fillId="0" borderId="0" xfId="65" applyNumberFormat="1" applyFont="1" applyBorder="1" applyAlignment="1">
      <alignment horizontal="center" vertical="center"/>
      <protection/>
    </xf>
    <xf numFmtId="184" fontId="36" fillId="0" borderId="0" xfId="0" applyNumberFormat="1" applyFont="1" applyFill="1" applyBorder="1" applyAlignment="1">
      <alignment horizontal="right" vertical="center"/>
    </xf>
    <xf numFmtId="184" fontId="36" fillId="0" borderId="0" xfId="65" applyNumberFormat="1" applyFont="1" applyFill="1" applyBorder="1" applyAlignment="1">
      <alignment horizontal="right" vertical="center"/>
      <protection/>
    </xf>
    <xf numFmtId="184" fontId="36" fillId="0" borderId="13" xfId="0" applyNumberFormat="1" applyFont="1" applyFill="1" applyBorder="1" applyAlignment="1">
      <alignment horizontal="right" vertical="center"/>
    </xf>
    <xf numFmtId="186" fontId="36" fillId="0" borderId="0" xfId="65" applyNumberFormat="1" applyFont="1" applyFill="1" applyBorder="1" applyAlignment="1">
      <alignment horizontal="center" vertical="center"/>
      <protection/>
    </xf>
    <xf numFmtId="0" fontId="32" fillId="0" borderId="13" xfId="65" applyFont="1" applyBorder="1">
      <alignment/>
      <protection/>
    </xf>
    <xf numFmtId="186" fontId="29" fillId="0" borderId="0" xfId="65" applyNumberFormat="1" applyFont="1" applyFill="1" applyBorder="1" applyAlignment="1">
      <alignment horizontal="center" vertical="center"/>
      <protection/>
    </xf>
    <xf numFmtId="184" fontId="29" fillId="0" borderId="0" xfId="65" applyNumberFormat="1" applyFont="1" applyFill="1" applyBorder="1" applyAlignment="1">
      <alignment horizontal="right" vertical="center"/>
      <protection/>
    </xf>
    <xf numFmtId="184" fontId="29" fillId="0" borderId="13" xfId="65" applyNumberFormat="1" applyFont="1" applyFill="1" applyBorder="1" applyAlignment="1">
      <alignment horizontal="right" vertical="center"/>
      <protection/>
    </xf>
    <xf numFmtId="0" fontId="37" fillId="0" borderId="17" xfId="65" applyFont="1" applyBorder="1">
      <alignment/>
      <protection/>
    </xf>
    <xf numFmtId="0" fontId="37" fillId="0" borderId="0" xfId="65" applyFont="1" applyBorder="1">
      <alignment/>
      <protection/>
    </xf>
    <xf numFmtId="0" fontId="32" fillId="0" borderId="17" xfId="65" applyFont="1" applyBorder="1">
      <alignment/>
      <protection/>
    </xf>
    <xf numFmtId="0" fontId="32" fillId="0" borderId="0" xfId="65" applyFont="1" applyBorder="1">
      <alignment/>
      <protection/>
    </xf>
    <xf numFmtId="215" fontId="36" fillId="0" borderId="0" xfId="65" applyNumberFormat="1" applyFont="1" applyBorder="1" applyAlignment="1">
      <alignment horizontal="right" vertical="center"/>
      <protection/>
    </xf>
    <xf numFmtId="188" fontId="36" fillId="0" borderId="0" xfId="0" applyNumberFormat="1" applyFont="1" applyFill="1" applyBorder="1" applyAlignment="1">
      <alignment horizontal="right" vertical="center"/>
    </xf>
    <xf numFmtId="188" fontId="36" fillId="0" borderId="0" xfId="65" applyNumberFormat="1" applyFont="1" applyFill="1" applyBorder="1" applyAlignment="1">
      <alignment horizontal="right" vertical="center"/>
      <protection/>
    </xf>
    <xf numFmtId="188" fontId="36" fillId="0" borderId="0" xfId="0" applyNumberFormat="1" applyFont="1" applyFill="1" applyBorder="1" applyAlignment="1">
      <alignment vertical="center"/>
    </xf>
    <xf numFmtId="188" fontId="36" fillId="0" borderId="13" xfId="0" applyNumberFormat="1" applyFont="1" applyFill="1" applyBorder="1" applyAlignment="1">
      <alignment vertical="center"/>
    </xf>
    <xf numFmtId="189" fontId="36" fillId="0" borderId="0" xfId="0" applyNumberFormat="1" applyFont="1" applyFill="1" applyBorder="1" applyAlignment="1">
      <alignment vertical="center"/>
    </xf>
    <xf numFmtId="184" fontId="36" fillId="0" borderId="0" xfId="65" applyNumberFormat="1" applyFont="1" applyBorder="1" applyAlignment="1">
      <alignment vertical="center" shrinkToFit="1"/>
      <protection/>
    </xf>
    <xf numFmtId="192" fontId="36" fillId="0" borderId="0" xfId="65" applyNumberFormat="1" applyFont="1" applyFill="1" applyBorder="1" applyAlignment="1">
      <alignment horizontal="right" vertical="center"/>
      <protection/>
    </xf>
    <xf numFmtId="188" fontId="36" fillId="0" borderId="13" xfId="65" applyNumberFormat="1" applyFont="1" applyFill="1" applyBorder="1" applyAlignment="1">
      <alignment horizontal="right" vertical="center"/>
      <protection/>
    </xf>
    <xf numFmtId="189" fontId="36" fillId="0" borderId="0" xfId="0" applyNumberFormat="1" applyFont="1" applyFill="1" applyBorder="1" applyAlignment="1">
      <alignment horizontal="right" vertical="center"/>
    </xf>
    <xf numFmtId="188" fontId="36" fillId="0" borderId="0" xfId="65" applyNumberFormat="1" applyFont="1" applyFill="1" applyBorder="1" applyAlignment="1">
      <alignment vertical="center"/>
      <protection/>
    </xf>
    <xf numFmtId="188" fontId="36" fillId="0" borderId="13" xfId="65" applyNumberFormat="1" applyFont="1" applyFill="1" applyBorder="1" applyAlignment="1">
      <alignment vertical="center"/>
      <protection/>
    </xf>
    <xf numFmtId="189" fontId="29" fillId="0" borderId="0" xfId="65" applyNumberFormat="1" applyFont="1" applyFill="1" applyBorder="1" applyAlignment="1">
      <alignment horizontal="right" vertical="center"/>
      <protection/>
    </xf>
    <xf numFmtId="192" fontId="29" fillId="0" borderId="0" xfId="65" applyNumberFormat="1" applyFont="1" applyFill="1" applyBorder="1" applyAlignment="1">
      <alignment horizontal="right" vertical="center"/>
      <protection/>
    </xf>
    <xf numFmtId="188" fontId="29" fillId="0" borderId="0" xfId="65" applyNumberFormat="1" applyFont="1" applyFill="1" applyBorder="1" applyAlignment="1">
      <alignment vertical="center"/>
      <protection/>
    </xf>
    <xf numFmtId="188" fontId="29" fillId="0" borderId="13" xfId="65" applyNumberFormat="1" applyFont="1" applyFill="1" applyBorder="1" applyAlignment="1">
      <alignment vertical="center"/>
      <protection/>
    </xf>
    <xf numFmtId="184" fontId="36" fillId="0" borderId="0" xfId="0" applyNumberFormat="1" applyFont="1" applyAlignment="1">
      <alignment/>
    </xf>
    <xf numFmtId="184" fontId="36" fillId="0" borderId="0" xfId="0" applyNumberFormat="1" applyFont="1" applyBorder="1" applyAlignment="1">
      <alignment vertical="center" shrinkToFit="1"/>
    </xf>
    <xf numFmtId="188" fontId="29" fillId="0" borderId="0" xfId="65" applyNumberFormat="1" applyFont="1" applyFill="1" applyBorder="1" applyAlignment="1">
      <alignment horizontal="right" vertical="center"/>
      <protection/>
    </xf>
    <xf numFmtId="0" fontId="37" fillId="0" borderId="13" xfId="70" applyFont="1" applyBorder="1" applyAlignment="1">
      <alignment vertical="center"/>
      <protection/>
    </xf>
    <xf numFmtId="184" fontId="37" fillId="0" borderId="0" xfId="70" applyNumberFormat="1" applyFont="1" applyBorder="1" applyAlignment="1">
      <alignment horizontal="right" vertical="center" shrinkToFit="1"/>
      <protection/>
    </xf>
    <xf numFmtId="184" fontId="37" fillId="0" borderId="0" xfId="0" applyNumberFormat="1" applyFont="1" applyBorder="1" applyAlignment="1">
      <alignment horizontal="right" vertical="center" shrinkToFit="1"/>
    </xf>
    <xf numFmtId="186" fontId="37" fillId="0" borderId="13" xfId="70" applyNumberFormat="1" applyFont="1" applyFill="1" applyBorder="1" applyAlignment="1">
      <alignment vertical="center"/>
      <protection/>
    </xf>
    <xf numFmtId="3" fontId="37" fillId="0" borderId="13" xfId="70" applyNumberFormat="1" applyFont="1" applyFill="1" applyBorder="1" applyAlignment="1">
      <alignment vertical="center"/>
      <protection/>
    </xf>
    <xf numFmtId="184" fontId="32" fillId="0" borderId="0" xfId="70" applyNumberFormat="1" applyFont="1" applyBorder="1" applyAlignment="1">
      <alignment horizontal="right" vertical="center" shrinkToFit="1"/>
      <protection/>
    </xf>
    <xf numFmtId="184" fontId="37" fillId="0" borderId="0" xfId="0" applyNumberFormat="1" applyFont="1" applyAlignment="1">
      <alignment horizontal="right" vertical="center" shrinkToFit="1"/>
    </xf>
    <xf numFmtId="184" fontId="37" fillId="0" borderId="17" xfId="0" applyNumberFormat="1" applyFont="1" applyBorder="1" applyAlignment="1">
      <alignment horizontal="right" vertical="center" shrinkToFit="1"/>
    </xf>
    <xf numFmtId="184" fontId="37" fillId="0" borderId="0" xfId="0" applyNumberFormat="1" applyFont="1" applyBorder="1" applyAlignment="1">
      <alignment vertical="center" shrinkToFit="1"/>
    </xf>
    <xf numFmtId="184" fontId="37" fillId="0" borderId="0" xfId="0" applyNumberFormat="1" applyFont="1" applyFill="1" applyBorder="1" applyAlignment="1">
      <alignment horizontal="right" vertical="center"/>
    </xf>
    <xf numFmtId="184" fontId="37" fillId="0" borderId="0" xfId="0" applyNumberFormat="1" applyFont="1" applyFill="1" applyBorder="1" applyAlignment="1">
      <alignment horizontal="right" vertical="center" shrinkToFit="1"/>
    </xf>
    <xf numFmtId="184" fontId="37" fillId="0" borderId="0" xfId="0" applyNumberFormat="1" applyFont="1" applyAlignment="1">
      <alignment/>
    </xf>
    <xf numFmtId="184" fontId="37" fillId="0" borderId="0" xfId="0" applyNumberFormat="1" applyFont="1" applyAlignment="1">
      <alignment vertical="center"/>
    </xf>
    <xf numFmtId="184" fontId="32" fillId="0" borderId="0" xfId="70" applyNumberFormat="1" applyFont="1" applyBorder="1" applyAlignment="1">
      <alignment vertical="center" shrinkToFit="1"/>
      <protection/>
    </xf>
    <xf numFmtId="180" fontId="37" fillId="0" borderId="0" xfId="0" applyNumberFormat="1" applyFont="1" applyAlignment="1">
      <alignment/>
    </xf>
    <xf numFmtId="0" fontId="36" fillId="0" borderId="0" xfId="62" applyFont="1" applyFill="1" applyBorder="1" applyAlignment="1">
      <alignment horizontal="center"/>
      <protection/>
    </xf>
    <xf numFmtId="184" fontId="36" fillId="0" borderId="17" xfId="69" applyNumberFormat="1" applyFont="1" applyFill="1" applyBorder="1">
      <alignment vertical="center"/>
      <protection/>
    </xf>
    <xf numFmtId="184" fontId="36" fillId="0" borderId="0" xfId="69" applyNumberFormat="1" applyFont="1" applyFill="1" applyBorder="1">
      <alignment vertical="center"/>
      <protection/>
    </xf>
    <xf numFmtId="0" fontId="37" fillId="0" borderId="0" xfId="62" applyFont="1" applyFill="1" applyBorder="1">
      <alignment/>
      <protection/>
    </xf>
    <xf numFmtId="0" fontId="36" fillId="0" borderId="0" xfId="62" applyFont="1" applyFill="1" applyBorder="1" applyAlignment="1">
      <alignment/>
      <protection/>
    </xf>
    <xf numFmtId="0" fontId="29" fillId="0" borderId="15" xfId="62" applyFont="1" applyFill="1" applyBorder="1" applyAlignment="1">
      <alignment/>
      <protection/>
    </xf>
    <xf numFmtId="0" fontId="29" fillId="0" borderId="15" xfId="62" applyFont="1" applyFill="1" applyBorder="1" applyAlignment="1">
      <alignment horizontal="center"/>
      <protection/>
    </xf>
    <xf numFmtId="184" fontId="29" fillId="0" borderId="14" xfId="69" applyNumberFormat="1" applyFont="1" applyFill="1" applyBorder="1">
      <alignment vertical="center"/>
      <protection/>
    </xf>
    <xf numFmtId="184" fontId="29" fillId="0" borderId="15" xfId="69" applyNumberFormat="1" applyFont="1" applyFill="1" applyBorder="1">
      <alignment vertical="center"/>
      <protection/>
    </xf>
    <xf numFmtId="38" fontId="36" fillId="0" borderId="15" xfId="49" applyFont="1" applyFill="1" applyBorder="1" applyAlignment="1">
      <alignment horizontal="left" vertical="center"/>
    </xf>
    <xf numFmtId="191" fontId="36" fillId="0" borderId="14" xfId="49" applyNumberFormat="1" applyFont="1" applyFill="1" applyBorder="1" applyAlignment="1">
      <alignment horizontal="right" vertical="center" shrinkToFit="1"/>
    </xf>
    <xf numFmtId="191" fontId="36" fillId="0" borderId="15" xfId="49" applyNumberFormat="1" applyFont="1" applyFill="1" applyBorder="1" applyAlignment="1">
      <alignment horizontal="right" vertical="center" shrinkToFit="1"/>
    </xf>
    <xf numFmtId="191" fontId="36" fillId="0" borderId="16" xfId="49" applyNumberFormat="1" applyFont="1" applyFill="1" applyBorder="1" applyAlignment="1">
      <alignment horizontal="right" vertical="center" shrinkToFit="1"/>
    </xf>
    <xf numFmtId="38" fontId="36" fillId="0" borderId="15" xfId="49" applyFont="1" applyFill="1" applyBorder="1" applyAlignment="1">
      <alignment horizontal="right" vertical="center"/>
    </xf>
    <xf numFmtId="38" fontId="65" fillId="0" borderId="15" xfId="49" applyFont="1" applyFill="1" applyBorder="1" applyAlignment="1">
      <alignment horizontal="right" vertical="center" shrinkToFit="1"/>
    </xf>
    <xf numFmtId="38" fontId="65" fillId="0" borderId="16" xfId="49" applyFont="1" applyFill="1" applyBorder="1" applyAlignment="1">
      <alignment horizontal="right" vertical="center" shrinkToFit="1"/>
    </xf>
    <xf numFmtId="182" fontId="36" fillId="0" borderId="14" xfId="49" applyNumberFormat="1" applyFont="1" applyFill="1" applyBorder="1" applyAlignment="1">
      <alignment horizontal="right" vertical="center" shrinkToFit="1"/>
    </xf>
    <xf numFmtId="182" fontId="36" fillId="0" borderId="15" xfId="49" applyNumberFormat="1" applyFont="1" applyFill="1" applyBorder="1" applyAlignment="1">
      <alignment horizontal="right" vertical="center" shrinkToFit="1"/>
    </xf>
    <xf numFmtId="182" fontId="36" fillId="0" borderId="16" xfId="49" applyNumberFormat="1" applyFont="1" applyFill="1" applyBorder="1" applyAlignment="1">
      <alignment horizontal="right" vertical="center" shrinkToFit="1"/>
    </xf>
    <xf numFmtId="180" fontId="36" fillId="0" borderId="14" xfId="49" applyNumberFormat="1" applyFont="1" applyFill="1" applyBorder="1" applyAlignment="1">
      <alignment horizontal="right" vertical="center" shrinkToFit="1"/>
    </xf>
    <xf numFmtId="180" fontId="36" fillId="0" borderId="15" xfId="49" applyNumberFormat="1" applyFont="1" applyFill="1" applyBorder="1" applyAlignment="1">
      <alignment horizontal="right" vertical="center" shrinkToFit="1"/>
    </xf>
    <xf numFmtId="180" fontId="36" fillId="0" borderId="16" xfId="49" applyNumberFormat="1" applyFont="1" applyFill="1" applyBorder="1" applyAlignment="1">
      <alignment horizontal="right" vertical="center" shrinkToFit="1"/>
    </xf>
    <xf numFmtId="180" fontId="65" fillId="0" borderId="15" xfId="49" applyNumberFormat="1" applyFont="1" applyFill="1" applyBorder="1" applyAlignment="1">
      <alignment horizontal="right" vertical="center" shrinkToFit="1"/>
    </xf>
    <xf numFmtId="180" fontId="65" fillId="0" borderId="16" xfId="49" applyNumberFormat="1" applyFont="1" applyFill="1" applyBorder="1" applyAlignment="1">
      <alignment horizontal="right" vertical="center" shrinkToFit="1"/>
    </xf>
    <xf numFmtId="38" fontId="36" fillId="0" borderId="14" xfId="49" applyFont="1" applyFill="1" applyBorder="1" applyAlignment="1">
      <alignment horizontal="right" vertical="center"/>
    </xf>
    <xf numFmtId="196" fontId="32" fillId="0" borderId="13" xfId="70" applyNumberFormat="1" applyFont="1" applyFill="1" applyBorder="1" applyAlignment="1">
      <alignment vertical="center"/>
      <protection/>
    </xf>
    <xf numFmtId="186" fontId="36" fillId="0" borderId="17" xfId="65" applyNumberFormat="1" applyFont="1" applyBorder="1" applyAlignment="1">
      <alignment vertical="center"/>
      <protection/>
    </xf>
    <xf numFmtId="186" fontId="36" fillId="0" borderId="17" xfId="65" applyNumberFormat="1" applyFont="1" applyFill="1" applyBorder="1" applyAlignment="1">
      <alignment vertical="center"/>
      <protection/>
    </xf>
    <xf numFmtId="186" fontId="29" fillId="0" borderId="17" xfId="65" applyNumberFormat="1" applyFont="1" applyFill="1" applyBorder="1" applyAlignment="1">
      <alignment vertical="center"/>
      <protection/>
    </xf>
    <xf numFmtId="0" fontId="37" fillId="0" borderId="0" xfId="65" applyFont="1" applyBorder="1" applyAlignment="1">
      <alignment horizontal="right"/>
      <protection/>
    </xf>
    <xf numFmtId="49" fontId="49" fillId="0" borderId="0" xfId="0" applyNumberFormat="1" applyFont="1" applyAlignment="1">
      <alignment vertical="top" wrapText="1"/>
    </xf>
    <xf numFmtId="0" fontId="48" fillId="0" borderId="0" xfId="0" applyFont="1" applyAlignment="1">
      <alignment vertical="top" wrapText="1"/>
    </xf>
    <xf numFmtId="49" fontId="0" fillId="0" borderId="0" xfId="0" applyNumberFormat="1" applyBorder="1" applyAlignment="1">
      <alignment/>
    </xf>
    <xf numFmtId="0" fontId="0" fillId="0" borderId="0" xfId="0" applyBorder="1" applyAlignment="1">
      <alignment/>
    </xf>
    <xf numFmtId="49" fontId="30" fillId="0" borderId="0" xfId="0" applyNumberFormat="1" applyFont="1" applyBorder="1" applyAlignment="1">
      <alignment/>
    </xf>
    <xf numFmtId="49" fontId="48" fillId="0" borderId="0" xfId="0" applyNumberFormat="1" applyFont="1" applyBorder="1" applyAlignment="1">
      <alignment/>
    </xf>
    <xf numFmtId="0" fontId="48" fillId="0" borderId="0" xfId="0" applyFont="1" applyBorder="1" applyAlignment="1">
      <alignment/>
    </xf>
    <xf numFmtId="0" fontId="35" fillId="0" borderId="0" xfId="0" applyFont="1" applyAlignment="1">
      <alignment vertical="top" wrapText="1"/>
    </xf>
    <xf numFmtId="0" fontId="35" fillId="0" borderId="0" xfId="0" applyFont="1" applyAlignment="1">
      <alignment vertical="top"/>
    </xf>
    <xf numFmtId="49" fontId="48" fillId="0" borderId="17" xfId="0" applyNumberFormat="1" applyFont="1" applyBorder="1" applyAlignment="1">
      <alignment horizontal="center" vertical="top" wrapText="1"/>
    </xf>
    <xf numFmtId="49" fontId="48" fillId="0" borderId="0" xfId="0" applyNumberFormat="1" applyFont="1" applyBorder="1" applyAlignment="1">
      <alignment horizontal="center" vertical="top" wrapText="1"/>
    </xf>
    <xf numFmtId="49" fontId="48" fillId="0" borderId="0" xfId="0" applyNumberFormat="1" applyFont="1" applyBorder="1" applyAlignment="1">
      <alignment vertical="top" wrapText="1"/>
    </xf>
    <xf numFmtId="49" fontId="48" fillId="0" borderId="13" xfId="0" applyNumberFormat="1" applyFont="1" applyBorder="1" applyAlignment="1">
      <alignment vertical="top" wrapText="1"/>
    </xf>
    <xf numFmtId="49" fontId="48" fillId="0" borderId="17" xfId="0" applyNumberFormat="1" applyFont="1" applyBorder="1" applyAlignment="1">
      <alignment/>
    </xf>
    <xf numFmtId="49" fontId="48" fillId="0" borderId="14" xfId="0" applyNumberFormat="1" applyFont="1" applyBorder="1" applyAlignment="1">
      <alignment/>
    </xf>
    <xf numFmtId="49" fontId="48" fillId="0" borderId="28" xfId="0" applyNumberFormat="1" applyFont="1" applyBorder="1" applyAlignment="1">
      <alignment vertical="top" wrapText="1"/>
    </xf>
    <xf numFmtId="49" fontId="48" fillId="0" borderId="30" xfId="0" applyNumberFormat="1" applyFont="1" applyBorder="1" applyAlignment="1">
      <alignment vertical="top" wrapText="1"/>
    </xf>
    <xf numFmtId="49" fontId="48" fillId="0" borderId="13" xfId="0" applyNumberFormat="1" applyFont="1" applyBorder="1" applyAlignment="1">
      <alignment horizontal="center" vertical="top" wrapText="1"/>
    </xf>
    <xf numFmtId="49" fontId="48" fillId="0" borderId="17" xfId="0" applyNumberFormat="1" applyFont="1" applyBorder="1" applyAlignment="1">
      <alignment vertical="top" wrapText="1"/>
    </xf>
    <xf numFmtId="49" fontId="48" fillId="0" borderId="10" xfId="0" applyNumberFormat="1" applyFont="1" applyBorder="1" applyAlignment="1">
      <alignment/>
    </xf>
    <xf numFmtId="0" fontId="48" fillId="0" borderId="11" xfId="0" applyFont="1" applyBorder="1" applyAlignment="1">
      <alignment vertical="top" wrapText="1"/>
    </xf>
    <xf numFmtId="0" fontId="48" fillId="0" borderId="0" xfId="0" applyFont="1" applyBorder="1" applyAlignment="1">
      <alignment horizontal="center" vertical="top" wrapText="1"/>
    </xf>
    <xf numFmtId="0" fontId="48" fillId="0" borderId="0" xfId="0" applyFont="1" applyBorder="1" applyAlignment="1">
      <alignment vertical="top" wrapText="1"/>
    </xf>
    <xf numFmtId="0" fontId="48" fillId="0" borderId="15" xfId="0" applyFont="1" applyBorder="1" applyAlignment="1">
      <alignment vertical="top" wrapText="1"/>
    </xf>
    <xf numFmtId="0" fontId="48" fillId="0" borderId="17" xfId="0" applyFont="1" applyBorder="1" applyAlignment="1">
      <alignment horizontal="center" vertical="top" wrapText="1"/>
    </xf>
    <xf numFmtId="0" fontId="48" fillId="0" borderId="17" xfId="0" applyFont="1" applyBorder="1" applyAlignment="1">
      <alignment vertical="top" wrapText="1"/>
    </xf>
    <xf numFmtId="0" fontId="48" fillId="0" borderId="0" xfId="0" applyFont="1" applyBorder="1" applyAlignment="1">
      <alignment horizontal="right" vertical="top" wrapText="1"/>
    </xf>
    <xf numFmtId="0" fontId="48" fillId="0" borderId="17" xfId="0" applyFont="1" applyBorder="1" applyAlignment="1">
      <alignment horizontal="right" vertical="top" wrapText="1"/>
    </xf>
    <xf numFmtId="0" fontId="48" fillId="0" borderId="17" xfId="0" applyFont="1" applyBorder="1" applyAlignment="1">
      <alignment/>
    </xf>
    <xf numFmtId="0" fontId="48" fillId="0" borderId="17"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48" fillId="0" borderId="13" xfId="0" applyFont="1" applyBorder="1" applyAlignment="1">
      <alignment vertical="top" wrapText="1"/>
    </xf>
    <xf numFmtId="0" fontId="48" fillId="0" borderId="27" xfId="0" applyFont="1" applyBorder="1" applyAlignment="1">
      <alignment vertical="top" wrapText="1"/>
    </xf>
    <xf numFmtId="0" fontId="48" fillId="0" borderId="28" xfId="0" applyFont="1" applyBorder="1" applyAlignment="1">
      <alignment vertical="top" wrapText="1"/>
    </xf>
    <xf numFmtId="49" fontId="10"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xf>
    <xf numFmtId="0" fontId="48" fillId="0" borderId="11" xfId="0" applyFont="1" applyBorder="1" applyAlignment="1">
      <alignment/>
    </xf>
    <xf numFmtId="49" fontId="72" fillId="0" borderId="0" xfId="0" applyNumberFormat="1" applyFont="1" applyAlignment="1">
      <alignment horizontal="left" vertical="top" wrapText="1"/>
    </xf>
    <xf numFmtId="49" fontId="72" fillId="0" borderId="0" xfId="0" applyNumberFormat="1" applyFont="1" applyAlignment="1">
      <alignment/>
    </xf>
    <xf numFmtId="0" fontId="72" fillId="0" borderId="0" xfId="0" applyFont="1" applyAlignment="1">
      <alignment/>
    </xf>
    <xf numFmtId="0" fontId="72" fillId="0" borderId="0" xfId="0" applyFont="1" applyAlignment="1">
      <alignment vertical="top" wrapText="1"/>
    </xf>
    <xf numFmtId="0" fontId="72" fillId="0" borderId="0" xfId="0" applyFont="1" applyAlignment="1">
      <alignment horizontal="left" vertical="top" wrapText="1"/>
    </xf>
    <xf numFmtId="0" fontId="72" fillId="0" borderId="0" xfId="0" applyFont="1" applyAlignment="1">
      <alignment/>
    </xf>
    <xf numFmtId="0" fontId="48" fillId="0" borderId="0" xfId="0" applyFont="1" applyAlignment="1">
      <alignment horizontal="left" vertical="top"/>
    </xf>
    <xf numFmtId="49" fontId="48" fillId="0" borderId="0" xfId="0" applyNumberFormat="1" applyFont="1" applyAlignment="1">
      <alignment horizontal="left" vertical="top"/>
    </xf>
    <xf numFmtId="0" fontId="48" fillId="0" borderId="0" xfId="0" applyFont="1" applyAlignment="1" quotePrefix="1">
      <alignment/>
    </xf>
    <xf numFmtId="0" fontId="0" fillId="0" borderId="0" xfId="0" applyAlignment="1">
      <alignment horizontal="left" vertical="top"/>
    </xf>
    <xf numFmtId="49" fontId="65" fillId="0" borderId="0" xfId="0" applyNumberFormat="1" applyFont="1" applyAlignment="1">
      <alignment horizontal="left" vertical="top"/>
    </xf>
    <xf numFmtId="0" fontId="65" fillId="0" borderId="0" xfId="0" applyFont="1" applyAlignment="1">
      <alignment vertical="top"/>
    </xf>
    <xf numFmtId="0" fontId="30" fillId="0" borderId="0" xfId="0" applyFont="1" applyAlignment="1">
      <alignment vertical="top"/>
    </xf>
    <xf numFmtId="49" fontId="48" fillId="0" borderId="0" xfId="0" applyNumberFormat="1" applyFont="1" applyAlignment="1">
      <alignment vertical="center"/>
    </xf>
    <xf numFmtId="49" fontId="0" fillId="0" borderId="0" xfId="0" applyNumberFormat="1" applyAlignment="1">
      <alignment horizontal="left" vertical="top"/>
    </xf>
    <xf numFmtId="49" fontId="74" fillId="0" borderId="0" xfId="0" applyNumberFormat="1" applyFont="1" applyAlignment="1">
      <alignment horizontal="left" vertical="top"/>
    </xf>
    <xf numFmtId="49" fontId="73" fillId="0" borderId="0" xfId="0" applyNumberFormat="1" applyFont="1" applyFill="1" applyBorder="1" applyAlignment="1">
      <alignment vertical="center"/>
    </xf>
    <xf numFmtId="0" fontId="74" fillId="0" borderId="0" xfId="0" applyFont="1" applyBorder="1" applyAlignment="1">
      <alignment/>
    </xf>
    <xf numFmtId="0" fontId="73" fillId="0" borderId="13" xfId="0" applyFont="1" applyFill="1" applyBorder="1" applyAlignment="1">
      <alignment vertical="center"/>
    </xf>
    <xf numFmtId="49" fontId="73" fillId="0" borderId="17" xfId="0" applyNumberFormat="1" applyFont="1" applyFill="1" applyBorder="1" applyAlignment="1">
      <alignment vertical="center"/>
    </xf>
    <xf numFmtId="0" fontId="73" fillId="0" borderId="0" xfId="0" applyFont="1" applyFill="1" applyBorder="1" applyAlignment="1">
      <alignment vertical="center"/>
    </xf>
    <xf numFmtId="49" fontId="73" fillId="0" borderId="0" xfId="0" applyNumberFormat="1" applyFont="1" applyFill="1" applyBorder="1" applyAlignment="1">
      <alignment vertical="top"/>
    </xf>
    <xf numFmtId="49" fontId="74" fillId="0" borderId="0" xfId="0" applyNumberFormat="1" applyFont="1" applyAlignment="1">
      <alignment vertical="top"/>
    </xf>
    <xf numFmtId="49" fontId="74" fillId="0" borderId="0" xfId="0" applyNumberFormat="1" applyFont="1" applyAlignment="1">
      <alignment vertical="top" wrapText="1"/>
    </xf>
    <xf numFmtId="0" fontId="74" fillId="0" borderId="0" xfId="0" applyFont="1" applyAlignment="1">
      <alignment/>
    </xf>
    <xf numFmtId="49" fontId="73" fillId="0" borderId="15" xfId="0" applyNumberFormat="1" applyFont="1" applyFill="1" applyBorder="1" applyAlignment="1">
      <alignment vertical="center"/>
    </xf>
    <xf numFmtId="0" fontId="74" fillId="0" borderId="15" xfId="0" applyFont="1" applyBorder="1" applyAlignment="1">
      <alignment/>
    </xf>
    <xf numFmtId="0" fontId="73" fillId="0" borderId="15" xfId="0" applyFont="1" applyFill="1" applyBorder="1" applyAlignment="1">
      <alignment vertical="center"/>
    </xf>
    <xf numFmtId="0" fontId="73" fillId="0" borderId="16" xfId="0" applyFont="1" applyFill="1" applyBorder="1" applyAlignment="1">
      <alignment vertical="center"/>
    </xf>
    <xf numFmtId="49" fontId="73" fillId="0" borderId="14" xfId="0" applyNumberFormat="1" applyFont="1" applyFill="1" applyBorder="1" applyAlignment="1">
      <alignment vertical="center"/>
    </xf>
    <xf numFmtId="0" fontId="73" fillId="0" borderId="15" xfId="0" applyFont="1" applyFill="1" applyBorder="1" applyAlignment="1">
      <alignment/>
    </xf>
    <xf numFmtId="0" fontId="74" fillId="0" borderId="0" xfId="0" applyFont="1" applyAlignment="1">
      <alignment/>
    </xf>
    <xf numFmtId="0" fontId="73" fillId="0" borderId="0" xfId="0" applyFont="1" applyFill="1" applyBorder="1" applyAlignment="1">
      <alignment/>
    </xf>
    <xf numFmtId="185" fontId="0" fillId="0" borderId="0" xfId="0" applyNumberFormat="1" applyAlignment="1">
      <alignment vertical="top" wrapText="1"/>
    </xf>
    <xf numFmtId="0" fontId="5" fillId="0" borderId="39" xfId="73" applyFont="1" applyBorder="1" applyAlignment="1">
      <alignment horizontal="center" vertical="center" shrinkToFit="1"/>
      <protection/>
    </xf>
    <xf numFmtId="49" fontId="5" fillId="0" borderId="40" xfId="73" applyNumberFormat="1" applyFont="1" applyBorder="1" applyAlignment="1">
      <alignment vertical="center" shrinkToFit="1"/>
      <protection/>
    </xf>
    <xf numFmtId="49" fontId="5" fillId="0" borderId="24" xfId="73" applyNumberFormat="1" applyFont="1" applyBorder="1" applyAlignment="1">
      <alignment vertical="center"/>
      <protection/>
    </xf>
    <xf numFmtId="0" fontId="5" fillId="0" borderId="41" xfId="73" applyNumberFormat="1" applyFont="1" applyBorder="1" applyAlignment="1">
      <alignment vertical="center"/>
      <protection/>
    </xf>
    <xf numFmtId="0" fontId="5" fillId="0" borderId="42" xfId="73" applyNumberFormat="1" applyFont="1" applyBorder="1" applyAlignment="1">
      <alignment horizontal="center" vertical="center"/>
      <protection/>
    </xf>
    <xf numFmtId="49" fontId="5" fillId="0" borderId="43" xfId="73" applyNumberFormat="1" applyFont="1" applyBorder="1" applyAlignment="1">
      <alignment vertical="center"/>
      <protection/>
    </xf>
    <xf numFmtId="49" fontId="5" fillId="0" borderId="41" xfId="73" applyNumberFormat="1" applyFont="1" applyBorder="1" applyAlignment="1">
      <alignment vertical="center"/>
      <protection/>
    </xf>
    <xf numFmtId="0" fontId="5" fillId="0" borderId="40" xfId="73" applyFont="1" applyBorder="1" applyAlignment="1">
      <alignment vertical="center" shrinkToFit="1"/>
      <protection/>
    </xf>
    <xf numFmtId="49" fontId="5" fillId="0" borderId="44" xfId="73" applyNumberFormat="1" applyFont="1" applyBorder="1" applyAlignment="1">
      <alignment vertical="center"/>
      <protection/>
    </xf>
    <xf numFmtId="49" fontId="5" fillId="0" borderId="44" xfId="73" applyNumberFormat="1" applyFont="1" applyFill="1" applyBorder="1" applyAlignment="1">
      <alignment vertical="center"/>
      <protection/>
    </xf>
    <xf numFmtId="49" fontId="5" fillId="0" borderId="41" xfId="73" applyNumberFormat="1" applyFont="1" applyFill="1" applyBorder="1" applyAlignment="1">
      <alignment vertical="center"/>
      <protection/>
    </xf>
    <xf numFmtId="0" fontId="5" fillId="0" borderId="45" xfId="73" applyFont="1" applyBorder="1" applyAlignment="1">
      <alignment vertical="center" shrinkToFit="1"/>
      <protection/>
    </xf>
    <xf numFmtId="49" fontId="5" fillId="0" borderId="25" xfId="73" applyNumberFormat="1" applyFont="1" applyBorder="1" applyAlignment="1">
      <alignment vertical="center"/>
      <protection/>
    </xf>
    <xf numFmtId="49" fontId="5" fillId="0" borderId="46" xfId="73" applyNumberFormat="1" applyFont="1" applyBorder="1" applyAlignment="1">
      <alignment vertical="center"/>
      <protection/>
    </xf>
    <xf numFmtId="49" fontId="5" fillId="0" borderId="47" xfId="73" applyNumberFormat="1" applyFont="1" applyBorder="1" applyAlignment="1">
      <alignment horizontal="center" vertical="center"/>
      <protection/>
    </xf>
    <xf numFmtId="49" fontId="5" fillId="0" borderId="48" xfId="73" applyNumberFormat="1" applyFont="1" applyFill="1" applyBorder="1" applyAlignment="1">
      <alignment vertical="center"/>
      <protection/>
    </xf>
    <xf numFmtId="49" fontId="5" fillId="0" borderId="46" xfId="73" applyNumberFormat="1" applyFont="1" applyFill="1" applyBorder="1" applyAlignment="1">
      <alignment vertical="center"/>
      <protection/>
    </xf>
    <xf numFmtId="49" fontId="5" fillId="0" borderId="21" xfId="73" applyNumberFormat="1" applyFont="1" applyBorder="1" applyAlignment="1">
      <alignment vertical="center"/>
      <protection/>
    </xf>
    <xf numFmtId="0" fontId="5" fillId="0" borderId="49" xfId="73" applyNumberFormat="1" applyFont="1" applyBorder="1" applyAlignment="1">
      <alignment vertical="center"/>
      <protection/>
    </xf>
    <xf numFmtId="0" fontId="5" fillId="0" borderId="50" xfId="73" applyNumberFormat="1" applyFont="1" applyBorder="1" applyAlignment="1">
      <alignment horizontal="center" vertical="center"/>
      <protection/>
    </xf>
    <xf numFmtId="49" fontId="5" fillId="0" borderId="51" xfId="73" applyNumberFormat="1" applyFont="1" applyBorder="1" applyAlignment="1">
      <alignment vertical="center"/>
      <protection/>
    </xf>
    <xf numFmtId="49" fontId="5" fillId="0" borderId="49" xfId="73" applyNumberFormat="1" applyFont="1" applyBorder="1" applyAlignment="1">
      <alignment vertical="center"/>
      <protection/>
    </xf>
    <xf numFmtId="49" fontId="5" fillId="0" borderId="42" xfId="73" applyNumberFormat="1" applyFont="1" applyBorder="1" applyAlignment="1">
      <alignment horizontal="center" vertical="center"/>
      <protection/>
    </xf>
    <xf numFmtId="0" fontId="5" fillId="0" borderId="41" xfId="73" applyFont="1" applyBorder="1" applyAlignment="1">
      <alignment vertical="center"/>
      <protection/>
    </xf>
    <xf numFmtId="0" fontId="5" fillId="0" borderId="44" xfId="73" applyFont="1" applyBorder="1" applyAlignment="1">
      <alignment vertical="center"/>
      <protection/>
    </xf>
    <xf numFmtId="49" fontId="5" fillId="0" borderId="50" xfId="73" applyNumberFormat="1" applyFont="1" applyBorder="1" applyAlignment="1">
      <alignment horizontal="center" vertical="center"/>
      <protection/>
    </xf>
    <xf numFmtId="0" fontId="5" fillId="0" borderId="49" xfId="73" applyFont="1" applyBorder="1" applyAlignment="1">
      <alignment vertical="center"/>
      <protection/>
    </xf>
    <xf numFmtId="49" fontId="5" fillId="0" borderId="48" xfId="73" applyNumberFormat="1" applyFont="1" applyBorder="1" applyAlignment="1">
      <alignment vertical="center"/>
      <protection/>
    </xf>
    <xf numFmtId="0" fontId="5" fillId="0" borderId="46" xfId="73" applyFont="1" applyBorder="1" applyAlignment="1">
      <alignment vertical="center"/>
      <protection/>
    </xf>
    <xf numFmtId="0" fontId="5" fillId="0" borderId="46" xfId="73" applyNumberFormat="1" applyFont="1" applyBorder="1" applyAlignment="1">
      <alignment vertical="center"/>
      <protection/>
    </xf>
    <xf numFmtId="0" fontId="5" fillId="0" borderId="47" xfId="73" applyNumberFormat="1" applyFont="1" applyBorder="1" applyAlignment="1">
      <alignment horizontal="center" vertical="center"/>
      <protection/>
    </xf>
    <xf numFmtId="0" fontId="5" fillId="0" borderId="51" xfId="73" applyFont="1" applyBorder="1" applyAlignment="1">
      <alignment vertical="center"/>
      <protection/>
    </xf>
    <xf numFmtId="0" fontId="5" fillId="0" borderId="52" xfId="73" applyFont="1" applyBorder="1" applyAlignment="1">
      <alignment vertical="center" shrinkToFit="1"/>
      <protection/>
    </xf>
    <xf numFmtId="49" fontId="5" fillId="0" borderId="53" xfId="73" applyNumberFormat="1" applyFont="1" applyBorder="1" applyAlignment="1">
      <alignment vertical="center"/>
      <protection/>
    </xf>
    <xf numFmtId="0" fontId="5" fillId="0" borderId="54" xfId="73" applyNumberFormat="1" applyFont="1" applyFill="1" applyBorder="1" applyAlignment="1">
      <alignment vertical="center"/>
      <protection/>
    </xf>
    <xf numFmtId="0" fontId="5" fillId="0" borderId="55" xfId="73" applyNumberFormat="1" applyFont="1" applyBorder="1" applyAlignment="1">
      <alignment horizontal="center" vertical="center"/>
      <protection/>
    </xf>
    <xf numFmtId="0" fontId="5" fillId="0" borderId="56" xfId="73" applyFont="1" applyBorder="1" applyAlignment="1">
      <alignment horizontal="left" vertical="center"/>
      <protection/>
    </xf>
    <xf numFmtId="0" fontId="5" fillId="0" borderId="54" xfId="73" applyFont="1" applyBorder="1" applyAlignment="1">
      <alignment vertical="center" shrinkToFit="1"/>
      <protection/>
    </xf>
    <xf numFmtId="49" fontId="5" fillId="0" borderId="0" xfId="73" applyNumberFormat="1" applyFont="1" applyBorder="1" applyAlignment="1">
      <alignment vertical="center"/>
      <protection/>
    </xf>
    <xf numFmtId="0" fontId="5" fillId="0" borderId="0" xfId="73" applyNumberFormat="1" applyFont="1" applyFill="1" applyBorder="1" applyAlignment="1">
      <alignment vertical="center"/>
      <protection/>
    </xf>
    <xf numFmtId="0" fontId="5" fillId="0" borderId="0" xfId="73" applyNumberFormat="1" applyFont="1" applyBorder="1" applyAlignment="1">
      <alignment horizontal="center" vertical="center"/>
      <protection/>
    </xf>
    <xf numFmtId="0" fontId="5" fillId="0" borderId="0" xfId="73" applyFont="1" applyBorder="1" applyAlignment="1">
      <alignment horizontal="left" vertical="center"/>
      <protection/>
    </xf>
    <xf numFmtId="0" fontId="5" fillId="0" borderId="0" xfId="73" applyFont="1" applyBorder="1" applyAlignment="1">
      <alignment vertical="center" shrinkToFit="1"/>
      <protection/>
    </xf>
    <xf numFmtId="0" fontId="5" fillId="0" borderId="0" xfId="73" applyFont="1" applyBorder="1" applyAlignment="1">
      <alignment/>
      <protection/>
    </xf>
    <xf numFmtId="0" fontId="5" fillId="0" borderId="0" xfId="73" applyFont="1" applyAlignment="1">
      <alignment vertical="center"/>
      <protection/>
    </xf>
    <xf numFmtId="0" fontId="5" fillId="0" borderId="0" xfId="73" applyNumberFormat="1" applyFont="1">
      <alignment/>
      <protection/>
    </xf>
    <xf numFmtId="0" fontId="5" fillId="0" borderId="0" xfId="73" applyNumberFormat="1" applyFont="1" applyAlignment="1">
      <alignment horizontal="center"/>
      <protection/>
    </xf>
    <xf numFmtId="0" fontId="5" fillId="0" borderId="0" xfId="73" applyFont="1">
      <alignment/>
      <protection/>
    </xf>
    <xf numFmtId="0" fontId="5" fillId="0" borderId="0" xfId="73" applyFont="1" applyAlignment="1">
      <alignment shrinkToFit="1"/>
      <protection/>
    </xf>
    <xf numFmtId="0" fontId="5" fillId="0" borderId="0" xfId="73" applyNumberFormat="1" applyFont="1" applyFill="1" applyBorder="1">
      <alignment/>
      <protection/>
    </xf>
    <xf numFmtId="49" fontId="5" fillId="0" borderId="0" xfId="73" applyNumberFormat="1" applyFont="1">
      <alignment/>
      <protection/>
    </xf>
    <xf numFmtId="49" fontId="1" fillId="0" borderId="0" xfId="0" applyNumberFormat="1" applyFont="1" applyAlignment="1">
      <alignment/>
    </xf>
    <xf numFmtId="49" fontId="1" fillId="0" borderId="0" xfId="73" applyNumberFormat="1" applyFont="1" applyAlignment="1">
      <alignment/>
      <protection/>
    </xf>
    <xf numFmtId="0" fontId="75" fillId="0" borderId="0" xfId="74" applyFont="1">
      <alignment vertical="center"/>
      <protection/>
    </xf>
    <xf numFmtId="0" fontId="76" fillId="0" borderId="0" xfId="74" applyFont="1">
      <alignment vertical="center"/>
      <protection/>
    </xf>
    <xf numFmtId="0" fontId="77" fillId="0" borderId="0" xfId="74" applyFont="1">
      <alignment vertical="center"/>
      <protection/>
    </xf>
    <xf numFmtId="0" fontId="77" fillId="0" borderId="0" xfId="74" applyFont="1" applyAlignment="1">
      <alignment horizontal="center" vertical="center"/>
      <protection/>
    </xf>
    <xf numFmtId="49" fontId="77" fillId="0" borderId="0" xfId="74" applyNumberFormat="1" applyFont="1" applyAlignment="1">
      <alignment horizontal="center" vertical="center"/>
      <protection/>
    </xf>
    <xf numFmtId="0" fontId="77" fillId="0" borderId="0" xfId="74" applyFont="1" applyAlignment="1">
      <alignment horizontal="right" vertical="center"/>
      <protection/>
    </xf>
    <xf numFmtId="0" fontId="78" fillId="0" borderId="0" xfId="43" applyFont="1" applyAlignment="1">
      <alignment vertical="center"/>
    </xf>
    <xf numFmtId="0" fontId="77" fillId="0" borderId="0" xfId="43" applyFont="1" applyAlignment="1">
      <alignment vertical="center"/>
    </xf>
    <xf numFmtId="0" fontId="77" fillId="0" borderId="0" xfId="74" applyFont="1" applyAlignment="1" quotePrefix="1">
      <alignment horizontal="center" vertical="center"/>
      <protection/>
    </xf>
    <xf numFmtId="0" fontId="77" fillId="0" borderId="0" xfId="74" applyFont="1" applyAlignment="1">
      <alignment vertical="center"/>
      <protection/>
    </xf>
    <xf numFmtId="0" fontId="76" fillId="0" borderId="0" xfId="74" applyFont="1" applyAlignment="1">
      <alignment vertical="center"/>
      <protection/>
    </xf>
    <xf numFmtId="0" fontId="77" fillId="0" borderId="0" xfId="43" applyFont="1" applyAlignment="1">
      <alignment horizontal="right" vertical="center"/>
    </xf>
    <xf numFmtId="0" fontId="77" fillId="0" borderId="0" xfId="43" applyFont="1" applyAlignment="1">
      <alignment horizontal="center" vertical="center"/>
    </xf>
    <xf numFmtId="49" fontId="72" fillId="0" borderId="0" xfId="0" applyNumberFormat="1" applyFont="1" applyAlignment="1">
      <alignment vertical="top" wrapText="1"/>
    </xf>
    <xf numFmtId="0" fontId="5" fillId="0" borderId="0" xfId="63" applyNumberFormat="1" applyFont="1" applyFill="1" applyAlignment="1">
      <alignment vertical="center" shrinkToFit="1"/>
      <protection/>
    </xf>
    <xf numFmtId="0" fontId="1" fillId="0" borderId="0" xfId="69" applyFill="1" applyBorder="1" applyAlignment="1">
      <alignment vertical="top" shrinkToFit="1"/>
      <protection/>
    </xf>
    <xf numFmtId="0" fontId="67" fillId="0" borderId="0" xfId="0" applyFont="1" applyAlignment="1">
      <alignment/>
    </xf>
    <xf numFmtId="0" fontId="39" fillId="0" borderId="0" xfId="0" applyFont="1" applyAlignment="1">
      <alignment/>
    </xf>
    <xf numFmtId="0" fontId="0" fillId="0" borderId="0" xfId="0" applyBorder="1" applyAlignment="1">
      <alignment vertical="center"/>
    </xf>
    <xf numFmtId="0" fontId="12" fillId="24" borderId="24" xfId="0" applyFont="1" applyFill="1" applyBorder="1" applyAlignment="1" applyProtection="1">
      <alignment horizontal="center" vertical="center" shrinkToFit="1"/>
      <protection locked="0"/>
    </xf>
    <xf numFmtId="180" fontId="46" fillId="24" borderId="14" xfId="0" applyNumberFormat="1" applyFont="1" applyFill="1" applyBorder="1" applyAlignment="1" applyProtection="1">
      <alignment horizontal="center" vertical="center" shrinkToFit="1"/>
      <protection locked="0"/>
    </xf>
    <xf numFmtId="0" fontId="0" fillId="0" borderId="0" xfId="0" applyBorder="1" applyAlignment="1">
      <alignment/>
    </xf>
    <xf numFmtId="0" fontId="0" fillId="0" borderId="57" xfId="0" applyBorder="1" applyAlignment="1">
      <alignment/>
    </xf>
    <xf numFmtId="0" fontId="48" fillId="0" borderId="57" xfId="0" applyFont="1" applyBorder="1" applyAlignment="1">
      <alignment/>
    </xf>
    <xf numFmtId="49" fontId="48" fillId="0" borderId="14" xfId="0" applyNumberFormat="1" applyFont="1" applyBorder="1" applyAlignment="1">
      <alignment vertical="center" wrapText="1"/>
    </xf>
    <xf numFmtId="49" fontId="48" fillId="0" borderId="14" xfId="0" applyNumberFormat="1" applyFont="1" applyBorder="1" applyAlignment="1">
      <alignment vertical="center"/>
    </xf>
    <xf numFmtId="49" fontId="48" fillId="0" borderId="15" xfId="0" applyNumberFormat="1" applyFont="1" applyBorder="1" applyAlignment="1">
      <alignment vertical="center"/>
    </xf>
    <xf numFmtId="49" fontId="48" fillId="0" borderId="16" xfId="0" applyNumberFormat="1" applyFont="1" applyBorder="1" applyAlignment="1">
      <alignment vertical="center"/>
    </xf>
    <xf numFmtId="183" fontId="70" fillId="0" borderId="17" xfId="0" applyNumberFormat="1" applyFont="1" applyBorder="1" applyAlignment="1">
      <alignment vertical="center"/>
    </xf>
    <xf numFmtId="49" fontId="48" fillId="0" borderId="15" xfId="0" applyNumberFormat="1" applyFont="1" applyBorder="1" applyAlignment="1">
      <alignment horizontal="center" vertical="center"/>
    </xf>
    <xf numFmtId="0" fontId="48" fillId="0" borderId="14" xfId="0" applyFont="1" applyBorder="1" applyAlignment="1">
      <alignment vertical="center"/>
    </xf>
    <xf numFmtId="0" fontId="70" fillId="0" borderId="17" xfId="0" applyFont="1" applyBorder="1" applyAlignment="1">
      <alignment vertical="center" wrapText="1"/>
    </xf>
    <xf numFmtId="0" fontId="70" fillId="0" borderId="17" xfId="0" applyFont="1" applyBorder="1" applyAlignment="1">
      <alignment horizontal="right" vertical="center" wrapText="1"/>
    </xf>
    <xf numFmtId="49" fontId="48" fillId="0" borderId="14" xfId="0" applyNumberFormat="1" applyFont="1" applyBorder="1" applyAlignment="1">
      <alignment horizontal="center" vertical="center"/>
    </xf>
    <xf numFmtId="0" fontId="48" fillId="0" borderId="14" xfId="0" applyFont="1" applyBorder="1" applyAlignment="1">
      <alignment vertical="center" wrapText="1"/>
    </xf>
    <xf numFmtId="0" fontId="48" fillId="0" borderId="14" xfId="0" applyFont="1" applyBorder="1" applyAlignment="1">
      <alignment horizontal="right" vertical="center" wrapText="1"/>
    </xf>
    <xf numFmtId="49" fontId="72" fillId="0" borderId="0" xfId="0" applyNumberFormat="1" applyFont="1" applyAlignment="1">
      <alignment horizontal="center"/>
    </xf>
    <xf numFmtId="49" fontId="33" fillId="0" borderId="0" xfId="0" applyNumberFormat="1" applyFont="1" applyAlignment="1">
      <alignment horizontal="right"/>
    </xf>
    <xf numFmtId="49" fontId="33" fillId="0" borderId="0" xfId="0" applyNumberFormat="1" applyFont="1" applyAlignment="1">
      <alignment/>
    </xf>
    <xf numFmtId="0" fontId="77" fillId="0" borderId="0" xfId="43" applyFont="1" applyFill="1" applyAlignment="1">
      <alignment vertical="center"/>
    </xf>
    <xf numFmtId="49" fontId="72" fillId="0" borderId="0" xfId="0" applyNumberFormat="1" applyFont="1" applyAlignment="1">
      <alignment vertical="center"/>
    </xf>
    <xf numFmtId="0" fontId="72" fillId="0" borderId="0" xfId="0" applyFont="1" applyAlignment="1">
      <alignment vertical="center" wrapText="1"/>
    </xf>
    <xf numFmtId="0" fontId="0" fillId="0" borderId="0" xfId="0" applyAlignment="1">
      <alignment vertical="center"/>
    </xf>
    <xf numFmtId="180" fontId="46" fillId="24" borderId="17" xfId="0" applyNumberFormat="1" applyFont="1" applyFill="1" applyBorder="1" applyAlignment="1" applyProtection="1">
      <alignment horizontal="center" vertical="center" shrinkToFit="1"/>
      <protection locked="0"/>
    </xf>
    <xf numFmtId="0" fontId="79" fillId="0" borderId="0" xfId="0" applyFont="1" applyBorder="1" applyAlignment="1">
      <alignment horizontal="left" vertical="center" wrapText="1"/>
    </xf>
    <xf numFmtId="199" fontId="5" fillId="0" borderId="0" xfId="69" applyNumberFormat="1" applyFont="1" applyFill="1" applyBorder="1" applyAlignment="1">
      <alignment horizontal="right" vertical="center"/>
      <protection/>
    </xf>
    <xf numFmtId="49" fontId="35" fillId="0" borderId="0" xfId="0" applyNumberFormat="1" applyFont="1" applyAlignment="1" quotePrefix="1">
      <alignment/>
    </xf>
    <xf numFmtId="0" fontId="48" fillId="0" borderId="11" xfId="0" applyFont="1" applyBorder="1" applyAlignment="1">
      <alignment horizontal="center" vertical="center" wrapText="1"/>
    </xf>
    <xf numFmtId="0" fontId="0" fillId="0" borderId="17" xfId="0" applyBorder="1" applyAlignment="1">
      <alignment/>
    </xf>
    <xf numFmtId="0" fontId="48" fillId="0" borderId="10" xfId="0" applyFont="1" applyBorder="1" applyAlignment="1">
      <alignment vertical="center" wrapText="1"/>
    </xf>
    <xf numFmtId="180" fontId="48" fillId="0" borderId="11" xfId="0" applyNumberFormat="1" applyFont="1" applyBorder="1" applyAlignment="1">
      <alignment horizontal="right" vertical="center" wrapText="1"/>
    </xf>
    <xf numFmtId="180" fontId="48" fillId="0" borderId="12" xfId="0" applyNumberFormat="1" applyFont="1" applyBorder="1" applyAlignment="1">
      <alignment horizontal="right" vertical="center" wrapText="1"/>
    </xf>
    <xf numFmtId="0" fontId="48" fillId="0" borderId="10" xfId="0" applyFont="1" applyBorder="1" applyAlignment="1">
      <alignment horizontal="right" vertical="center" wrapText="1"/>
    </xf>
    <xf numFmtId="0" fontId="4" fillId="24" borderId="11" xfId="65"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0" fontId="5" fillId="0" borderId="17" xfId="0" applyFont="1" applyBorder="1" applyAlignment="1">
      <alignment vertical="center" shrinkToFit="1"/>
    </xf>
    <xf numFmtId="0" fontId="5" fillId="0" borderId="13" xfId="0" applyFont="1" applyBorder="1" applyAlignment="1">
      <alignment vertical="center" shrinkToFit="1"/>
    </xf>
    <xf numFmtId="0" fontId="4" fillId="24" borderId="14" xfId="65" applyFont="1" applyFill="1" applyBorder="1" applyAlignment="1">
      <alignment horizontal="center" vertical="center" shrinkToFit="1"/>
      <protection/>
    </xf>
    <xf numFmtId="0" fontId="4" fillId="24" borderId="17" xfId="65" applyNumberFormat="1" applyFont="1" applyFill="1" applyBorder="1" applyAlignment="1">
      <alignment horizontal="center" vertical="center" shrinkToFit="1"/>
      <protection/>
    </xf>
    <xf numFmtId="0" fontId="4" fillId="24" borderId="0" xfId="65" applyNumberFormat="1" applyFont="1" applyFill="1" applyBorder="1" applyAlignment="1">
      <alignment horizontal="center" vertical="center" shrinkToFit="1"/>
      <protection/>
    </xf>
    <xf numFmtId="0" fontId="4" fillId="24" borderId="27" xfId="65" applyNumberFormat="1" applyFont="1" applyFill="1" applyBorder="1" applyAlignment="1">
      <alignment horizontal="center" vertical="center" shrinkToFit="1"/>
      <protection/>
    </xf>
    <xf numFmtId="0" fontId="4" fillId="24" borderId="28" xfId="65" applyNumberFormat="1" applyFont="1" applyFill="1" applyBorder="1" applyAlignment="1">
      <alignment horizontal="center" vertical="center" shrinkToFit="1"/>
      <protection/>
    </xf>
    <xf numFmtId="0" fontId="4" fillId="24" borderId="10" xfId="65" applyFont="1" applyFill="1" applyBorder="1" applyAlignment="1">
      <alignment horizontal="center" vertical="center" shrinkToFit="1"/>
      <protection/>
    </xf>
    <xf numFmtId="3" fontId="5" fillId="0" borderId="0" xfId="65" applyNumberFormat="1" applyFont="1" applyFill="1" applyBorder="1" applyAlignment="1">
      <alignment vertical="center"/>
      <protection/>
    </xf>
    <xf numFmtId="3" fontId="5" fillId="0" borderId="17" xfId="65" applyNumberFormat="1" applyFont="1" applyFill="1" applyBorder="1" applyAlignment="1">
      <alignment vertical="center"/>
      <protection/>
    </xf>
    <xf numFmtId="184" fontId="29" fillId="0" borderId="0" xfId="65" applyNumberFormat="1" applyFont="1" applyFill="1" applyBorder="1" applyAlignment="1">
      <alignment vertical="center"/>
      <protection/>
    </xf>
    <xf numFmtId="0" fontId="4" fillId="24" borderId="10" xfId="65" applyNumberFormat="1"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49" fontId="73" fillId="0" borderId="27" xfId="0" applyNumberFormat="1" applyFont="1" applyFill="1" applyBorder="1" applyAlignment="1">
      <alignment horizontal="center" vertical="center"/>
    </xf>
    <xf numFmtId="49" fontId="73" fillId="0" borderId="28" xfId="0" applyNumberFormat="1" applyFont="1" applyFill="1" applyBorder="1" applyAlignment="1">
      <alignment horizontal="center" vertical="center"/>
    </xf>
    <xf numFmtId="49" fontId="73" fillId="0" borderId="30" xfId="0" applyNumberFormat="1" applyFont="1" applyFill="1" applyBorder="1" applyAlignment="1">
      <alignment horizontal="center" vertical="center"/>
    </xf>
    <xf numFmtId="180" fontId="36" fillId="0" borderId="0" xfId="0" applyNumberFormat="1" applyFont="1" applyAlignment="1">
      <alignment horizontal="right"/>
    </xf>
    <xf numFmtId="180" fontId="64" fillId="0" borderId="0" xfId="0" applyNumberFormat="1" applyFont="1" applyFill="1" applyBorder="1" applyAlignment="1">
      <alignment horizontal="right"/>
    </xf>
    <xf numFmtId="38" fontId="5" fillId="0" borderId="0" xfId="49" applyFont="1" applyFill="1" applyBorder="1" applyAlignment="1">
      <alignment vertical="center"/>
    </xf>
    <xf numFmtId="184" fontId="5" fillId="0" borderId="0" xfId="65" applyNumberFormat="1" applyFont="1" applyFill="1" applyBorder="1" applyAlignment="1">
      <alignment horizontal="right" vertical="center"/>
      <protection/>
    </xf>
    <xf numFmtId="38" fontId="0" fillId="0" borderId="0" xfId="49" applyFont="1" applyAlignment="1">
      <alignment vertical="distributed" wrapText="1"/>
    </xf>
    <xf numFmtId="49" fontId="48" fillId="0" borderId="0" xfId="0" applyNumberFormat="1" applyFont="1" applyAlignment="1">
      <alignment vertical="top" wrapText="1"/>
    </xf>
    <xf numFmtId="49" fontId="73" fillId="0" borderId="0" xfId="0" applyNumberFormat="1" applyFont="1" applyFill="1" applyBorder="1" applyAlignment="1">
      <alignment vertical="center" shrinkToFit="1"/>
    </xf>
    <xf numFmtId="0" fontId="0" fillId="0" borderId="0" xfId="0" applyBorder="1" applyAlignment="1">
      <alignment vertical="center" shrinkToFit="1"/>
    </xf>
    <xf numFmtId="49" fontId="73" fillId="0" borderId="0" xfId="0" applyNumberFormat="1" applyFont="1" applyFill="1" applyBorder="1" applyAlignment="1">
      <alignment vertical="top" shrinkToFit="1"/>
    </xf>
    <xf numFmtId="49" fontId="73" fillId="0" borderId="0" xfId="0" applyNumberFormat="1" applyFont="1" applyFill="1" applyBorder="1" applyAlignment="1">
      <alignment horizontal="center" vertical="center"/>
    </xf>
    <xf numFmtId="49" fontId="73" fillId="0" borderId="26" xfId="0" applyNumberFormat="1" applyFont="1" applyFill="1" applyBorder="1" applyAlignment="1">
      <alignment horizontal="center" vertical="center"/>
    </xf>
    <xf numFmtId="0" fontId="77" fillId="0" borderId="0" xfId="74" applyFont="1" applyAlignment="1">
      <alignment horizontal="center" vertical="center" shrinkToFit="1"/>
      <protection/>
    </xf>
    <xf numFmtId="0" fontId="76" fillId="0" borderId="0" xfId="74" applyFont="1" applyAlignment="1">
      <alignment horizontal="center" vertical="center"/>
      <protection/>
    </xf>
    <xf numFmtId="49" fontId="73" fillId="0" borderId="0" xfId="0" applyNumberFormat="1" applyFont="1" applyFill="1" applyBorder="1" applyAlignment="1">
      <alignment vertical="top" wrapText="1"/>
    </xf>
    <xf numFmtId="0" fontId="42" fillId="0" borderId="0" xfId="67" applyFont="1" applyAlignment="1">
      <alignment horizontal="center"/>
      <protection/>
    </xf>
    <xf numFmtId="58" fontId="33" fillId="0" borderId="0" xfId="67" applyNumberFormat="1" applyFont="1" applyAlignment="1">
      <alignment horizontal="center" vertical="center"/>
      <protection/>
    </xf>
    <xf numFmtId="0" fontId="33" fillId="0" borderId="0" xfId="67" applyFont="1" applyAlignment="1">
      <alignment horizontal="center" vertical="center"/>
      <protection/>
    </xf>
    <xf numFmtId="0" fontId="40" fillId="0" borderId="0" xfId="67" applyFont="1" applyAlignment="1">
      <alignment horizontal="center"/>
      <protection/>
    </xf>
    <xf numFmtId="0" fontId="39" fillId="0" borderId="0" xfId="67" applyFont="1" applyAlignment="1">
      <alignment horizontal="center" vertical="center"/>
      <protection/>
    </xf>
    <xf numFmtId="0" fontId="41" fillId="0" borderId="0" xfId="67" applyFont="1" applyAlignment="1">
      <alignment horizontal="center" vertical="center"/>
      <protection/>
    </xf>
    <xf numFmtId="0" fontId="57" fillId="0" borderId="0" xfId="67" applyFont="1" applyAlignment="1">
      <alignment horizontal="center" vertical="center"/>
      <protection/>
    </xf>
    <xf numFmtId="0" fontId="4" fillId="24" borderId="15" xfId="65"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protection/>
    </xf>
    <xf numFmtId="0" fontId="4" fillId="24" borderId="12" xfId="65" applyNumberFormat="1" applyFont="1" applyFill="1" applyBorder="1" applyAlignment="1">
      <alignment horizontal="center" vertical="center"/>
      <protection/>
    </xf>
    <xf numFmtId="0" fontId="4" fillId="24" borderId="14" xfId="65" applyNumberFormat="1" applyFont="1" applyFill="1" applyBorder="1" applyAlignment="1">
      <alignment horizontal="center" vertical="center"/>
      <protection/>
    </xf>
    <xf numFmtId="0" fontId="4" fillId="24" borderId="16" xfId="65" applyNumberFormat="1" applyFont="1" applyFill="1" applyBorder="1" applyAlignment="1">
      <alignment horizontal="center" vertical="center"/>
      <protection/>
    </xf>
    <xf numFmtId="0" fontId="4" fillId="24" borderId="30" xfId="65" applyNumberFormat="1" applyFont="1" applyFill="1" applyBorder="1" applyAlignment="1">
      <alignment horizontal="center" vertical="center" shrinkToFit="1"/>
      <protection/>
    </xf>
    <xf numFmtId="0" fontId="4" fillId="24" borderId="13" xfId="65" applyNumberFormat="1" applyFont="1" applyFill="1" applyBorder="1" applyAlignment="1">
      <alignment horizontal="center" vertical="center" shrinkToFit="1"/>
      <protection/>
    </xf>
    <xf numFmtId="0" fontId="4" fillId="24" borderId="14" xfId="65" applyNumberFormat="1" applyFont="1" applyFill="1" applyBorder="1" applyAlignment="1">
      <alignment horizontal="center" vertical="center" shrinkToFit="1"/>
      <protection/>
    </xf>
    <xf numFmtId="0" fontId="4" fillId="24" borderId="16" xfId="65" applyNumberFormat="1" applyFont="1" applyFill="1" applyBorder="1" applyAlignment="1">
      <alignment horizontal="center" vertical="center" shrinkToFit="1"/>
      <protection/>
    </xf>
    <xf numFmtId="0" fontId="12" fillId="0" borderId="17" xfId="65" applyFont="1" applyFill="1" applyBorder="1" applyAlignment="1">
      <alignment horizontal="center"/>
      <protection/>
    </xf>
    <xf numFmtId="0" fontId="12" fillId="0" borderId="13" xfId="65" applyFont="1" applyFill="1" applyBorder="1" applyAlignment="1">
      <alignment horizontal="center"/>
      <protection/>
    </xf>
    <xf numFmtId="0" fontId="4" fillId="24" borderId="17" xfId="65" applyFont="1" applyFill="1" applyBorder="1" applyAlignment="1">
      <alignment horizontal="center" vertical="center" shrinkToFit="1"/>
      <protection/>
    </xf>
    <xf numFmtId="0" fontId="4" fillId="24" borderId="0" xfId="65" applyFont="1" applyFill="1" applyBorder="1" applyAlignment="1">
      <alignment horizontal="center" vertical="center" shrinkToFit="1"/>
      <protection/>
    </xf>
    <xf numFmtId="184" fontId="29" fillId="0" borderId="0" xfId="65" applyNumberFormat="1" applyFont="1" applyFill="1" applyBorder="1" applyAlignment="1">
      <alignment horizontal="right" vertical="center"/>
      <protection/>
    </xf>
    <xf numFmtId="184" fontId="36" fillId="0" borderId="0" xfId="0" applyNumberFormat="1" applyFont="1" applyAlignment="1">
      <alignment horizontal="right"/>
    </xf>
    <xf numFmtId="184" fontId="5" fillId="0" borderId="0" xfId="65" applyNumberFormat="1" applyFont="1" applyFill="1" applyBorder="1" applyAlignment="1">
      <alignment vertical="center"/>
      <protection/>
    </xf>
    <xf numFmtId="184" fontId="36" fillId="0" borderId="0" xfId="0" applyNumberFormat="1" applyFont="1" applyBorder="1" applyAlignment="1">
      <alignment horizontal="right"/>
    </xf>
    <xf numFmtId="184" fontId="36" fillId="0" borderId="13" xfId="0" applyNumberFormat="1" applyFont="1" applyBorder="1" applyAlignment="1">
      <alignment horizontal="right"/>
    </xf>
    <xf numFmtId="38" fontId="0" fillId="0" borderId="0" xfId="49" applyNumberFormat="1" applyFont="1" applyAlignment="1">
      <alignment vertical="distributed" wrapText="1"/>
    </xf>
    <xf numFmtId="179" fontId="29" fillId="0" borderId="0" xfId="65" applyNumberFormat="1" applyFont="1" applyFill="1" applyBorder="1" applyAlignment="1">
      <alignment horizontal="right" vertical="center"/>
      <protection/>
    </xf>
    <xf numFmtId="177" fontId="5" fillId="0" borderId="0" xfId="65" applyNumberFormat="1" applyFont="1" applyFill="1" applyBorder="1" applyAlignment="1">
      <alignment horizontal="right" vertical="center"/>
      <protection/>
    </xf>
    <xf numFmtId="184" fontId="5" fillId="0" borderId="13" xfId="65" applyNumberFormat="1" applyFont="1" applyFill="1" applyBorder="1" applyAlignment="1">
      <alignment vertical="center"/>
      <protection/>
    </xf>
    <xf numFmtId="184" fontId="29" fillId="0" borderId="13" xfId="65" applyNumberFormat="1" applyFont="1" applyFill="1" applyBorder="1" applyAlignment="1">
      <alignment horizontal="right" vertical="center"/>
      <protection/>
    </xf>
    <xf numFmtId="177" fontId="5" fillId="0" borderId="17" xfId="65" applyNumberFormat="1" applyFont="1" applyFill="1" applyBorder="1" applyAlignment="1">
      <alignment horizontal="right" vertical="center"/>
      <protection/>
    </xf>
    <xf numFmtId="0" fontId="5" fillId="0" borderId="0" xfId="0" applyFont="1" applyBorder="1" applyAlignment="1">
      <alignment vertical="center" shrinkToFit="1"/>
    </xf>
    <xf numFmtId="0" fontId="12" fillId="0" borderId="0" xfId="65" applyFont="1" applyFill="1" applyBorder="1" applyAlignment="1">
      <alignment horizontal="center"/>
      <protection/>
    </xf>
    <xf numFmtId="179" fontId="4" fillId="24" borderId="10" xfId="65" applyNumberFormat="1" applyFont="1" applyFill="1" applyBorder="1" applyAlignment="1">
      <alignment horizontal="center" vertical="center" wrapText="1" shrinkToFit="1"/>
      <protection/>
    </xf>
    <xf numFmtId="179" fontId="4" fillId="24" borderId="11" xfId="65" applyNumberFormat="1" applyFont="1" applyFill="1" applyBorder="1" applyAlignment="1">
      <alignment horizontal="center" vertical="center" shrinkToFit="1"/>
      <protection/>
    </xf>
    <xf numFmtId="179" fontId="4" fillId="24" borderId="17" xfId="65" applyNumberFormat="1" applyFont="1" applyFill="1" applyBorder="1" applyAlignment="1">
      <alignment horizontal="center" vertical="center" shrinkToFit="1"/>
      <protection/>
    </xf>
    <xf numFmtId="179" fontId="4" fillId="24" borderId="0" xfId="65" applyNumberFormat="1" applyFont="1" applyFill="1" applyBorder="1" applyAlignment="1">
      <alignment horizontal="center" vertical="center" shrinkToFit="1"/>
      <protection/>
    </xf>
    <xf numFmtId="179" fontId="4" fillId="24" borderId="10" xfId="65" applyNumberFormat="1" applyFont="1" applyFill="1" applyBorder="1" applyAlignment="1">
      <alignment horizontal="center" vertical="center" shrinkToFit="1"/>
      <protection/>
    </xf>
    <xf numFmtId="179" fontId="4" fillId="24" borderId="14" xfId="65" applyNumberFormat="1" applyFont="1" applyFill="1" applyBorder="1" applyAlignment="1">
      <alignment horizontal="center" vertical="center" shrinkToFit="1"/>
      <protection/>
    </xf>
    <xf numFmtId="179" fontId="4" fillId="24" borderId="15" xfId="65" applyNumberFormat="1" applyFont="1" applyFill="1" applyBorder="1" applyAlignment="1">
      <alignment horizontal="center" vertical="center" shrinkToFit="1"/>
      <protection/>
    </xf>
    <xf numFmtId="179" fontId="4" fillId="24" borderId="16" xfId="65" applyNumberFormat="1" applyFont="1" applyFill="1" applyBorder="1" applyAlignment="1">
      <alignment horizontal="center" vertical="center" shrinkToFit="1"/>
      <protection/>
    </xf>
    <xf numFmtId="183" fontId="4" fillId="24" borderId="27" xfId="65" applyNumberFormat="1" applyFont="1" applyFill="1" applyBorder="1" applyAlignment="1">
      <alignment horizontal="center" vertical="center" shrinkToFit="1"/>
      <protection/>
    </xf>
    <xf numFmtId="183" fontId="4" fillId="24" borderId="30" xfId="65" applyNumberFormat="1" applyFont="1" applyFill="1" applyBorder="1" applyAlignment="1">
      <alignment horizontal="center" vertical="center" shrinkToFit="1"/>
      <protection/>
    </xf>
    <xf numFmtId="179" fontId="12" fillId="0" borderId="11" xfId="65" applyNumberFormat="1" applyFont="1" applyFill="1" applyBorder="1" applyAlignment="1">
      <alignment horizontal="right" vertical="center"/>
      <protection/>
    </xf>
    <xf numFmtId="179" fontId="12" fillId="0" borderId="12" xfId="65" applyNumberFormat="1" applyFont="1" applyFill="1" applyBorder="1" applyAlignment="1">
      <alignment horizontal="right" vertical="center"/>
      <protection/>
    </xf>
    <xf numFmtId="183" fontId="4" fillId="24" borderId="10" xfId="65" applyNumberFormat="1" applyFont="1" applyFill="1" applyBorder="1" applyAlignment="1">
      <alignment horizontal="center" vertical="center" shrinkToFit="1"/>
      <protection/>
    </xf>
    <xf numFmtId="183" fontId="4" fillId="24" borderId="12" xfId="65" applyNumberFormat="1" applyFont="1" applyFill="1" applyBorder="1" applyAlignment="1">
      <alignment horizontal="center" vertical="center" shrinkToFit="1"/>
      <protection/>
    </xf>
    <xf numFmtId="179" fontId="29" fillId="0" borderId="0" xfId="0" applyNumberFormat="1" applyFont="1" applyFill="1" applyBorder="1" applyAlignment="1">
      <alignment horizontal="right" vertical="center"/>
    </xf>
    <xf numFmtId="184" fontId="29" fillId="0" borderId="0" xfId="0" applyNumberFormat="1" applyFont="1" applyFill="1" applyBorder="1" applyAlignment="1">
      <alignment horizontal="right" vertical="center"/>
    </xf>
    <xf numFmtId="184" fontId="5" fillId="0" borderId="0" xfId="0" applyNumberFormat="1" applyFont="1" applyFill="1" applyBorder="1" applyAlignment="1">
      <alignment vertical="center"/>
    </xf>
    <xf numFmtId="0" fontId="4" fillId="24" borderId="12" xfId="65" applyFont="1" applyFill="1" applyBorder="1" applyAlignment="1">
      <alignment horizontal="center" vertical="center" shrinkToFit="1"/>
      <protection/>
    </xf>
    <xf numFmtId="0" fontId="4" fillId="24" borderId="13" xfId="65" applyFont="1" applyFill="1" applyBorder="1" applyAlignment="1">
      <alignment horizontal="center" vertical="center" shrinkToFit="1"/>
      <protection/>
    </xf>
    <xf numFmtId="183" fontId="4" fillId="24" borderId="11" xfId="65" applyNumberFormat="1"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wrapText="1"/>
      <protection/>
    </xf>
    <xf numFmtId="0" fontId="4" fillId="24" borderId="12" xfId="65" applyNumberFormat="1" applyFont="1" applyFill="1" applyBorder="1" applyAlignment="1">
      <alignment horizontal="center" vertical="center" wrapText="1"/>
      <protection/>
    </xf>
    <xf numFmtId="0" fontId="4" fillId="24" borderId="17" xfId="65" applyNumberFormat="1" applyFont="1" applyFill="1" applyBorder="1" applyAlignment="1">
      <alignment horizontal="center" vertical="center" wrapText="1"/>
      <protection/>
    </xf>
    <xf numFmtId="0" fontId="4" fillId="24" borderId="13" xfId="65" applyNumberFormat="1" applyFont="1" applyFill="1" applyBorder="1" applyAlignment="1">
      <alignment horizontal="center" vertical="center" wrapText="1"/>
      <protection/>
    </xf>
    <xf numFmtId="183" fontId="4" fillId="24" borderId="10" xfId="65" applyNumberFormat="1" applyFont="1" applyFill="1" applyBorder="1" applyAlignment="1">
      <alignment horizontal="center" vertical="center" wrapText="1" shrinkToFit="1"/>
      <protection/>
    </xf>
    <xf numFmtId="183" fontId="4" fillId="24" borderId="12" xfId="65" applyNumberFormat="1" applyFont="1" applyFill="1" applyBorder="1" applyAlignment="1">
      <alignment horizontal="center" vertical="center" wrapText="1" shrinkToFit="1"/>
      <protection/>
    </xf>
    <xf numFmtId="183" fontId="4" fillId="24" borderId="17" xfId="65" applyNumberFormat="1" applyFont="1" applyFill="1" applyBorder="1" applyAlignment="1">
      <alignment horizontal="center" vertical="center" wrapText="1" shrinkToFit="1"/>
      <protection/>
    </xf>
    <xf numFmtId="183" fontId="4" fillId="24" borderId="13" xfId="65" applyNumberFormat="1" applyFont="1" applyFill="1" applyBorder="1" applyAlignment="1">
      <alignment horizontal="center" vertical="center" wrapText="1" shrinkToFit="1"/>
      <protection/>
    </xf>
    <xf numFmtId="0" fontId="4" fillId="24" borderId="17" xfId="65" applyNumberFormat="1" applyFont="1" applyFill="1" applyBorder="1" applyAlignment="1">
      <alignment horizontal="center" vertical="center"/>
      <protection/>
    </xf>
    <xf numFmtId="0" fontId="4" fillId="24" borderId="13" xfId="65" applyNumberFormat="1" applyFont="1" applyFill="1" applyBorder="1" applyAlignment="1">
      <alignment horizontal="center" vertical="center"/>
      <protection/>
    </xf>
    <xf numFmtId="0" fontId="4" fillId="0" borderId="10" xfId="65" applyFont="1" applyBorder="1" applyAlignment="1">
      <alignment horizontal="center"/>
      <protection/>
    </xf>
    <xf numFmtId="0" fontId="4" fillId="0" borderId="11" xfId="65" applyFont="1" applyBorder="1" applyAlignment="1">
      <alignment horizontal="center"/>
      <protection/>
    </xf>
    <xf numFmtId="0" fontId="1" fillId="0" borderId="14" xfId="65" applyFont="1" applyBorder="1" applyAlignment="1">
      <alignment horizontal="center"/>
      <protection/>
    </xf>
    <xf numFmtId="0" fontId="1" fillId="0" borderId="16" xfId="65" applyFont="1" applyBorder="1" applyAlignment="1">
      <alignment horizontal="center"/>
      <protection/>
    </xf>
    <xf numFmtId="0" fontId="4" fillId="24" borderId="15" xfId="65" applyNumberFormat="1" applyFont="1" applyFill="1" applyBorder="1" applyAlignment="1">
      <alignment horizontal="center" vertical="center" shrinkToFit="1"/>
      <protection/>
    </xf>
    <xf numFmtId="0" fontId="12" fillId="0" borderId="10" xfId="65" applyFont="1" applyBorder="1" applyAlignment="1">
      <alignment horizontal="center"/>
      <protection/>
    </xf>
    <xf numFmtId="0" fontId="12" fillId="0" borderId="12" xfId="65" applyFont="1" applyBorder="1" applyAlignment="1">
      <alignment horizontal="center"/>
      <protection/>
    </xf>
    <xf numFmtId="180" fontId="4" fillId="24" borderId="24" xfId="0" applyNumberFormat="1" applyFont="1" applyFill="1" applyBorder="1" applyAlignment="1" applyProtection="1">
      <alignment horizontal="center" vertical="center" wrapText="1"/>
      <protection locked="0"/>
    </xf>
    <xf numFmtId="180" fontId="4" fillId="24" borderId="25" xfId="0" applyNumberFormat="1" applyFont="1" applyFill="1" applyBorder="1" applyAlignment="1" applyProtection="1">
      <alignment horizontal="center" vertical="center" wrapText="1"/>
      <protection locked="0"/>
    </xf>
    <xf numFmtId="0" fontId="5" fillId="24" borderId="12" xfId="70" applyNumberFormat="1" applyFont="1" applyFill="1" applyBorder="1" applyAlignment="1">
      <alignment horizontal="center" vertical="center" shrinkToFit="1"/>
      <protection/>
    </xf>
    <xf numFmtId="0" fontId="5" fillId="24" borderId="13" xfId="70" applyNumberFormat="1" applyFont="1" applyFill="1" applyBorder="1" applyAlignment="1">
      <alignment horizontal="center" vertical="center" shrinkToFit="1"/>
      <protection/>
    </xf>
    <xf numFmtId="0" fontId="5" fillId="24" borderId="16" xfId="70" applyNumberFormat="1" applyFont="1" applyFill="1" applyBorder="1" applyAlignment="1">
      <alignment horizontal="center" vertical="center" shrinkToFit="1"/>
      <protection/>
    </xf>
    <xf numFmtId="0" fontId="5" fillId="0" borderId="11" xfId="66" applyNumberFormat="1" applyFont="1" applyBorder="1" applyAlignment="1" applyProtection="1">
      <alignment wrapText="1"/>
      <protection locked="0"/>
    </xf>
    <xf numFmtId="0" fontId="5" fillId="0" borderId="0" xfId="66" applyNumberFormat="1" applyFont="1" applyBorder="1" applyAlignment="1" applyProtection="1">
      <alignment wrapText="1"/>
      <protection locked="0"/>
    </xf>
    <xf numFmtId="0" fontId="1" fillId="0" borderId="0" xfId="70" applyFont="1" applyAlignment="1" quotePrefix="1">
      <alignment horizontal="center"/>
      <protection/>
    </xf>
    <xf numFmtId="0" fontId="1" fillId="0" borderId="0" xfId="70" applyFont="1" applyAlignment="1">
      <alignment horizontal="center"/>
      <protection/>
    </xf>
    <xf numFmtId="0" fontId="29" fillId="0" borderId="0" xfId="70" applyNumberFormat="1" applyFont="1" applyFill="1" applyAlignment="1">
      <alignment horizontal="center" vertical="center" wrapText="1"/>
      <protection/>
    </xf>
    <xf numFmtId="0" fontId="5" fillId="0" borderId="0" xfId="66" applyFont="1" applyAlignment="1">
      <alignment shrinkToFit="1"/>
      <protection/>
    </xf>
    <xf numFmtId="0" fontId="1" fillId="0" borderId="0" xfId="66" applyAlignment="1">
      <alignment shrinkToFit="1"/>
      <protection/>
    </xf>
    <xf numFmtId="0" fontId="5" fillId="0" borderId="0" xfId="66" applyFont="1" applyBorder="1" applyAlignment="1">
      <alignment shrinkToFit="1"/>
      <protection/>
    </xf>
    <xf numFmtId="0" fontId="1" fillId="0" borderId="0" xfId="66" applyBorder="1" applyAlignment="1">
      <alignment shrinkToFit="1"/>
      <protection/>
    </xf>
    <xf numFmtId="0" fontId="34" fillId="0" borderId="0" xfId="70" applyFont="1" applyAlignment="1" quotePrefix="1">
      <alignment horizontal="center"/>
      <protection/>
    </xf>
    <xf numFmtId="0" fontId="34" fillId="0" borderId="0" xfId="70" applyFont="1" applyAlignment="1">
      <alignment horizontal="center"/>
      <protection/>
    </xf>
    <xf numFmtId="38" fontId="39" fillId="0" borderId="0" xfId="49" applyFont="1" applyFill="1" applyAlignment="1">
      <alignment horizontal="left" vertical="center" shrinkToFit="1"/>
    </xf>
    <xf numFmtId="0" fontId="30" fillId="24" borderId="27" xfId="71" applyNumberFormat="1" applyFont="1" applyFill="1" applyBorder="1" applyAlignment="1">
      <alignment horizontal="center" vertical="center" shrinkToFit="1"/>
      <protection/>
    </xf>
    <xf numFmtId="0" fontId="30" fillId="24" borderId="28" xfId="71" applyNumberFormat="1" applyFont="1" applyFill="1" applyBorder="1" applyAlignment="1">
      <alignment horizontal="center" vertical="center" shrinkToFit="1"/>
      <protection/>
    </xf>
    <xf numFmtId="0" fontId="30" fillId="24" borderId="30" xfId="71" applyNumberFormat="1" applyFont="1" applyFill="1" applyBorder="1" applyAlignment="1">
      <alignment horizontal="center" vertical="center" shrinkToFit="1"/>
      <protection/>
    </xf>
    <xf numFmtId="0" fontId="5" fillId="24" borderId="28" xfId="62" applyFont="1" applyFill="1" applyBorder="1" applyAlignment="1">
      <alignment horizontal="center" vertical="center"/>
      <protection/>
    </xf>
    <xf numFmtId="0" fontId="5" fillId="24" borderId="27" xfId="62" applyFont="1" applyFill="1" applyBorder="1" applyAlignment="1">
      <alignment horizontal="center" vertical="center"/>
      <protection/>
    </xf>
    <xf numFmtId="0" fontId="5" fillId="0" borderId="0" xfId="62" applyFont="1" applyFill="1" applyBorder="1" applyAlignment="1">
      <alignment shrinkToFit="1"/>
      <protection/>
    </xf>
    <xf numFmtId="0" fontId="5" fillId="0" borderId="13" xfId="62" applyFont="1" applyFill="1" applyBorder="1" applyAlignment="1">
      <alignment shrinkToFit="1"/>
      <protection/>
    </xf>
    <xf numFmtId="0" fontId="5" fillId="0" borderId="0"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0" borderId="15" xfId="62" applyFont="1" applyFill="1" applyBorder="1" applyAlignment="1">
      <alignment horizontal="center"/>
      <protection/>
    </xf>
    <xf numFmtId="0" fontId="33" fillId="0" borderId="0" xfId="62" applyFont="1" applyFill="1" applyAlignment="1">
      <alignment/>
      <protection/>
    </xf>
    <xf numFmtId="0" fontId="5" fillId="24" borderId="27" xfId="62" applyFont="1" applyFill="1" applyBorder="1" applyAlignment="1">
      <alignment horizontal="center" vertical="center" shrinkToFit="1"/>
      <protection/>
    </xf>
    <xf numFmtId="0" fontId="5" fillId="24" borderId="30" xfId="62" applyFont="1" applyFill="1" applyBorder="1" applyAlignment="1">
      <alignment horizontal="center" vertical="center" shrinkToFit="1"/>
      <protection/>
    </xf>
    <xf numFmtId="0" fontId="5" fillId="24" borderId="11" xfId="62" applyFont="1" applyFill="1" applyBorder="1" applyAlignment="1">
      <alignment horizontal="center" vertical="center"/>
      <protection/>
    </xf>
    <xf numFmtId="0" fontId="5" fillId="24" borderId="12" xfId="62" applyFont="1" applyFill="1" applyBorder="1" applyAlignment="1">
      <alignment horizontal="center" vertical="center"/>
      <protection/>
    </xf>
    <xf numFmtId="0" fontId="5" fillId="24" borderId="0" xfId="62" applyFont="1" applyFill="1" applyBorder="1" applyAlignment="1">
      <alignment horizontal="center" vertical="center"/>
      <protection/>
    </xf>
    <xf numFmtId="0" fontId="5" fillId="24" borderId="13" xfId="62" applyFont="1" applyFill="1" applyBorder="1" applyAlignment="1">
      <alignment horizontal="center" vertical="center"/>
      <protection/>
    </xf>
    <xf numFmtId="0" fontId="5" fillId="24" borderId="15" xfId="62" applyFont="1" applyFill="1" applyBorder="1" applyAlignment="1">
      <alignment horizontal="center" vertical="center"/>
      <protection/>
    </xf>
    <xf numFmtId="0" fontId="5" fillId="24" borderId="16" xfId="62" applyFont="1" applyFill="1" applyBorder="1" applyAlignment="1">
      <alignment horizontal="center" vertical="center"/>
      <protection/>
    </xf>
    <xf numFmtId="0" fontId="5" fillId="24" borderId="27" xfId="69" applyFont="1" applyFill="1" applyBorder="1" applyAlignment="1">
      <alignment horizontal="center" vertical="center"/>
      <protection/>
    </xf>
    <xf numFmtId="0" fontId="5" fillId="24" borderId="28" xfId="69" applyFont="1" applyFill="1" applyBorder="1" applyAlignment="1">
      <alignment horizontal="center" vertical="center"/>
      <protection/>
    </xf>
    <xf numFmtId="0" fontId="5" fillId="24" borderId="30" xfId="69" applyFont="1" applyFill="1" applyBorder="1" applyAlignment="1">
      <alignment horizontal="center" vertical="center"/>
      <protection/>
    </xf>
    <xf numFmtId="0" fontId="5" fillId="0" borderId="0" xfId="69" applyFont="1" applyBorder="1" applyAlignment="1">
      <alignment vertical="center" shrinkToFit="1"/>
      <protection/>
    </xf>
    <xf numFmtId="0" fontId="1" fillId="0" borderId="0" xfId="69" applyBorder="1" applyAlignment="1">
      <alignment vertical="center" shrinkToFit="1"/>
      <protection/>
    </xf>
    <xf numFmtId="0" fontId="1" fillId="0" borderId="13" xfId="69" applyBorder="1" applyAlignment="1">
      <alignment vertical="center" shrinkToFit="1"/>
      <protection/>
    </xf>
    <xf numFmtId="0" fontId="5" fillId="24" borderId="30" xfId="62" applyFont="1" applyFill="1" applyBorder="1" applyAlignment="1">
      <alignment horizontal="center" vertical="center"/>
      <protection/>
    </xf>
    <xf numFmtId="0" fontId="1" fillId="0" borderId="0" xfId="69" applyFont="1" applyFill="1" applyAlignment="1" quotePrefix="1">
      <alignment horizontal="center" vertical="center"/>
      <protection/>
    </xf>
    <xf numFmtId="0" fontId="1" fillId="0" borderId="0" xfId="69" applyFont="1" applyFill="1" applyAlignment="1">
      <alignment horizontal="center" vertical="center"/>
      <protection/>
    </xf>
    <xf numFmtId="0" fontId="36" fillId="0" borderId="0" xfId="62" applyFont="1" applyFill="1" applyBorder="1" applyAlignment="1">
      <alignment horizontal="center"/>
      <protection/>
    </xf>
    <xf numFmtId="0" fontId="5" fillId="24" borderId="27" xfId="68" applyFont="1" applyFill="1" applyBorder="1" applyAlignment="1">
      <alignment horizontal="center" vertical="center" shrinkToFit="1"/>
      <protection/>
    </xf>
    <xf numFmtId="0" fontId="5" fillId="24" borderId="30" xfId="68" applyFont="1" applyFill="1" applyBorder="1" applyAlignment="1">
      <alignment horizontal="center" vertical="center" shrinkToFit="1"/>
      <protection/>
    </xf>
    <xf numFmtId="184" fontId="5" fillId="0" borderId="15" xfId="62" applyNumberFormat="1" applyFont="1" applyFill="1" applyBorder="1" applyAlignment="1">
      <alignment horizontal="center"/>
      <protection/>
    </xf>
    <xf numFmtId="205" fontId="70" fillId="0" borderId="0" xfId="0" applyNumberFormat="1" applyFont="1" applyBorder="1" applyAlignment="1">
      <alignment horizontal="right" vertical="center" wrapText="1"/>
    </xf>
    <xf numFmtId="205" fontId="70" fillId="0" borderId="13" xfId="0" applyNumberFormat="1" applyFont="1" applyBorder="1" applyAlignment="1">
      <alignment horizontal="right" vertical="center" wrapText="1"/>
    </xf>
    <xf numFmtId="0" fontId="70" fillId="0" borderId="0" xfId="0" applyFont="1" applyBorder="1" applyAlignment="1">
      <alignment horizontal="right" vertical="center"/>
    </xf>
    <xf numFmtId="0" fontId="70" fillId="0" borderId="13" xfId="0" applyFont="1" applyBorder="1" applyAlignment="1">
      <alignment horizontal="right" vertical="center"/>
    </xf>
    <xf numFmtId="49" fontId="72" fillId="0" borderId="0" xfId="0" applyNumberFormat="1" applyFont="1" applyAlignment="1">
      <alignment horizontal="left" vertical="top" wrapText="1"/>
    </xf>
    <xf numFmtId="0" fontId="48" fillId="0" borderId="27" xfId="0" applyFont="1" applyBorder="1" applyAlignment="1">
      <alignment horizontal="center" vertical="top" wrapText="1"/>
    </xf>
    <xf numFmtId="0" fontId="48" fillId="0" borderId="28" xfId="0" applyFont="1" applyBorder="1" applyAlignment="1">
      <alignment horizontal="center" vertical="top" wrapText="1"/>
    </xf>
    <xf numFmtId="0" fontId="48" fillId="0" borderId="30" xfId="0" applyFont="1" applyBorder="1" applyAlignment="1">
      <alignment horizontal="center" vertical="top" wrapText="1"/>
    </xf>
    <xf numFmtId="0" fontId="48" fillId="0" borderId="15" xfId="0" applyFont="1" applyBorder="1" applyAlignment="1">
      <alignment horizontal="center" vertical="center" wrapText="1"/>
    </xf>
    <xf numFmtId="180" fontId="48" fillId="0" borderId="15" xfId="0" applyNumberFormat="1" applyFont="1" applyBorder="1" applyAlignment="1">
      <alignment horizontal="right" vertical="center" wrapText="1"/>
    </xf>
    <xf numFmtId="180" fontId="48" fillId="0" borderId="16" xfId="0" applyNumberFormat="1" applyFont="1" applyBorder="1" applyAlignment="1">
      <alignment horizontal="right" vertical="center" wrapText="1"/>
    </xf>
    <xf numFmtId="0" fontId="48" fillId="0" borderId="11" xfId="0" applyFont="1" applyBorder="1" applyAlignment="1">
      <alignment horizontal="center" vertical="center" wrapText="1"/>
    </xf>
    <xf numFmtId="183" fontId="48" fillId="0" borderId="15" xfId="0" applyNumberFormat="1" applyFont="1" applyBorder="1" applyAlignment="1">
      <alignment horizontal="right" vertical="center"/>
    </xf>
    <xf numFmtId="183" fontId="48" fillId="0" borderId="16" xfId="0" applyNumberFormat="1" applyFont="1" applyBorder="1" applyAlignment="1">
      <alignment horizontal="right" vertical="center"/>
    </xf>
    <xf numFmtId="183" fontId="48" fillId="0" borderId="14" xfId="0" applyNumberFormat="1" applyFont="1" applyBorder="1" applyAlignment="1">
      <alignment horizontal="right" vertical="center" wrapText="1"/>
    </xf>
    <xf numFmtId="183" fontId="48" fillId="0" borderId="15" xfId="0" applyNumberFormat="1" applyFont="1" applyBorder="1" applyAlignment="1">
      <alignment horizontal="right" vertical="center" wrapText="1"/>
    </xf>
    <xf numFmtId="0" fontId="72" fillId="0" borderId="0" xfId="0" applyNumberFormat="1" applyFont="1" applyAlignment="1">
      <alignment horizontal="left" vertical="top" wrapText="1"/>
    </xf>
    <xf numFmtId="0" fontId="72" fillId="0" borderId="0" xfId="0" applyFont="1" applyAlignment="1">
      <alignment horizontal="left" vertical="center" wrapText="1"/>
    </xf>
    <xf numFmtId="3" fontId="48" fillId="0" borderId="14" xfId="0" applyNumberFormat="1" applyFont="1" applyBorder="1" applyAlignment="1">
      <alignment horizontal="right" vertical="center"/>
    </xf>
    <xf numFmtId="3" fontId="48" fillId="0" borderId="15" xfId="0" applyNumberFormat="1" applyFont="1" applyBorder="1" applyAlignment="1">
      <alignment horizontal="right" vertical="center"/>
    </xf>
    <xf numFmtId="3" fontId="48" fillId="0" borderId="16" xfId="0" applyNumberFormat="1" applyFont="1" applyBorder="1" applyAlignment="1">
      <alignment horizontal="right" vertical="center"/>
    </xf>
    <xf numFmtId="0" fontId="68" fillId="0" borderId="0" xfId="0" applyFont="1" applyAlignment="1">
      <alignment horizontal="center" vertical="top"/>
    </xf>
    <xf numFmtId="49" fontId="48" fillId="0" borderId="27" xfId="0" applyNumberFormat="1" applyFont="1" applyBorder="1" applyAlignment="1">
      <alignment horizontal="center" vertical="top" wrapText="1"/>
    </xf>
    <xf numFmtId="49" fontId="48" fillId="0" borderId="28" xfId="0" applyNumberFormat="1" applyFont="1" applyBorder="1" applyAlignment="1">
      <alignment horizontal="center" vertical="top" wrapText="1"/>
    </xf>
    <xf numFmtId="3" fontId="70" fillId="0" borderId="14" xfId="0" applyNumberFormat="1" applyFont="1" applyBorder="1" applyAlignment="1">
      <alignment horizontal="right" vertical="center"/>
    </xf>
    <xf numFmtId="3" fontId="70" fillId="0" borderId="15" xfId="0" applyNumberFormat="1" applyFont="1" applyBorder="1" applyAlignment="1">
      <alignment horizontal="right" vertical="center"/>
    </xf>
    <xf numFmtId="3" fontId="70" fillId="0" borderId="16" xfId="0" applyNumberFormat="1" applyFont="1" applyBorder="1" applyAlignment="1">
      <alignment horizontal="right" vertical="center"/>
    </xf>
    <xf numFmtId="183" fontId="70" fillId="0" borderId="15" xfId="0" applyNumberFormat="1" applyFont="1" applyBorder="1" applyAlignment="1">
      <alignment horizontal="right" vertical="center"/>
    </xf>
    <xf numFmtId="183" fontId="70" fillId="0" borderId="16" xfId="0" applyNumberFormat="1" applyFont="1" applyBorder="1" applyAlignment="1">
      <alignment horizontal="right" vertical="center"/>
    </xf>
    <xf numFmtId="49" fontId="48" fillId="0" borderId="30" xfId="0" applyNumberFormat="1" applyFont="1" applyBorder="1" applyAlignment="1">
      <alignment horizontal="center" vertical="top" wrapText="1"/>
    </xf>
    <xf numFmtId="221" fontId="48" fillId="0" borderId="14" xfId="0" applyNumberFormat="1" applyFont="1" applyBorder="1" applyAlignment="1">
      <alignment horizontal="right" vertical="center"/>
    </xf>
    <xf numFmtId="221" fontId="48" fillId="0" borderId="15" xfId="0" applyNumberFormat="1" applyFont="1" applyBorder="1" applyAlignment="1">
      <alignment horizontal="right" vertical="center"/>
    </xf>
    <xf numFmtId="221" fontId="48" fillId="0" borderId="16" xfId="0" applyNumberFormat="1" applyFont="1" applyBorder="1" applyAlignment="1">
      <alignment horizontal="right" vertical="center"/>
    </xf>
    <xf numFmtId="49" fontId="48" fillId="0" borderId="15" xfId="0" applyNumberFormat="1" applyFont="1" applyBorder="1" applyAlignment="1">
      <alignment horizontal="center" vertical="center"/>
    </xf>
    <xf numFmtId="49" fontId="48" fillId="0" borderId="14" xfId="0" applyNumberFormat="1" applyFont="1" applyBorder="1" applyAlignment="1">
      <alignment horizontal="right" vertical="center"/>
    </xf>
    <xf numFmtId="49" fontId="48" fillId="0" borderId="15" xfId="0" applyNumberFormat="1" applyFont="1" applyBorder="1" applyAlignment="1">
      <alignment horizontal="right" vertical="center"/>
    </xf>
    <xf numFmtId="183" fontId="48" fillId="0" borderId="14" xfId="0" applyNumberFormat="1" applyFont="1" applyBorder="1" applyAlignment="1">
      <alignment horizontal="right" vertical="center"/>
    </xf>
    <xf numFmtId="0" fontId="48" fillId="0" borderId="15" xfId="0" applyFont="1" applyBorder="1" applyAlignment="1">
      <alignment horizontal="right" vertical="center"/>
    </xf>
    <xf numFmtId="0" fontId="48" fillId="0" borderId="16" xfId="0" applyFont="1" applyBorder="1" applyAlignment="1">
      <alignment horizontal="right" vertical="center"/>
    </xf>
    <xf numFmtId="221" fontId="70" fillId="0" borderId="17" xfId="0" applyNumberFormat="1" applyFont="1" applyBorder="1" applyAlignment="1">
      <alignment horizontal="right" vertical="center"/>
    </xf>
    <xf numFmtId="221" fontId="70" fillId="0" borderId="0" xfId="0" applyNumberFormat="1" applyFont="1" applyBorder="1" applyAlignment="1">
      <alignment horizontal="right" vertical="center"/>
    </xf>
    <xf numFmtId="221" fontId="70" fillId="0" borderId="13" xfId="0" applyNumberFormat="1" applyFont="1" applyBorder="1" applyAlignment="1">
      <alignment horizontal="right" vertical="center"/>
    </xf>
    <xf numFmtId="49" fontId="70" fillId="0" borderId="17" xfId="0" applyNumberFormat="1" applyFont="1" applyBorder="1" applyAlignment="1">
      <alignment horizontal="right" vertical="center"/>
    </xf>
    <xf numFmtId="49" fontId="70" fillId="0" borderId="0" xfId="0" applyNumberFormat="1"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17" xfId="0" applyNumberFormat="1" applyBorder="1" applyAlignment="1">
      <alignment horizontal="right" vertical="center"/>
    </xf>
    <xf numFmtId="0" fontId="0" fillId="0" borderId="0" xfId="0" applyBorder="1" applyAlignment="1">
      <alignment horizontal="right" vertical="center"/>
    </xf>
    <xf numFmtId="183" fontId="70" fillId="0" borderId="17" xfId="0" applyNumberFormat="1" applyFont="1" applyBorder="1" applyAlignment="1">
      <alignment horizontal="right" vertical="center"/>
    </xf>
    <xf numFmtId="183" fontId="70" fillId="0" borderId="0" xfId="0" applyNumberFormat="1" applyFont="1" applyBorder="1" applyAlignment="1">
      <alignment horizontal="right" vertical="center"/>
    </xf>
    <xf numFmtId="183" fontId="70" fillId="0" borderId="13" xfId="0" applyNumberFormat="1" applyFont="1" applyBorder="1" applyAlignment="1">
      <alignment horizontal="right" vertical="center"/>
    </xf>
    <xf numFmtId="49" fontId="70" fillId="0" borderId="17" xfId="0" applyNumberFormat="1" applyFont="1" applyBorder="1" applyAlignment="1">
      <alignment horizontal="center" vertical="center"/>
    </xf>
    <xf numFmtId="49" fontId="70" fillId="0" borderId="0" xfId="0" applyNumberFormat="1" applyFont="1" applyBorder="1" applyAlignment="1">
      <alignment horizontal="center" vertical="center"/>
    </xf>
    <xf numFmtId="49" fontId="70" fillId="0" borderId="13" xfId="0" applyNumberFormat="1" applyFont="1" applyBorder="1" applyAlignment="1">
      <alignment horizontal="center" vertical="center"/>
    </xf>
    <xf numFmtId="3" fontId="71" fillId="0" borderId="17" xfId="0" applyNumberFormat="1" applyFont="1" applyBorder="1" applyAlignment="1">
      <alignment horizontal="right" vertical="center"/>
    </xf>
    <xf numFmtId="3" fontId="71" fillId="0" borderId="0" xfId="0" applyNumberFormat="1" applyFont="1" applyBorder="1" applyAlignment="1">
      <alignment horizontal="right" vertical="center"/>
    </xf>
    <xf numFmtId="3" fontId="71" fillId="0" borderId="13" xfId="0" applyNumberFormat="1" applyFont="1" applyBorder="1" applyAlignment="1">
      <alignment horizontal="right" vertical="center"/>
    </xf>
    <xf numFmtId="183" fontId="71" fillId="0" borderId="17" xfId="0" applyNumberFormat="1" applyFont="1" applyBorder="1" applyAlignment="1">
      <alignment horizontal="right" vertical="center"/>
    </xf>
    <xf numFmtId="183" fontId="71" fillId="0" borderId="0" xfId="0" applyNumberFormat="1" applyFont="1" applyBorder="1" applyAlignment="1">
      <alignment horizontal="right" vertical="center"/>
    </xf>
    <xf numFmtId="183" fontId="71" fillId="0" borderId="13" xfId="0" applyNumberFormat="1" applyFont="1" applyBorder="1" applyAlignment="1">
      <alignment horizontal="right" vertical="center"/>
    </xf>
    <xf numFmtId="183" fontId="0" fillId="0" borderId="17" xfId="0" applyNumberFormat="1" applyBorder="1" applyAlignment="1">
      <alignment horizontal="right" vertical="center"/>
    </xf>
    <xf numFmtId="183" fontId="0" fillId="0" borderId="0" xfId="0" applyNumberFormat="1" applyBorder="1" applyAlignment="1">
      <alignment horizontal="right" vertical="center"/>
    </xf>
    <xf numFmtId="0" fontId="48" fillId="0" borderId="10" xfId="0" applyFont="1" applyBorder="1" applyAlignment="1">
      <alignment horizontal="left" vertical="top" wrapText="1"/>
    </xf>
    <xf numFmtId="0" fontId="48" fillId="0" borderId="11" xfId="0" applyFont="1" applyBorder="1" applyAlignment="1">
      <alignment horizontal="left" vertical="top" wrapText="1"/>
    </xf>
    <xf numFmtId="0" fontId="48" fillId="0" borderId="17" xfId="0" applyFont="1" applyBorder="1" applyAlignment="1">
      <alignment horizontal="left" vertical="top" wrapText="1"/>
    </xf>
    <xf numFmtId="0" fontId="48" fillId="0" borderId="0" xfId="0" applyFont="1" applyBorder="1" applyAlignment="1">
      <alignment horizontal="left" vertical="top" wrapTex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8" fillId="0" borderId="10"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6" xfId="0" applyFont="1" applyBorder="1" applyAlignment="1">
      <alignment horizontal="center" vertical="center" wrapText="1"/>
    </xf>
    <xf numFmtId="179" fontId="71" fillId="0" borderId="17" xfId="0" applyNumberFormat="1" applyFont="1" applyBorder="1" applyAlignment="1">
      <alignment horizontal="right" vertical="center"/>
    </xf>
    <xf numFmtId="179" fontId="71" fillId="0" borderId="0" xfId="0" applyNumberFormat="1" applyFont="1" applyBorder="1" applyAlignment="1">
      <alignment horizontal="right" vertical="center"/>
    </xf>
    <xf numFmtId="179" fontId="71" fillId="0" borderId="13" xfId="0" applyNumberFormat="1" applyFont="1" applyBorder="1" applyAlignment="1">
      <alignment horizontal="right" vertical="center"/>
    </xf>
    <xf numFmtId="179" fontId="0" fillId="0" borderId="27" xfId="0" applyNumberFormat="1" applyBorder="1" applyAlignment="1">
      <alignment horizontal="right"/>
    </xf>
    <xf numFmtId="179" fontId="0" fillId="0" borderId="28" xfId="0" applyNumberFormat="1" applyBorder="1" applyAlignment="1">
      <alignment horizontal="right"/>
    </xf>
    <xf numFmtId="183" fontId="0" fillId="0" borderId="13" xfId="0" applyNumberFormat="1" applyBorder="1" applyAlignment="1">
      <alignment horizontal="right" vertical="center"/>
    </xf>
    <xf numFmtId="49" fontId="72" fillId="0" borderId="0" xfId="0" applyNumberFormat="1" applyFont="1" applyAlignment="1">
      <alignment vertical="top" wrapText="1"/>
    </xf>
    <xf numFmtId="0" fontId="72" fillId="0" borderId="0" xfId="0" applyFont="1" applyAlignment="1">
      <alignment vertical="top" wrapText="1"/>
    </xf>
    <xf numFmtId="0" fontId="48" fillId="0" borderId="0" xfId="0" applyFont="1" applyBorder="1" applyAlignment="1">
      <alignment horizontal="center"/>
    </xf>
    <xf numFmtId="0" fontId="48" fillId="0" borderId="13" xfId="0" applyFont="1" applyBorder="1" applyAlignment="1">
      <alignment horizontal="center"/>
    </xf>
    <xf numFmtId="49" fontId="48" fillId="0" borderId="10" xfId="0" applyNumberFormat="1" applyFont="1" applyBorder="1" applyAlignment="1">
      <alignment horizontal="center" vertical="center" wrapText="1"/>
    </xf>
    <xf numFmtId="49" fontId="48" fillId="0" borderId="11"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3" fontId="0" fillId="0" borderId="27" xfId="0" applyNumberFormat="1" applyBorder="1" applyAlignment="1">
      <alignment horizontal="right"/>
    </xf>
    <xf numFmtId="0" fontId="0" fillId="0" borderId="28" xfId="0" applyBorder="1" applyAlignment="1">
      <alignment horizontal="right"/>
    </xf>
    <xf numFmtId="49" fontId="48" fillId="0" borderId="14" xfId="0" applyNumberFormat="1" applyFont="1" applyBorder="1" applyAlignment="1">
      <alignment horizontal="center" vertical="top" wrapText="1"/>
    </xf>
    <xf numFmtId="49" fontId="48" fillId="0" borderId="15" xfId="0" applyNumberFormat="1" applyFont="1" applyBorder="1" applyAlignment="1">
      <alignment horizontal="center" vertical="top" wrapText="1"/>
    </xf>
    <xf numFmtId="49" fontId="48" fillId="0" borderId="16" xfId="0" applyNumberFormat="1" applyFont="1" applyBorder="1" applyAlignment="1">
      <alignment horizontal="center" vertical="top" wrapText="1"/>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71" fillId="0" borderId="13"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180" fontId="70" fillId="0" borderId="0" xfId="0" applyNumberFormat="1" applyFont="1" applyBorder="1" applyAlignment="1">
      <alignment horizontal="right" vertical="center" wrapText="1"/>
    </xf>
    <xf numFmtId="180" fontId="70" fillId="0" borderId="13" xfId="0" applyNumberFormat="1" applyFont="1" applyBorder="1" applyAlignment="1">
      <alignment horizontal="right" vertical="center" wrapText="1"/>
    </xf>
    <xf numFmtId="49" fontId="48" fillId="0" borderId="17" xfId="0" applyNumberFormat="1" applyFont="1" applyBorder="1" applyAlignment="1">
      <alignment horizontal="center" vertical="center"/>
    </xf>
    <xf numFmtId="49" fontId="48" fillId="0" borderId="0" xfId="0" applyNumberFormat="1" applyFont="1" applyBorder="1" applyAlignment="1">
      <alignment horizontal="center" vertical="center"/>
    </xf>
    <xf numFmtId="221" fontId="48" fillId="0" borderId="14" xfId="0" applyNumberFormat="1" applyFont="1" applyBorder="1" applyAlignment="1">
      <alignment horizontal="right" vertical="center" wrapText="1"/>
    </xf>
    <xf numFmtId="221" fontId="48" fillId="0" borderId="15" xfId="0" applyNumberFormat="1" applyFont="1" applyBorder="1" applyAlignment="1">
      <alignment horizontal="right" vertical="center" wrapText="1"/>
    </xf>
    <xf numFmtId="221" fontId="48" fillId="0" borderId="16" xfId="0" applyNumberFormat="1" applyFont="1" applyBorder="1" applyAlignment="1">
      <alignment horizontal="right" vertical="center" wrapText="1"/>
    </xf>
    <xf numFmtId="0" fontId="48" fillId="0" borderId="14" xfId="0" applyFont="1" applyBorder="1" applyAlignment="1">
      <alignment horizontal="center" vertical="top" wrapText="1"/>
    </xf>
    <xf numFmtId="0" fontId="48" fillId="0" borderId="15" xfId="0" applyFont="1" applyBorder="1" applyAlignment="1">
      <alignment horizontal="center" vertical="top" wrapText="1"/>
    </xf>
    <xf numFmtId="49" fontId="48" fillId="0" borderId="14" xfId="0" applyNumberFormat="1" applyFont="1" applyBorder="1" applyAlignment="1">
      <alignment horizontal="right" vertical="center" wrapText="1"/>
    </xf>
    <xf numFmtId="49" fontId="48" fillId="0" borderId="15" xfId="0" applyNumberFormat="1" applyFont="1" applyBorder="1" applyAlignment="1">
      <alignment horizontal="right" vertical="center" wrapText="1"/>
    </xf>
    <xf numFmtId="49" fontId="48" fillId="0" borderId="16" xfId="0" applyNumberFormat="1" applyFont="1" applyBorder="1" applyAlignment="1">
      <alignment horizontal="right" vertical="center" wrapText="1"/>
    </xf>
    <xf numFmtId="0" fontId="48" fillId="0" borderId="0" xfId="0" applyFont="1" applyBorder="1" applyAlignment="1">
      <alignment horizontal="right" vertical="top" wrapText="1"/>
    </xf>
    <xf numFmtId="0" fontId="48" fillId="0" borderId="13" xfId="0" applyFont="1" applyBorder="1" applyAlignment="1">
      <alignment horizontal="right" vertical="top" wrapText="1"/>
    </xf>
    <xf numFmtId="0" fontId="68" fillId="0" borderId="0" xfId="0" applyFont="1" applyAlignment="1">
      <alignment horizontal="center" vertical="top" wrapText="1"/>
    </xf>
    <xf numFmtId="0" fontId="48" fillId="0" borderId="0" xfId="0" applyFont="1" applyAlignment="1">
      <alignment horizontal="center"/>
    </xf>
    <xf numFmtId="183" fontId="0" fillId="0" borderId="27" xfId="0" applyNumberFormat="1" applyBorder="1" applyAlignment="1">
      <alignment horizontal="right"/>
    </xf>
    <xf numFmtId="183" fontId="0" fillId="0" borderId="28" xfId="0" applyNumberFormat="1" applyBorder="1" applyAlignment="1">
      <alignment horizontal="right"/>
    </xf>
    <xf numFmtId="0" fontId="48" fillId="0" borderId="11" xfId="0" applyFont="1" applyBorder="1" applyAlignment="1">
      <alignment horizontal="center"/>
    </xf>
    <xf numFmtId="0" fontId="48" fillId="0" borderId="12" xfId="0" applyFont="1" applyBorder="1" applyAlignment="1">
      <alignment horizontal="center"/>
    </xf>
    <xf numFmtId="183" fontId="0" fillId="0" borderId="30" xfId="0" applyNumberFormat="1" applyBorder="1" applyAlignment="1">
      <alignment horizontal="right"/>
    </xf>
    <xf numFmtId="0" fontId="68" fillId="0" borderId="0" xfId="0" applyFont="1" applyAlignment="1">
      <alignment horizontal="center" vertical="center"/>
    </xf>
    <xf numFmtId="0" fontId="79" fillId="0" borderId="1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2" xfId="0" applyFont="1" applyBorder="1" applyAlignment="1">
      <alignment horizontal="left" vertical="center" wrapText="1"/>
    </xf>
    <xf numFmtId="0" fontId="79" fillId="0" borderId="17" xfId="0" applyFont="1" applyBorder="1" applyAlignment="1">
      <alignment horizontal="left" vertical="center" wrapText="1"/>
    </xf>
    <xf numFmtId="0" fontId="79" fillId="0" borderId="0" xfId="0" applyFont="1" applyBorder="1" applyAlignment="1">
      <alignment horizontal="left" vertic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79" fillId="0" borderId="15" xfId="0" applyFont="1" applyBorder="1" applyAlignment="1">
      <alignment horizontal="left" vertical="center" wrapText="1"/>
    </xf>
    <xf numFmtId="0" fontId="79" fillId="0" borderId="16" xfId="0" applyFont="1" applyBorder="1" applyAlignment="1">
      <alignment horizontal="left" vertical="center" wrapText="1"/>
    </xf>
    <xf numFmtId="0" fontId="68" fillId="0" borderId="15" xfId="0" applyFont="1" applyBorder="1" applyAlignment="1">
      <alignment horizontal="left" vertical="top" wrapText="1"/>
    </xf>
    <xf numFmtId="179" fontId="0" fillId="0" borderId="17" xfId="0" applyNumberFormat="1" applyBorder="1" applyAlignment="1">
      <alignment horizontal="right" vertical="center"/>
    </xf>
    <xf numFmtId="179"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24" borderId="27" xfId="63" applyFont="1" applyFill="1" applyBorder="1" applyAlignment="1">
      <alignment horizontal="center" vertical="center" shrinkToFit="1"/>
      <protection/>
    </xf>
    <xf numFmtId="0" fontId="5" fillId="24" borderId="28" xfId="63" applyFont="1" applyFill="1" applyBorder="1" applyAlignment="1">
      <alignment horizontal="center" vertical="center" shrinkToFit="1"/>
      <protection/>
    </xf>
    <xf numFmtId="0" fontId="5" fillId="24" borderId="31" xfId="63" applyFont="1" applyFill="1" applyBorder="1" applyAlignment="1">
      <alignment horizontal="center" vertical="center" shrinkToFit="1"/>
      <protection/>
    </xf>
    <xf numFmtId="0" fontId="5" fillId="24" borderId="11" xfId="63" applyFont="1" applyFill="1" applyBorder="1" applyAlignment="1">
      <alignment horizontal="center" vertical="center"/>
      <protection/>
    </xf>
    <xf numFmtId="0" fontId="5" fillId="24" borderId="12" xfId="63" applyFont="1" applyFill="1" applyBorder="1" applyAlignment="1">
      <alignment horizontal="center" vertical="center"/>
      <protection/>
    </xf>
    <xf numFmtId="0" fontId="5" fillId="24" borderId="15" xfId="63" applyFont="1" applyFill="1" applyBorder="1" applyAlignment="1">
      <alignment horizontal="center" vertical="center"/>
      <protection/>
    </xf>
    <xf numFmtId="0" fontId="5" fillId="24" borderId="16" xfId="63" applyFont="1" applyFill="1" applyBorder="1" applyAlignment="1">
      <alignment horizontal="center" vertical="center"/>
      <protection/>
    </xf>
    <xf numFmtId="0" fontId="4" fillId="0" borderId="15" xfId="64" applyFont="1" applyFill="1" applyBorder="1" applyAlignment="1">
      <alignment horizontal="distributed" vertical="center"/>
      <protection/>
    </xf>
    <xf numFmtId="0" fontId="4" fillId="0" borderId="16" xfId="64" applyFont="1" applyFill="1" applyBorder="1" applyAlignment="1">
      <alignment horizontal="distributed" vertical="center"/>
      <protection/>
    </xf>
    <xf numFmtId="0" fontId="4" fillId="0" borderId="0" xfId="64" applyFont="1" applyFill="1" applyBorder="1" applyAlignment="1">
      <alignment horizontal="distributed" vertical="center"/>
      <protection/>
    </xf>
    <xf numFmtId="0" fontId="4" fillId="0" borderId="13" xfId="64" applyFont="1" applyFill="1" applyBorder="1" applyAlignment="1">
      <alignment horizontal="distributed" vertical="center"/>
      <protection/>
    </xf>
    <xf numFmtId="0" fontId="5" fillId="0" borderId="0" xfId="63" applyFont="1" applyFill="1" applyBorder="1" applyAlignment="1">
      <alignment horizontal="right"/>
      <protection/>
    </xf>
    <xf numFmtId="0" fontId="5" fillId="0" borderId="0" xfId="63" applyFont="1" applyFill="1" applyAlignment="1">
      <alignment/>
      <protection/>
    </xf>
    <xf numFmtId="0" fontId="5" fillId="0" borderId="0" xfId="63" applyFont="1" applyFill="1" applyBorder="1" applyAlignment="1">
      <alignment/>
      <protection/>
    </xf>
    <xf numFmtId="0" fontId="5" fillId="24" borderId="29" xfId="63" applyFont="1" applyFill="1" applyBorder="1" applyAlignment="1">
      <alignment horizontal="center" vertical="distributed"/>
      <protection/>
    </xf>
    <xf numFmtId="0" fontId="5" fillId="24" borderId="30" xfId="63" applyFont="1" applyFill="1" applyBorder="1" applyAlignment="1">
      <alignment horizontal="center" vertical="distributed"/>
      <protection/>
    </xf>
    <xf numFmtId="0" fontId="5" fillId="24" borderId="30" xfId="63" applyFont="1" applyFill="1" applyBorder="1" applyAlignment="1">
      <alignment horizontal="center" vertical="center" shrinkToFit="1"/>
      <protection/>
    </xf>
    <xf numFmtId="0" fontId="5" fillId="24" borderId="10" xfId="63" applyFont="1" applyFill="1" applyBorder="1" applyAlignment="1">
      <alignment horizontal="center" vertical="distributed"/>
      <protection/>
    </xf>
    <xf numFmtId="0" fontId="5" fillId="24" borderId="14" xfId="63" applyFont="1" applyFill="1" applyBorder="1" applyAlignment="1">
      <alignment horizontal="center" vertical="distributed"/>
      <protection/>
    </xf>
    <xf numFmtId="0" fontId="48" fillId="0" borderId="0" xfId="0" applyFont="1" applyAlignment="1">
      <alignment vertical="top" wrapText="1"/>
    </xf>
    <xf numFmtId="49" fontId="49" fillId="0" borderId="0" xfId="0" applyNumberFormat="1" applyFont="1" applyAlignment="1">
      <alignment vertical="top" wrapText="1"/>
    </xf>
    <xf numFmtId="185" fontId="48" fillId="0" borderId="0" xfId="0" applyNumberFormat="1" applyFont="1" applyAlignment="1">
      <alignment horizontal="left" vertical="top" wrapText="1"/>
    </xf>
    <xf numFmtId="0" fontId="0" fillId="0" borderId="0" xfId="0" applyAlignment="1">
      <alignment horizontal="left" vertical="top" wrapText="1"/>
    </xf>
    <xf numFmtId="49" fontId="48" fillId="0" borderId="0" xfId="0" applyNumberFormat="1" applyFont="1" applyAlignment="1">
      <alignment horizontal="left" vertical="top" wrapText="1"/>
    </xf>
    <xf numFmtId="0" fontId="66" fillId="0" borderId="0" xfId="73" applyFont="1" applyAlignment="1">
      <alignment vertical="distributed" wrapText="1"/>
      <protection/>
    </xf>
    <xf numFmtId="0" fontId="35" fillId="0" borderId="0" xfId="73" applyFont="1" applyAlignment="1">
      <alignment horizontal="center"/>
      <protection/>
    </xf>
    <xf numFmtId="0" fontId="5" fillId="0" borderId="58" xfId="73" applyFont="1" applyBorder="1" applyAlignment="1">
      <alignment horizontal="center" vertical="center" shrinkToFit="1"/>
      <protection/>
    </xf>
    <xf numFmtId="0" fontId="5" fillId="0" borderId="59" xfId="73" applyFont="1" applyBorder="1" applyAlignment="1">
      <alignment horizontal="center" vertical="center" shrinkToFit="1"/>
      <protection/>
    </xf>
    <xf numFmtId="0" fontId="5" fillId="0" borderId="60"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8全国確報" xfId="62"/>
    <cellStyle name="標準_32表" xfId="63"/>
    <cellStyle name="標準_5-T-1" xfId="64"/>
    <cellStyle name="標準_結果の概要（5人以上）" xfId="65"/>
    <cellStyle name="標準_産業大分類別指数" xfId="66"/>
    <cellStyle name="標準_速報の表紙21.11" xfId="67"/>
    <cellStyle name="標準_第17表　全国の結果（表）" xfId="68"/>
    <cellStyle name="標準_第33表" xfId="69"/>
    <cellStyle name="標準_統計表（第1～7表）" xfId="70"/>
    <cellStyle name="標準_統計表（第8～16表）" xfId="71"/>
    <cellStyle name="標準_特別調査の結果H22" xfId="72"/>
    <cellStyle name="標準_表章産業表" xfId="73"/>
    <cellStyle name="標準_目次" xfId="74"/>
    <cellStyle name="標準_裏表紙（毎and勤ver.)H24.1まで" xfId="75"/>
    <cellStyle name="Followed Hyperlink" xfId="76"/>
    <cellStyle name="良い"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38</xdr:row>
      <xdr:rowOff>123825</xdr:rowOff>
    </xdr:from>
    <xdr:to>
      <xdr:col>9</xdr:col>
      <xdr:colOff>381000</xdr:colOff>
      <xdr:row>48</xdr:row>
      <xdr:rowOff>38100</xdr:rowOff>
    </xdr:to>
    <xdr:sp>
      <xdr:nvSpPr>
        <xdr:cNvPr id="1" name="AutoShape 1"/>
        <xdr:cNvSpPr>
          <a:spLocks/>
        </xdr:cNvSpPr>
      </xdr:nvSpPr>
      <xdr:spPr>
        <a:xfrm>
          <a:off x="590550" y="7658100"/>
          <a:ext cx="7038975" cy="1771650"/>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★内閣府の「月例経済報告」や「景気動向指数」の景気判断資料
　★雇用保険や労災保険の保険給付額の改定
　★企業の経営判断や賃金などの労働条件決定の際の資料　　等
</a:t>
          </a:r>
        </a:p>
      </xdr:txBody>
    </xdr:sp>
    <xdr:clientData/>
  </xdr:twoCellAnchor>
  <xdr:twoCellAnchor>
    <xdr:from>
      <xdr:col>0</xdr:col>
      <xdr:colOff>114300</xdr:colOff>
      <xdr:row>2</xdr:row>
      <xdr:rowOff>19050</xdr:rowOff>
    </xdr:from>
    <xdr:to>
      <xdr:col>2</xdr:col>
      <xdr:colOff>533400</xdr:colOff>
      <xdr:row>5</xdr:row>
      <xdr:rowOff>104775</xdr:rowOff>
    </xdr:to>
    <xdr:pic>
      <xdr:nvPicPr>
        <xdr:cNvPr id="2" name="Picture 2"/>
        <xdr:cNvPicPr preferRelativeResize="1">
          <a:picLocks noChangeAspect="1"/>
        </xdr:cNvPicPr>
      </xdr:nvPicPr>
      <xdr:blipFill>
        <a:blip r:embed="rId1"/>
        <a:stretch>
          <a:fillRect/>
        </a:stretch>
      </xdr:blipFill>
      <xdr:spPr>
        <a:xfrm>
          <a:off x="114300" y="400050"/>
          <a:ext cx="1666875" cy="1104900"/>
        </a:xfrm>
        <a:prstGeom prst="rect">
          <a:avLst/>
        </a:prstGeom>
        <a:noFill/>
        <a:ln w="9525" cmpd="sng">
          <a:noFill/>
        </a:ln>
      </xdr:spPr>
    </xdr:pic>
    <xdr:clientData/>
  </xdr:twoCellAnchor>
  <xdr:twoCellAnchor editAs="oneCell">
    <xdr:from>
      <xdr:col>1</xdr:col>
      <xdr:colOff>0</xdr:colOff>
      <xdr:row>9</xdr:row>
      <xdr:rowOff>0</xdr:rowOff>
    </xdr:from>
    <xdr:to>
      <xdr:col>9</xdr:col>
      <xdr:colOff>657225</xdr:colOff>
      <xdr:row>38</xdr:row>
      <xdr:rowOff>19050</xdr:rowOff>
    </xdr:to>
    <xdr:pic>
      <xdr:nvPicPr>
        <xdr:cNvPr id="3" name="Picture 10"/>
        <xdr:cNvPicPr preferRelativeResize="1">
          <a:picLocks noChangeAspect="1"/>
        </xdr:cNvPicPr>
      </xdr:nvPicPr>
      <xdr:blipFill>
        <a:blip r:embed="rId2"/>
        <a:stretch>
          <a:fillRect/>
        </a:stretch>
      </xdr:blipFill>
      <xdr:spPr>
        <a:xfrm>
          <a:off x="390525" y="2514600"/>
          <a:ext cx="7515225" cy="503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1</xdr:row>
      <xdr:rowOff>0</xdr:rowOff>
    </xdr:from>
    <xdr:to>
      <xdr:col>43</xdr:col>
      <xdr:colOff>0</xdr:colOff>
      <xdr:row>17</xdr:row>
      <xdr:rowOff>0</xdr:rowOff>
    </xdr:to>
    <xdr:pic>
      <xdr:nvPicPr>
        <xdr:cNvPr id="1" name="Picture 21"/>
        <xdr:cNvPicPr preferRelativeResize="1">
          <a:picLocks noChangeAspect="1"/>
        </xdr:cNvPicPr>
      </xdr:nvPicPr>
      <xdr:blipFill>
        <a:blip r:embed="rId1"/>
        <a:stretch>
          <a:fillRect/>
        </a:stretch>
      </xdr:blipFill>
      <xdr:spPr>
        <a:xfrm>
          <a:off x="8648700" y="219075"/>
          <a:ext cx="8267700" cy="2990850"/>
        </a:xfrm>
        <a:prstGeom prst="rect">
          <a:avLst/>
        </a:prstGeom>
        <a:noFill/>
        <a:ln w="9525" cmpd="sng">
          <a:noFill/>
        </a:ln>
      </xdr:spPr>
    </xdr:pic>
    <xdr:clientData/>
  </xdr:twoCellAnchor>
  <xdr:twoCellAnchor editAs="oneCell">
    <xdr:from>
      <xdr:col>15</xdr:col>
      <xdr:colOff>0</xdr:colOff>
      <xdr:row>20</xdr:row>
      <xdr:rowOff>0</xdr:rowOff>
    </xdr:from>
    <xdr:to>
      <xdr:col>43</xdr:col>
      <xdr:colOff>0</xdr:colOff>
      <xdr:row>36</xdr:row>
      <xdr:rowOff>19050</xdr:rowOff>
    </xdr:to>
    <xdr:pic>
      <xdr:nvPicPr>
        <xdr:cNvPr id="2" name="Picture 22"/>
        <xdr:cNvPicPr preferRelativeResize="1">
          <a:picLocks noChangeAspect="1"/>
        </xdr:cNvPicPr>
      </xdr:nvPicPr>
      <xdr:blipFill>
        <a:blip r:embed="rId2"/>
        <a:stretch>
          <a:fillRect/>
        </a:stretch>
      </xdr:blipFill>
      <xdr:spPr>
        <a:xfrm>
          <a:off x="8648700" y="3810000"/>
          <a:ext cx="8267700" cy="3067050"/>
        </a:xfrm>
        <a:prstGeom prst="rect">
          <a:avLst/>
        </a:prstGeom>
        <a:noFill/>
        <a:ln w="9525" cmpd="sng">
          <a:noFill/>
        </a:ln>
      </xdr:spPr>
    </xdr:pic>
    <xdr:clientData/>
  </xdr:twoCellAnchor>
  <xdr:twoCellAnchor editAs="oneCell">
    <xdr:from>
      <xdr:col>15</xdr:col>
      <xdr:colOff>0</xdr:colOff>
      <xdr:row>38</xdr:row>
      <xdr:rowOff>0</xdr:rowOff>
    </xdr:from>
    <xdr:to>
      <xdr:col>42</xdr:col>
      <xdr:colOff>285750</xdr:colOff>
      <xdr:row>51</xdr:row>
      <xdr:rowOff>190500</xdr:rowOff>
    </xdr:to>
    <xdr:pic>
      <xdr:nvPicPr>
        <xdr:cNvPr id="3" name="Picture 23"/>
        <xdr:cNvPicPr preferRelativeResize="1">
          <a:picLocks noChangeAspect="1"/>
        </xdr:cNvPicPr>
      </xdr:nvPicPr>
      <xdr:blipFill>
        <a:blip r:embed="rId3"/>
        <a:stretch>
          <a:fillRect/>
        </a:stretch>
      </xdr:blipFill>
      <xdr:spPr>
        <a:xfrm>
          <a:off x="8648700" y="7258050"/>
          <a:ext cx="8258175" cy="2838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xdr:row>
      <xdr:rowOff>123825</xdr:rowOff>
    </xdr:from>
    <xdr:to>
      <xdr:col>33</xdr:col>
      <xdr:colOff>209550</xdr:colOff>
      <xdr:row>6</xdr:row>
      <xdr:rowOff>38100</xdr:rowOff>
    </xdr:to>
    <xdr:sp>
      <xdr:nvSpPr>
        <xdr:cNvPr id="1" name="AutoShape 5"/>
        <xdr:cNvSpPr>
          <a:spLocks/>
        </xdr:cNvSpPr>
      </xdr:nvSpPr>
      <xdr:spPr>
        <a:xfrm>
          <a:off x="1038225" y="1390650"/>
          <a:ext cx="7543800" cy="876300"/>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t>　　　</a:t>
          </a:r>
          <a:r>
            <a:rPr lang="en-US" cap="none" sz="1100" b="0" i="0" u="none" baseline="0">
              <a:latin typeface="ＭＳ 明朝"/>
              <a:ea typeface="ＭＳ 明朝"/>
              <a:cs typeface="ＭＳ 明朝"/>
            </a:rPr>
            <a:t>　　　　　　　</a:t>
          </a:r>
          <a:r>
            <a:rPr lang="en-US" cap="none" sz="1100" b="0" i="0" u="none" baseline="0"/>
            <a:t>毎月勤労統計調査特別調査とは？</a:t>
          </a:r>
          <a:r>
            <a:rPr lang="en-US" cap="none" sz="1100" b="0" i="0" u="none" baseline="0">
              <a:latin typeface="ＭＳ 明朝"/>
              <a:ea typeface="ＭＳ 明朝"/>
              <a:cs typeface="ＭＳ 明朝"/>
            </a:rPr>
            <a:t>
　毎月実施している毎月勤労統計調査では調べていない常用労働者１～４人を
雇用する事業所を対象に年１回、７月31日現在で雇用、給与及び労働時間の状況を調査するものです。</a:t>
          </a:r>
          <a:r>
            <a:rPr lang="en-US" cap="none" sz="1100" b="0" i="0" u="none" baseline="0">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25</xdr:row>
      <xdr:rowOff>47625</xdr:rowOff>
    </xdr:from>
    <xdr:ext cx="95250" cy="209550"/>
    <xdr:sp>
      <xdr:nvSpPr>
        <xdr:cNvPr id="1" name="TextBox 1"/>
        <xdr:cNvSpPr txBox="1">
          <a:spLocks noChangeArrowheads="1"/>
        </xdr:cNvSpPr>
      </xdr:nvSpPr>
      <xdr:spPr>
        <a:xfrm>
          <a:off x="0"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0</xdr:col>
      <xdr:colOff>0</xdr:colOff>
      <xdr:row>33</xdr:row>
      <xdr:rowOff>142875</xdr:rowOff>
    </xdr:from>
    <xdr:ext cx="95250" cy="209550"/>
    <xdr:sp>
      <xdr:nvSpPr>
        <xdr:cNvPr id="2" name="TextBox 2"/>
        <xdr:cNvSpPr txBox="1">
          <a:spLocks noChangeArrowheads="1"/>
        </xdr:cNvSpPr>
      </xdr:nvSpPr>
      <xdr:spPr>
        <a:xfrm>
          <a:off x="0"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twoCellAnchor>
    <xdr:from>
      <xdr:col>12</xdr:col>
      <xdr:colOff>0</xdr:colOff>
      <xdr:row>54</xdr:row>
      <xdr:rowOff>28575</xdr:rowOff>
    </xdr:from>
    <xdr:to>
      <xdr:col>12</xdr:col>
      <xdr:colOff>0</xdr:colOff>
      <xdr:row>55</xdr:row>
      <xdr:rowOff>142875</xdr:rowOff>
    </xdr:to>
    <xdr:sp>
      <xdr:nvSpPr>
        <xdr:cNvPr id="3" name="TextBox 3"/>
        <xdr:cNvSpPr txBox="1">
          <a:spLocks noChangeArrowheads="1"/>
        </xdr:cNvSpPr>
      </xdr:nvSpPr>
      <xdr:spPr>
        <a:xfrm>
          <a:off x="8772525" y="9877425"/>
          <a:ext cx="0" cy="266700"/>
        </a:xfrm>
        <a:prstGeom prst="rect">
          <a:avLst/>
        </a:prstGeom>
        <a:noFill/>
        <a:ln w="9525" cmpd="sng">
          <a:noFill/>
        </a:ln>
      </xdr:spPr>
      <xdr:txBody>
        <a:bodyPr vertOverflow="clip" wrap="square"/>
        <a:p>
          <a:pPr algn="l">
            <a:defRPr/>
          </a:pPr>
          <a:r>
            <a:rPr lang="en-US" cap="none" sz="1100" b="0" i="0" u="none" baseline="0"/>
            <a:t>  - 1８ -</a:t>
          </a:r>
        </a:p>
      </xdr:txBody>
    </xdr:sp>
    <xdr:clientData/>
  </xdr:twoCellAnchor>
  <xdr:oneCellAnchor>
    <xdr:from>
      <xdr:col>12</xdr:col>
      <xdr:colOff>0</xdr:colOff>
      <xdr:row>25</xdr:row>
      <xdr:rowOff>47625</xdr:rowOff>
    </xdr:from>
    <xdr:ext cx="95250" cy="209550"/>
    <xdr:sp>
      <xdr:nvSpPr>
        <xdr:cNvPr id="4" name="TextBox 4"/>
        <xdr:cNvSpPr txBox="1">
          <a:spLocks noChangeArrowheads="1"/>
        </xdr:cNvSpPr>
      </xdr:nvSpPr>
      <xdr:spPr>
        <a:xfrm>
          <a:off x="8772525"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33</xdr:row>
      <xdr:rowOff>142875</xdr:rowOff>
    </xdr:from>
    <xdr:ext cx="95250" cy="209550"/>
    <xdr:sp>
      <xdr:nvSpPr>
        <xdr:cNvPr id="5" name="TextBox 5"/>
        <xdr:cNvSpPr txBox="1">
          <a:spLocks noChangeArrowheads="1"/>
        </xdr:cNvSpPr>
      </xdr:nvSpPr>
      <xdr:spPr>
        <a:xfrm>
          <a:off x="8772525"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47625</xdr:rowOff>
    </xdr:from>
    <xdr:ext cx="95250" cy="209550"/>
    <xdr:sp>
      <xdr:nvSpPr>
        <xdr:cNvPr id="6" name="TextBox 6"/>
        <xdr:cNvSpPr txBox="1">
          <a:spLocks noChangeArrowheads="1"/>
        </xdr:cNvSpPr>
      </xdr:nvSpPr>
      <xdr:spPr>
        <a:xfrm>
          <a:off x="8772525" y="42957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32</xdr:row>
      <xdr:rowOff>142875</xdr:rowOff>
    </xdr:from>
    <xdr:ext cx="95250" cy="209550"/>
    <xdr:sp>
      <xdr:nvSpPr>
        <xdr:cNvPr id="7" name="TextBox 7"/>
        <xdr:cNvSpPr txBox="1">
          <a:spLocks noChangeArrowheads="1"/>
        </xdr:cNvSpPr>
      </xdr:nvSpPr>
      <xdr:spPr>
        <a:xfrm>
          <a:off x="87725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35</xdr:row>
      <xdr:rowOff>142875</xdr:rowOff>
    </xdr:from>
    <xdr:ext cx="95250" cy="209550"/>
    <xdr:sp>
      <xdr:nvSpPr>
        <xdr:cNvPr id="8" name="TextBox 8"/>
        <xdr:cNvSpPr txBox="1">
          <a:spLocks noChangeArrowheads="1"/>
        </xdr:cNvSpPr>
      </xdr:nvSpPr>
      <xdr:spPr>
        <a:xfrm>
          <a:off x="8772525" y="6486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34</xdr:row>
      <xdr:rowOff>142875</xdr:rowOff>
    </xdr:from>
    <xdr:ext cx="95250" cy="209550"/>
    <xdr:sp>
      <xdr:nvSpPr>
        <xdr:cNvPr id="9" name="TextBox 9"/>
        <xdr:cNvSpPr txBox="1">
          <a:spLocks noChangeArrowheads="1"/>
        </xdr:cNvSpPr>
      </xdr:nvSpPr>
      <xdr:spPr>
        <a:xfrm>
          <a:off x="87725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37</xdr:row>
      <xdr:rowOff>142875</xdr:rowOff>
    </xdr:from>
    <xdr:ext cx="95250" cy="209550"/>
    <xdr:sp>
      <xdr:nvSpPr>
        <xdr:cNvPr id="10" name="TextBox 10"/>
        <xdr:cNvSpPr txBox="1">
          <a:spLocks noChangeArrowheads="1"/>
        </xdr:cNvSpPr>
      </xdr:nvSpPr>
      <xdr:spPr>
        <a:xfrm>
          <a:off x="8772525" y="67532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38</xdr:row>
      <xdr:rowOff>142875</xdr:rowOff>
    </xdr:from>
    <xdr:ext cx="95250" cy="209550"/>
    <xdr:sp>
      <xdr:nvSpPr>
        <xdr:cNvPr id="11" name="TextBox 11"/>
        <xdr:cNvSpPr txBox="1">
          <a:spLocks noChangeArrowheads="1"/>
        </xdr:cNvSpPr>
      </xdr:nvSpPr>
      <xdr:spPr>
        <a:xfrm>
          <a:off x="87725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32</xdr:row>
      <xdr:rowOff>142875</xdr:rowOff>
    </xdr:from>
    <xdr:ext cx="95250" cy="209550"/>
    <xdr:sp>
      <xdr:nvSpPr>
        <xdr:cNvPr id="12" name="TextBox 12"/>
        <xdr:cNvSpPr txBox="1">
          <a:spLocks noChangeArrowheads="1"/>
        </xdr:cNvSpPr>
      </xdr:nvSpPr>
      <xdr:spPr>
        <a:xfrm>
          <a:off x="1134427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32</xdr:row>
      <xdr:rowOff>142875</xdr:rowOff>
    </xdr:from>
    <xdr:ext cx="95250" cy="209550"/>
    <xdr:sp>
      <xdr:nvSpPr>
        <xdr:cNvPr id="13" name="TextBox 13"/>
        <xdr:cNvSpPr txBox="1">
          <a:spLocks noChangeArrowheads="1"/>
        </xdr:cNvSpPr>
      </xdr:nvSpPr>
      <xdr:spPr>
        <a:xfrm>
          <a:off x="139160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34</xdr:row>
      <xdr:rowOff>142875</xdr:rowOff>
    </xdr:from>
    <xdr:ext cx="95250" cy="209550"/>
    <xdr:sp>
      <xdr:nvSpPr>
        <xdr:cNvPr id="14" name="TextBox 14"/>
        <xdr:cNvSpPr txBox="1">
          <a:spLocks noChangeArrowheads="1"/>
        </xdr:cNvSpPr>
      </xdr:nvSpPr>
      <xdr:spPr>
        <a:xfrm>
          <a:off x="1134427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34</xdr:row>
      <xdr:rowOff>142875</xdr:rowOff>
    </xdr:from>
    <xdr:ext cx="95250" cy="209550"/>
    <xdr:sp>
      <xdr:nvSpPr>
        <xdr:cNvPr id="15" name="TextBox 15"/>
        <xdr:cNvSpPr txBox="1">
          <a:spLocks noChangeArrowheads="1"/>
        </xdr:cNvSpPr>
      </xdr:nvSpPr>
      <xdr:spPr>
        <a:xfrm>
          <a:off x="139160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38</xdr:row>
      <xdr:rowOff>142875</xdr:rowOff>
    </xdr:from>
    <xdr:ext cx="95250" cy="209550"/>
    <xdr:sp>
      <xdr:nvSpPr>
        <xdr:cNvPr id="16" name="TextBox 16"/>
        <xdr:cNvSpPr txBox="1">
          <a:spLocks noChangeArrowheads="1"/>
        </xdr:cNvSpPr>
      </xdr:nvSpPr>
      <xdr:spPr>
        <a:xfrm>
          <a:off x="1134427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38</xdr:row>
      <xdr:rowOff>142875</xdr:rowOff>
    </xdr:from>
    <xdr:ext cx="95250" cy="209550"/>
    <xdr:sp>
      <xdr:nvSpPr>
        <xdr:cNvPr id="17" name="TextBox 17"/>
        <xdr:cNvSpPr txBox="1">
          <a:spLocks noChangeArrowheads="1"/>
        </xdr:cNvSpPr>
      </xdr:nvSpPr>
      <xdr:spPr>
        <a:xfrm>
          <a:off x="139160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81</xdr:row>
      <xdr:rowOff>104775</xdr:rowOff>
    </xdr:from>
    <xdr:to>
      <xdr:col>19</xdr:col>
      <xdr:colOff>133350</xdr:colOff>
      <xdr:row>81</xdr:row>
      <xdr:rowOff>104775</xdr:rowOff>
    </xdr:to>
    <xdr:sp>
      <xdr:nvSpPr>
        <xdr:cNvPr id="1" name="Line 1"/>
        <xdr:cNvSpPr>
          <a:spLocks/>
        </xdr:cNvSpPr>
      </xdr:nvSpPr>
      <xdr:spPr>
        <a:xfrm>
          <a:off x="2381250" y="148399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1</xdr:col>
      <xdr:colOff>457200</xdr:colOff>
      <xdr:row>1</xdr:row>
      <xdr:rowOff>19050</xdr:rowOff>
    </xdr:to>
    <xdr:sp>
      <xdr:nvSpPr>
        <xdr:cNvPr id="1" name="Rectangle 1"/>
        <xdr:cNvSpPr>
          <a:spLocks/>
        </xdr:cNvSpPr>
      </xdr:nvSpPr>
      <xdr:spPr>
        <a:xfrm>
          <a:off x="257175" y="76200"/>
          <a:ext cx="971550" cy="219075"/>
        </a:xfrm>
        <a:prstGeom prst="rect">
          <a:avLst/>
        </a:prstGeom>
        <a:noFill/>
        <a:ln w="9525" cmpd="sng">
          <a:noFill/>
        </a:ln>
      </xdr:spPr>
      <xdr:txBody>
        <a:bodyPr vertOverflow="clip" wrap="square"/>
        <a:p>
          <a:pPr algn="l">
            <a:defRPr/>
          </a:pPr>
          <a:r>
            <a:rPr lang="en-US" cap="none" sz="1200" b="0" i="0" u="none" baseline="0"/>
            <a:t>(別紙）
別紙)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2"/>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3"/>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4"/>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2\&#35519;-&#32076;&#28168;\&#24179;&#25104;25&#24180;&#24230;\01&#27598;&#26376;&#21220;&#21172;&#32113;&#35336;&#35519;&#26619;\a&#24180;&#36895;&#22577;\H26(25&#24180;&#12398;&#36895;&#22577;&#65289;\jkn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2\&#35519;-&#32076;&#28168;\&#24179;&#25104;25&#24180;&#24230;\01&#27598;&#26376;&#21220;&#21172;&#32113;&#35336;&#35519;&#26619;\a&#24180;&#36895;&#22577;\H26(25&#24180;&#12398;&#36895;&#22577;&#65289;\avg222013\avg22201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kn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vg22201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4">
    <tabColor indexed="10"/>
  </sheetPr>
  <dimension ref="A2:J52"/>
  <sheetViews>
    <sheetView showGridLines="0" tabSelected="1" view="pageBreakPreview" zoomScaleSheetLayoutView="100" workbookViewId="0" topLeftCell="A1">
      <selection activeCell="A1" sqref="A1"/>
    </sheetView>
  </sheetViews>
  <sheetFormatPr defaultColWidth="8.796875" defaultRowHeight="14.25"/>
  <cols>
    <col min="1" max="1" width="4.09765625" style="89" customWidth="1"/>
    <col min="2" max="11" width="9" style="89" customWidth="1"/>
    <col min="12" max="12" width="2.19921875" style="89" customWidth="1"/>
    <col min="13" max="13" width="19.19921875" style="89" customWidth="1"/>
    <col min="14" max="14" width="10.69921875" style="89" customWidth="1"/>
    <col min="15" max="16384" width="9" style="89" customWidth="1"/>
  </cols>
  <sheetData>
    <row r="1" ht="6.75" customHeight="1"/>
    <row r="2" ht="23.25" customHeight="1">
      <c r="A2" s="90" t="s">
        <v>794</v>
      </c>
    </row>
    <row r="3" spans="7:8" ht="24">
      <c r="G3" s="835"/>
      <c r="H3" s="835"/>
    </row>
    <row r="4" spans="1:8" ht="24">
      <c r="A4" s="90"/>
      <c r="G4" s="91"/>
      <c r="H4" s="91"/>
    </row>
    <row r="5" spans="4:8" ht="32.25">
      <c r="D5" s="837" t="s">
        <v>693</v>
      </c>
      <c r="E5" s="837"/>
      <c r="F5" s="837"/>
      <c r="G5" s="837"/>
      <c r="H5" s="837"/>
    </row>
    <row r="6" spans="2:10" ht="39.75" customHeight="1">
      <c r="B6" s="838" t="s">
        <v>834</v>
      </c>
      <c r="C6" s="838"/>
      <c r="D6" s="838"/>
      <c r="E6" s="838"/>
      <c r="F6" s="838"/>
      <c r="G6" s="838"/>
      <c r="H6" s="838"/>
      <c r="I6" s="838"/>
      <c r="J6" s="838"/>
    </row>
    <row r="7" ht="20.25" customHeight="1"/>
    <row r="8" spans="2:10" ht="9.75" customHeight="1">
      <c r="B8" s="92"/>
      <c r="C8" s="93"/>
      <c r="D8" s="93"/>
      <c r="E8" s="93"/>
      <c r="F8" s="93"/>
      <c r="G8" s="93"/>
      <c r="H8" s="93"/>
      <c r="I8" s="93"/>
      <c r="J8" s="93"/>
    </row>
    <row r="9" spans="2:10" ht="18" customHeight="1">
      <c r="B9" s="836" t="s">
        <v>795</v>
      </c>
      <c r="C9" s="836"/>
      <c r="D9" s="836"/>
      <c r="E9" s="836"/>
      <c r="F9" s="836"/>
      <c r="G9" s="836"/>
      <c r="H9" s="836"/>
      <c r="I9" s="836"/>
      <c r="J9" s="836"/>
    </row>
    <row r="10" ht="19.5" customHeight="1"/>
    <row r="11" ht="9.75" customHeight="1"/>
    <row r="12" ht="9.75" customHeight="1"/>
    <row r="13" ht="13.5" customHeight="1"/>
    <row r="14" spans="2:10" ht="18.75">
      <c r="B14" s="94"/>
      <c r="C14" s="93"/>
      <c r="D14" s="93"/>
      <c r="E14" s="93"/>
      <c r="F14" s="95"/>
      <c r="G14" s="93"/>
      <c r="H14" s="93"/>
      <c r="I14" s="93"/>
      <c r="J14" s="93"/>
    </row>
    <row r="15" spans="2:10" ht="13.5">
      <c r="B15" s="95"/>
      <c r="C15" s="93"/>
      <c r="D15" s="93"/>
      <c r="E15" s="93"/>
      <c r="F15" s="93"/>
      <c r="G15" s="93"/>
      <c r="H15" s="93"/>
      <c r="I15" s="93"/>
      <c r="J15" s="93"/>
    </row>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6" spans="4:10" ht="20.25" customHeight="1">
      <c r="D46" s="93"/>
      <c r="E46" s="93"/>
      <c r="F46" s="93"/>
      <c r="G46" s="93"/>
      <c r="H46" s="93"/>
      <c r="I46" s="93"/>
      <c r="J46" s="93"/>
    </row>
    <row r="47" ht="13.5">
      <c r="C47" s="93"/>
    </row>
    <row r="48" ht="13.5">
      <c r="C48" s="93"/>
    </row>
    <row r="49" ht="13.5">
      <c r="C49" s="93"/>
    </row>
    <row r="50" spans="3:10" ht="16.5" customHeight="1">
      <c r="C50" s="96"/>
      <c r="D50" s="96"/>
      <c r="E50" s="833" t="s">
        <v>598</v>
      </c>
      <c r="F50" s="834"/>
      <c r="G50" s="833"/>
      <c r="H50" s="96"/>
      <c r="I50" s="96"/>
      <c r="J50" s="96"/>
    </row>
    <row r="51" spans="3:10" ht="8.25" customHeight="1">
      <c r="C51" s="96"/>
      <c r="D51" s="96"/>
      <c r="E51" s="401"/>
      <c r="F51" s="402"/>
      <c r="G51" s="401"/>
      <c r="H51" s="96"/>
      <c r="I51" s="96"/>
      <c r="J51" s="96"/>
    </row>
    <row r="52" spans="3:10" ht="18.75" customHeight="1">
      <c r="C52" s="832" t="s">
        <v>796</v>
      </c>
      <c r="D52" s="832"/>
      <c r="E52" s="832"/>
      <c r="F52" s="832"/>
      <c r="G52" s="832"/>
      <c r="H52" s="832"/>
      <c r="I52" s="832"/>
      <c r="J52" s="97"/>
    </row>
  </sheetData>
  <mergeCells count="6">
    <mergeCell ref="C52:I52"/>
    <mergeCell ref="E50:G50"/>
    <mergeCell ref="B9:J9"/>
    <mergeCell ref="G3:H3"/>
    <mergeCell ref="D5:H5"/>
    <mergeCell ref="B6:J6"/>
  </mergeCells>
  <printOptions/>
  <pageMargins left="0.76" right="0.69" top="0.7874015748031497" bottom="0.86" header="0.5118110236220472" footer="0.511811023622047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codeName="Sheet13">
    <tabColor indexed="17"/>
    <outlinePr summaryBelow="0" summaryRight="0"/>
  </sheetPr>
  <dimension ref="B1:V97"/>
  <sheetViews>
    <sheetView zoomScaleSheetLayoutView="100" workbookViewId="0" topLeftCell="A1">
      <selection activeCell="A1" sqref="A1"/>
    </sheetView>
  </sheetViews>
  <sheetFormatPr defaultColWidth="6.796875" defaultRowHeight="10.5" customHeight="1"/>
  <cols>
    <col min="1" max="1" width="1.59765625" style="99" customWidth="1"/>
    <col min="2" max="2" width="8.59765625" style="99" customWidth="1"/>
    <col min="3" max="18" width="7.09765625" style="99" customWidth="1"/>
    <col min="19" max="16384" width="8.09765625" style="99" customWidth="1"/>
  </cols>
  <sheetData>
    <row r="1" spans="2:22" ht="27" customHeight="1">
      <c r="B1" s="293" t="s">
        <v>799</v>
      </c>
      <c r="C1" s="291"/>
      <c r="D1" s="291"/>
      <c r="E1" s="291"/>
      <c r="F1" s="291"/>
      <c r="S1" s="351"/>
      <c r="T1" s="350"/>
      <c r="U1" s="350"/>
      <c r="V1" s="316"/>
    </row>
    <row r="2" spans="2:22" ht="17.25" customHeight="1">
      <c r="B2" s="98" t="s">
        <v>517</v>
      </c>
      <c r="C2" s="98"/>
      <c r="D2" s="98"/>
      <c r="E2" s="98"/>
      <c r="F2" s="98"/>
      <c r="S2" s="911" t="s">
        <v>341</v>
      </c>
      <c r="T2" s="911"/>
      <c r="U2" s="911"/>
      <c r="V2" s="911"/>
    </row>
    <row r="3" spans="2:22" s="100" customFormat="1" ht="24" customHeight="1">
      <c r="B3" s="502" t="s">
        <v>192</v>
      </c>
      <c r="S3" s="911"/>
      <c r="T3" s="911"/>
      <c r="U3" s="911"/>
      <c r="V3" s="911"/>
    </row>
    <row r="4" spans="2:22" s="107" customFormat="1" ht="16.5" customHeight="1">
      <c r="B4" s="101" t="s">
        <v>751</v>
      </c>
      <c r="C4" s="102"/>
      <c r="D4" s="103"/>
      <c r="E4" s="103"/>
      <c r="F4" s="104"/>
      <c r="G4" s="105"/>
      <c r="H4" s="101"/>
      <c r="I4" s="102"/>
      <c r="J4" s="103"/>
      <c r="K4" s="103"/>
      <c r="L4" s="103"/>
      <c r="M4" s="105"/>
      <c r="N4" s="105"/>
      <c r="O4" s="105"/>
      <c r="P4" s="106"/>
      <c r="Q4" s="114"/>
      <c r="R4" s="106" t="s">
        <v>423</v>
      </c>
      <c r="S4" s="911"/>
      <c r="T4" s="911"/>
      <c r="U4" s="911"/>
      <c r="V4" s="911"/>
    </row>
    <row r="5" spans="2:22" s="107" customFormat="1" ht="12.75" customHeight="1">
      <c r="B5" s="904" t="s">
        <v>802</v>
      </c>
      <c r="C5" s="477" t="s">
        <v>384</v>
      </c>
      <c r="D5" s="477" t="s">
        <v>385</v>
      </c>
      <c r="E5" s="477" t="s">
        <v>386</v>
      </c>
      <c r="F5" s="477" t="s">
        <v>387</v>
      </c>
      <c r="G5" s="478" t="s">
        <v>388</v>
      </c>
      <c r="H5" s="478" t="s">
        <v>389</v>
      </c>
      <c r="I5" s="478" t="s">
        <v>390</v>
      </c>
      <c r="J5" s="478" t="s">
        <v>391</v>
      </c>
      <c r="K5" s="478" t="s">
        <v>392</v>
      </c>
      <c r="L5" s="478" t="s">
        <v>393</v>
      </c>
      <c r="M5" s="478" t="s">
        <v>394</v>
      </c>
      <c r="N5" s="478" t="s">
        <v>395</v>
      </c>
      <c r="O5" s="478" t="s">
        <v>396</v>
      </c>
      <c r="P5" s="477" t="s">
        <v>397</v>
      </c>
      <c r="Q5" s="477" t="s">
        <v>398</v>
      </c>
      <c r="R5" s="494" t="s">
        <v>399</v>
      </c>
      <c r="S5" s="490"/>
      <c r="T5" s="490"/>
      <c r="U5" s="490"/>
      <c r="V5" s="490"/>
    </row>
    <row r="6" spans="2:22" s="107" customFormat="1" ht="13.5" customHeight="1">
      <c r="B6" s="905"/>
      <c r="C6" s="480" t="s">
        <v>422</v>
      </c>
      <c r="D6" s="902" t="s">
        <v>808</v>
      </c>
      <c r="E6" s="902" t="s">
        <v>809</v>
      </c>
      <c r="F6" s="481" t="s">
        <v>400</v>
      </c>
      <c r="G6" s="482" t="s">
        <v>420</v>
      </c>
      <c r="H6" s="482" t="s">
        <v>401</v>
      </c>
      <c r="I6" s="482" t="s">
        <v>402</v>
      </c>
      <c r="J6" s="482" t="s">
        <v>403</v>
      </c>
      <c r="K6" s="483" t="s">
        <v>404</v>
      </c>
      <c r="L6" s="483" t="s">
        <v>543</v>
      </c>
      <c r="M6" s="766" t="s">
        <v>655</v>
      </c>
      <c r="N6" s="484" t="s">
        <v>405</v>
      </c>
      <c r="O6" s="496" t="s">
        <v>406</v>
      </c>
      <c r="P6" s="480" t="s">
        <v>407</v>
      </c>
      <c r="Q6" s="485" t="s">
        <v>421</v>
      </c>
      <c r="R6" s="486" t="s">
        <v>658</v>
      </c>
      <c r="S6" s="490"/>
      <c r="T6" s="490"/>
      <c r="U6" s="490"/>
      <c r="V6" s="490"/>
    </row>
    <row r="7" spans="2:18" s="107" customFormat="1" ht="18" customHeight="1">
      <c r="B7" s="906"/>
      <c r="C7" s="479" t="s">
        <v>408</v>
      </c>
      <c r="D7" s="903"/>
      <c r="E7" s="903"/>
      <c r="F7" s="487" t="s">
        <v>409</v>
      </c>
      <c r="G7" s="488" t="s">
        <v>410</v>
      </c>
      <c r="H7" s="488" t="s">
        <v>411</v>
      </c>
      <c r="I7" s="488" t="s">
        <v>412</v>
      </c>
      <c r="J7" s="488" t="s">
        <v>413</v>
      </c>
      <c r="K7" s="489" t="s">
        <v>414</v>
      </c>
      <c r="L7" s="489" t="s">
        <v>415</v>
      </c>
      <c r="M7" s="489" t="s">
        <v>419</v>
      </c>
      <c r="N7" s="491" t="s">
        <v>416</v>
      </c>
      <c r="O7" s="495" t="s">
        <v>417</v>
      </c>
      <c r="P7" s="479" t="s">
        <v>418</v>
      </c>
      <c r="Q7" s="492" t="s">
        <v>656</v>
      </c>
      <c r="R7" s="767" t="s">
        <v>657</v>
      </c>
    </row>
    <row r="8" spans="2:18" s="107" customFormat="1" ht="12.75" customHeight="1">
      <c r="B8" s="108"/>
      <c r="C8" s="109"/>
      <c r="D8" s="109"/>
      <c r="E8" s="109"/>
      <c r="F8" s="109"/>
      <c r="G8" s="109"/>
      <c r="H8" s="109"/>
      <c r="I8" s="109"/>
      <c r="J8" s="109"/>
      <c r="K8" s="109"/>
      <c r="L8" s="109"/>
      <c r="M8" s="109"/>
      <c r="N8" s="109"/>
      <c r="O8" s="109"/>
      <c r="P8" s="109"/>
      <c r="Q8" s="109"/>
      <c r="R8" s="109"/>
    </row>
    <row r="9" spans="2:18" s="107" customFormat="1" ht="12.75" customHeight="1">
      <c r="B9" s="575" t="s">
        <v>630</v>
      </c>
      <c r="C9" s="576">
        <v>107.6</v>
      </c>
      <c r="D9" s="576">
        <v>94.7</v>
      </c>
      <c r="E9" s="576">
        <v>104</v>
      </c>
      <c r="F9" s="576">
        <v>96.3</v>
      </c>
      <c r="G9" s="576">
        <v>109.7</v>
      </c>
      <c r="H9" s="576">
        <v>104.7</v>
      </c>
      <c r="I9" s="576">
        <v>106.1</v>
      </c>
      <c r="J9" s="576">
        <v>91.4</v>
      </c>
      <c r="K9" s="576" t="s">
        <v>804</v>
      </c>
      <c r="L9" s="576" t="s">
        <v>804</v>
      </c>
      <c r="M9" s="576" t="s">
        <v>804</v>
      </c>
      <c r="N9" s="576" t="s">
        <v>804</v>
      </c>
      <c r="O9" s="577">
        <v>124.5</v>
      </c>
      <c r="P9" s="577">
        <v>112.3</v>
      </c>
      <c r="Q9" s="577">
        <v>89.2</v>
      </c>
      <c r="R9" s="576" t="s">
        <v>804</v>
      </c>
    </row>
    <row r="10" spans="2:18" s="107" customFormat="1" ht="9.75" customHeight="1">
      <c r="B10" s="578" t="s">
        <v>810</v>
      </c>
      <c r="C10" s="576">
        <v>98.7</v>
      </c>
      <c r="D10" s="576">
        <v>92.5</v>
      </c>
      <c r="E10" s="576">
        <v>94.4</v>
      </c>
      <c r="F10" s="576">
        <v>93.7</v>
      </c>
      <c r="G10" s="576">
        <v>98.8</v>
      </c>
      <c r="H10" s="576">
        <v>101.1</v>
      </c>
      <c r="I10" s="576">
        <v>95.4</v>
      </c>
      <c r="J10" s="576">
        <v>91.6</v>
      </c>
      <c r="K10" s="576" t="s">
        <v>804</v>
      </c>
      <c r="L10" s="576" t="s">
        <v>804</v>
      </c>
      <c r="M10" s="576" t="s">
        <v>804</v>
      </c>
      <c r="N10" s="576" t="s">
        <v>804</v>
      </c>
      <c r="O10" s="577">
        <v>111.5</v>
      </c>
      <c r="P10" s="577">
        <v>104.6</v>
      </c>
      <c r="Q10" s="577">
        <v>95.7</v>
      </c>
      <c r="R10" s="576" t="s">
        <v>804</v>
      </c>
    </row>
    <row r="11" spans="2:18" s="107" customFormat="1" ht="12" customHeight="1">
      <c r="B11" s="579" t="s">
        <v>749</v>
      </c>
      <c r="C11" s="576">
        <v>100</v>
      </c>
      <c r="D11" s="576">
        <v>100</v>
      </c>
      <c r="E11" s="576">
        <v>100</v>
      </c>
      <c r="F11" s="576">
        <v>100</v>
      </c>
      <c r="G11" s="576">
        <v>100</v>
      </c>
      <c r="H11" s="576">
        <v>100</v>
      </c>
      <c r="I11" s="576">
        <v>100</v>
      </c>
      <c r="J11" s="576">
        <v>100</v>
      </c>
      <c r="K11" s="576">
        <v>100</v>
      </c>
      <c r="L11" s="576">
        <v>100</v>
      </c>
      <c r="M11" s="576">
        <v>100</v>
      </c>
      <c r="N11" s="576">
        <v>100</v>
      </c>
      <c r="O11" s="577">
        <v>100</v>
      </c>
      <c r="P11" s="577">
        <v>100</v>
      </c>
      <c r="Q11" s="577">
        <v>100</v>
      </c>
      <c r="R11" s="576">
        <v>100</v>
      </c>
    </row>
    <row r="12" spans="2:18" s="107" customFormat="1" ht="12" customHeight="1">
      <c r="B12" s="579" t="s">
        <v>353</v>
      </c>
      <c r="C12" s="576">
        <v>97.5</v>
      </c>
      <c r="D12" s="576">
        <v>94.7</v>
      </c>
      <c r="E12" s="576">
        <v>100</v>
      </c>
      <c r="F12" s="576">
        <v>102</v>
      </c>
      <c r="G12" s="576">
        <v>91.9</v>
      </c>
      <c r="H12" s="576">
        <v>96.3</v>
      </c>
      <c r="I12" s="576">
        <v>99.2</v>
      </c>
      <c r="J12" s="576">
        <v>96.5</v>
      </c>
      <c r="K12" s="576">
        <v>77.6</v>
      </c>
      <c r="L12" s="576">
        <v>105</v>
      </c>
      <c r="M12" s="576">
        <v>84.8</v>
      </c>
      <c r="N12" s="576">
        <v>97.4</v>
      </c>
      <c r="O12" s="577">
        <v>86.8</v>
      </c>
      <c r="P12" s="577">
        <v>95.5</v>
      </c>
      <c r="Q12" s="577">
        <v>100</v>
      </c>
      <c r="R12" s="576">
        <v>111.6</v>
      </c>
    </row>
    <row r="13" spans="2:18" s="107" customFormat="1" ht="12" customHeight="1">
      <c r="B13" s="579" t="s">
        <v>383</v>
      </c>
      <c r="C13" s="576">
        <v>99</v>
      </c>
      <c r="D13" s="576">
        <v>99.9</v>
      </c>
      <c r="E13" s="576">
        <v>102</v>
      </c>
      <c r="F13" s="576">
        <v>93.1</v>
      </c>
      <c r="G13" s="576">
        <v>91.6</v>
      </c>
      <c r="H13" s="576">
        <v>98.7</v>
      </c>
      <c r="I13" s="576">
        <v>100.6</v>
      </c>
      <c r="J13" s="576">
        <v>99.9</v>
      </c>
      <c r="K13" s="576">
        <v>75</v>
      </c>
      <c r="L13" s="576">
        <v>99.4</v>
      </c>
      <c r="M13" s="576">
        <v>86.3</v>
      </c>
      <c r="N13" s="576">
        <v>111.4</v>
      </c>
      <c r="O13" s="577">
        <v>87.2</v>
      </c>
      <c r="P13" s="577">
        <v>97.8</v>
      </c>
      <c r="Q13" s="577">
        <v>92.7</v>
      </c>
      <c r="R13" s="576">
        <v>116.7</v>
      </c>
    </row>
    <row r="14" spans="2:18" s="107" customFormat="1" ht="12" customHeight="1">
      <c r="B14" s="615" t="s">
        <v>631</v>
      </c>
      <c r="C14" s="580">
        <v>100.5</v>
      </c>
      <c r="D14" s="580">
        <v>106.2</v>
      </c>
      <c r="E14" s="580">
        <v>104.4</v>
      </c>
      <c r="F14" s="580">
        <v>98.1</v>
      </c>
      <c r="G14" s="580">
        <v>97.9</v>
      </c>
      <c r="H14" s="580">
        <v>98.6</v>
      </c>
      <c r="I14" s="580">
        <v>102.5</v>
      </c>
      <c r="J14" s="580">
        <v>107.8</v>
      </c>
      <c r="K14" s="580">
        <v>82.7</v>
      </c>
      <c r="L14" s="580">
        <v>103.1</v>
      </c>
      <c r="M14" s="580">
        <v>86.2</v>
      </c>
      <c r="N14" s="580">
        <v>109.5</v>
      </c>
      <c r="O14" s="580">
        <v>91.3</v>
      </c>
      <c r="P14" s="580">
        <v>93.5</v>
      </c>
      <c r="Q14" s="580">
        <v>97.2</v>
      </c>
      <c r="R14" s="580">
        <v>109.8</v>
      </c>
    </row>
    <row r="15" spans="2:18" s="111" customFormat="1" ht="12" customHeight="1">
      <c r="B15" s="406" t="s">
        <v>800</v>
      </c>
      <c r="C15" s="404"/>
      <c r="D15" s="404"/>
      <c r="E15" s="404"/>
      <c r="F15" s="404"/>
      <c r="G15" s="404"/>
      <c r="H15" s="404" t="s">
        <v>341</v>
      </c>
      <c r="I15" s="404"/>
      <c r="J15" s="404"/>
      <c r="K15" s="404"/>
      <c r="L15" s="404"/>
      <c r="M15" s="404"/>
      <c r="N15" s="404"/>
      <c r="O15" s="404"/>
      <c r="P15" s="404"/>
      <c r="Q15" s="404"/>
      <c r="R15" s="404"/>
    </row>
    <row r="16" spans="2:18" s="111" customFormat="1" ht="12" customHeight="1">
      <c r="B16" s="407" t="s">
        <v>801</v>
      </c>
      <c r="C16" s="405">
        <v>1.5</v>
      </c>
      <c r="D16" s="405">
        <v>6.3</v>
      </c>
      <c r="E16" s="405">
        <v>2.4</v>
      </c>
      <c r="F16" s="405">
        <v>5.4</v>
      </c>
      <c r="G16" s="405">
        <v>6.9</v>
      </c>
      <c r="H16" s="405">
        <v>-0.1</v>
      </c>
      <c r="I16" s="405">
        <v>1.9</v>
      </c>
      <c r="J16" s="405">
        <v>7.9</v>
      </c>
      <c r="K16" s="405">
        <v>10.3</v>
      </c>
      <c r="L16" s="405">
        <v>3.7</v>
      </c>
      <c r="M16" s="405">
        <v>-0.1</v>
      </c>
      <c r="N16" s="405">
        <v>-1.7</v>
      </c>
      <c r="O16" s="405">
        <v>4.7</v>
      </c>
      <c r="P16" s="405">
        <v>-4.4</v>
      </c>
      <c r="Q16" s="405">
        <v>4.9</v>
      </c>
      <c r="R16" s="405">
        <v>-5.9</v>
      </c>
    </row>
    <row r="17" spans="2:18" s="111" customFormat="1" ht="12" customHeight="1">
      <c r="B17" s="408" t="s">
        <v>343</v>
      </c>
      <c r="C17" s="292"/>
      <c r="D17" s="292"/>
      <c r="E17" s="292"/>
      <c r="F17" s="292"/>
      <c r="G17" s="292"/>
      <c r="H17" s="292"/>
      <c r="I17" s="292"/>
      <c r="J17" s="292"/>
      <c r="K17" s="292"/>
      <c r="L17" s="292"/>
      <c r="M17" s="292"/>
      <c r="N17" s="292"/>
      <c r="O17" s="292"/>
      <c r="P17" s="292"/>
      <c r="Q17" s="292"/>
      <c r="R17" s="292"/>
    </row>
    <row r="18" spans="2:16" s="111" customFormat="1" ht="9" customHeight="1">
      <c r="B18" s="113"/>
      <c r="C18" s="112"/>
      <c r="D18" s="112"/>
      <c r="E18" s="112"/>
      <c r="F18" s="112"/>
      <c r="G18" s="112"/>
      <c r="H18" s="112"/>
      <c r="I18" s="112"/>
      <c r="J18" s="112"/>
      <c r="K18" s="112"/>
      <c r="L18" s="112"/>
      <c r="M18" s="112"/>
      <c r="N18" s="112"/>
      <c r="O18" s="112"/>
      <c r="P18" s="112"/>
    </row>
    <row r="19" s="100" customFormat="1" ht="24" customHeight="1">
      <c r="B19" s="502" t="s">
        <v>560</v>
      </c>
    </row>
    <row r="20" spans="2:18" ht="16.5" customHeight="1">
      <c r="B20" s="101" t="s">
        <v>751</v>
      </c>
      <c r="C20" s="102"/>
      <c r="D20" s="103"/>
      <c r="E20" s="103"/>
      <c r="F20" s="104"/>
      <c r="G20" s="105"/>
      <c r="H20" s="101"/>
      <c r="I20" s="102"/>
      <c r="J20" s="103"/>
      <c r="K20" s="103"/>
      <c r="L20" s="103"/>
      <c r="M20" s="105"/>
      <c r="N20" s="105"/>
      <c r="O20" s="105"/>
      <c r="P20" s="106"/>
      <c r="Q20" s="115"/>
      <c r="R20" s="106" t="s">
        <v>423</v>
      </c>
    </row>
    <row r="21" spans="2:22" s="107" customFormat="1" ht="12.75" customHeight="1">
      <c r="B21" s="904" t="s">
        <v>802</v>
      </c>
      <c r="C21" s="477" t="s">
        <v>384</v>
      </c>
      <c r="D21" s="477" t="s">
        <v>385</v>
      </c>
      <c r="E21" s="477" t="s">
        <v>386</v>
      </c>
      <c r="F21" s="477" t="s">
        <v>387</v>
      </c>
      <c r="G21" s="478" t="s">
        <v>388</v>
      </c>
      <c r="H21" s="478" t="s">
        <v>389</v>
      </c>
      <c r="I21" s="478" t="s">
        <v>390</v>
      </c>
      <c r="J21" s="478" t="s">
        <v>391</v>
      </c>
      <c r="K21" s="478" t="s">
        <v>392</v>
      </c>
      <c r="L21" s="478" t="s">
        <v>393</v>
      </c>
      <c r="M21" s="478" t="s">
        <v>394</v>
      </c>
      <c r="N21" s="478" t="s">
        <v>395</v>
      </c>
      <c r="O21" s="478" t="s">
        <v>396</v>
      </c>
      <c r="P21" s="477" t="s">
        <v>397</v>
      </c>
      <c r="Q21" s="477" t="s">
        <v>398</v>
      </c>
      <c r="R21" s="494" t="s">
        <v>399</v>
      </c>
      <c r="S21" s="490"/>
      <c r="T21" s="490"/>
      <c r="U21" s="490"/>
      <c r="V21" s="490"/>
    </row>
    <row r="22" spans="2:22" s="107" customFormat="1" ht="13.5" customHeight="1">
      <c r="B22" s="905"/>
      <c r="C22" s="480" t="s">
        <v>422</v>
      </c>
      <c r="D22" s="902" t="s">
        <v>808</v>
      </c>
      <c r="E22" s="902" t="s">
        <v>809</v>
      </c>
      <c r="F22" s="481" t="s">
        <v>400</v>
      </c>
      <c r="G22" s="482" t="s">
        <v>420</v>
      </c>
      <c r="H22" s="482" t="s">
        <v>401</v>
      </c>
      <c r="I22" s="482" t="s">
        <v>402</v>
      </c>
      <c r="J22" s="482" t="s">
        <v>403</v>
      </c>
      <c r="K22" s="483" t="s">
        <v>404</v>
      </c>
      <c r="L22" s="483" t="s">
        <v>543</v>
      </c>
      <c r="M22" s="766" t="s">
        <v>655</v>
      </c>
      <c r="N22" s="484" t="s">
        <v>405</v>
      </c>
      <c r="O22" s="496" t="s">
        <v>406</v>
      </c>
      <c r="P22" s="480" t="s">
        <v>407</v>
      </c>
      <c r="Q22" s="485" t="s">
        <v>421</v>
      </c>
      <c r="R22" s="486" t="s">
        <v>658</v>
      </c>
      <c r="S22" s="490"/>
      <c r="T22" s="490"/>
      <c r="U22" s="490"/>
      <c r="V22" s="490"/>
    </row>
    <row r="23" spans="2:18" s="107" customFormat="1" ht="18" customHeight="1">
      <c r="B23" s="906"/>
      <c r="C23" s="479" t="s">
        <v>408</v>
      </c>
      <c r="D23" s="903"/>
      <c r="E23" s="903"/>
      <c r="F23" s="487" t="s">
        <v>409</v>
      </c>
      <c r="G23" s="488" t="s">
        <v>410</v>
      </c>
      <c r="H23" s="488" t="s">
        <v>411</v>
      </c>
      <c r="I23" s="488" t="s">
        <v>412</v>
      </c>
      <c r="J23" s="488" t="s">
        <v>413</v>
      </c>
      <c r="K23" s="489" t="s">
        <v>414</v>
      </c>
      <c r="L23" s="489" t="s">
        <v>415</v>
      </c>
      <c r="M23" s="491" t="s">
        <v>419</v>
      </c>
      <c r="N23" s="491" t="s">
        <v>416</v>
      </c>
      <c r="O23" s="495" t="s">
        <v>417</v>
      </c>
      <c r="P23" s="479" t="s">
        <v>418</v>
      </c>
      <c r="Q23" s="492" t="s">
        <v>656</v>
      </c>
      <c r="R23" s="767" t="s">
        <v>657</v>
      </c>
    </row>
    <row r="24" spans="2:18" s="107" customFormat="1" ht="12.75" customHeight="1">
      <c r="B24" s="108"/>
      <c r="C24" s="109"/>
      <c r="D24" s="109"/>
      <c r="E24" s="109"/>
      <c r="F24" s="109"/>
      <c r="G24" s="109"/>
      <c r="H24" s="109"/>
      <c r="I24" s="109"/>
      <c r="J24" s="109"/>
      <c r="K24" s="109"/>
      <c r="L24" s="109"/>
      <c r="M24" s="109"/>
      <c r="N24" s="109"/>
      <c r="O24" s="109"/>
      <c r="P24" s="109"/>
      <c r="Q24" s="109"/>
      <c r="R24" s="109"/>
    </row>
    <row r="25" spans="2:18" s="107" customFormat="1" ht="12.75" customHeight="1">
      <c r="B25" s="575" t="s">
        <v>630</v>
      </c>
      <c r="C25" s="577">
        <v>104</v>
      </c>
      <c r="D25" s="577">
        <v>91.5</v>
      </c>
      <c r="E25" s="577">
        <v>100.5</v>
      </c>
      <c r="F25" s="577">
        <v>93</v>
      </c>
      <c r="G25" s="581">
        <v>106</v>
      </c>
      <c r="H25" s="577">
        <v>101.2</v>
      </c>
      <c r="I25" s="577">
        <v>102.5</v>
      </c>
      <c r="J25" s="577">
        <v>88.3</v>
      </c>
      <c r="K25" s="576" t="s">
        <v>804</v>
      </c>
      <c r="L25" s="576" t="s">
        <v>804</v>
      </c>
      <c r="M25" s="576" t="s">
        <v>804</v>
      </c>
      <c r="N25" s="576" t="s">
        <v>804</v>
      </c>
      <c r="O25" s="581">
        <v>120.3</v>
      </c>
      <c r="P25" s="581">
        <v>108.5</v>
      </c>
      <c r="Q25" s="581">
        <v>86.2</v>
      </c>
      <c r="R25" s="576" t="s">
        <v>804</v>
      </c>
    </row>
    <row r="26" spans="2:18" s="107" customFormat="1" ht="9.75" customHeight="1">
      <c r="B26" s="578" t="s">
        <v>810</v>
      </c>
      <c r="C26" s="582">
        <v>97.3</v>
      </c>
      <c r="D26" s="577">
        <v>91.2</v>
      </c>
      <c r="E26" s="577">
        <v>93.1</v>
      </c>
      <c r="F26" s="577">
        <v>92.4</v>
      </c>
      <c r="G26" s="581">
        <v>97.4</v>
      </c>
      <c r="H26" s="577">
        <v>99.7</v>
      </c>
      <c r="I26" s="577">
        <v>94.1</v>
      </c>
      <c r="J26" s="577">
        <v>90.3</v>
      </c>
      <c r="K26" s="576" t="s">
        <v>804</v>
      </c>
      <c r="L26" s="576" t="s">
        <v>804</v>
      </c>
      <c r="M26" s="576" t="s">
        <v>804</v>
      </c>
      <c r="N26" s="576" t="s">
        <v>804</v>
      </c>
      <c r="O26" s="581">
        <v>110</v>
      </c>
      <c r="P26" s="581">
        <v>103.2</v>
      </c>
      <c r="Q26" s="581">
        <v>94.4</v>
      </c>
      <c r="R26" s="576" t="s">
        <v>804</v>
      </c>
    </row>
    <row r="27" spans="2:18" s="107" customFormat="1" ht="12" customHeight="1">
      <c r="B27" s="579" t="s">
        <v>749</v>
      </c>
      <c r="C27" s="583">
        <v>100</v>
      </c>
      <c r="D27" s="583">
        <v>100</v>
      </c>
      <c r="E27" s="583">
        <v>100</v>
      </c>
      <c r="F27" s="583">
        <v>100</v>
      </c>
      <c r="G27" s="583">
        <v>100</v>
      </c>
      <c r="H27" s="583">
        <v>100</v>
      </c>
      <c r="I27" s="583">
        <v>100</v>
      </c>
      <c r="J27" s="583">
        <v>100</v>
      </c>
      <c r="K27" s="576">
        <v>100</v>
      </c>
      <c r="L27" s="576">
        <v>100</v>
      </c>
      <c r="M27" s="576">
        <v>100</v>
      </c>
      <c r="N27" s="576">
        <v>100</v>
      </c>
      <c r="O27" s="583">
        <v>100</v>
      </c>
      <c r="P27" s="583">
        <v>100</v>
      </c>
      <c r="Q27" s="583">
        <v>100</v>
      </c>
      <c r="R27" s="576">
        <v>100</v>
      </c>
    </row>
    <row r="28" spans="2:18" s="107" customFormat="1" ht="12" customHeight="1">
      <c r="B28" s="579" t="s">
        <v>353</v>
      </c>
      <c r="C28" s="583">
        <v>97.9</v>
      </c>
      <c r="D28" s="583">
        <v>95.1</v>
      </c>
      <c r="E28" s="583">
        <v>100.4</v>
      </c>
      <c r="F28" s="583">
        <v>102.4</v>
      </c>
      <c r="G28" s="583">
        <v>92.3</v>
      </c>
      <c r="H28" s="583">
        <v>96.7</v>
      </c>
      <c r="I28" s="583">
        <v>99.6</v>
      </c>
      <c r="J28" s="583">
        <v>96.9</v>
      </c>
      <c r="K28" s="576">
        <v>77.9</v>
      </c>
      <c r="L28" s="576">
        <v>105.4</v>
      </c>
      <c r="M28" s="576">
        <v>85.1</v>
      </c>
      <c r="N28" s="576">
        <v>97.8</v>
      </c>
      <c r="O28" s="583">
        <v>87.1</v>
      </c>
      <c r="P28" s="583">
        <v>95.9</v>
      </c>
      <c r="Q28" s="583">
        <v>100.4</v>
      </c>
      <c r="R28" s="576">
        <v>112</v>
      </c>
    </row>
    <row r="29" spans="2:18" s="107" customFormat="1" ht="12" customHeight="1">
      <c r="B29" s="579" t="s">
        <v>383</v>
      </c>
      <c r="C29" s="583">
        <v>99.2</v>
      </c>
      <c r="D29" s="583">
        <v>100.1</v>
      </c>
      <c r="E29" s="583">
        <v>102.2</v>
      </c>
      <c r="F29" s="583">
        <v>93.3</v>
      </c>
      <c r="G29" s="583">
        <v>91.8</v>
      </c>
      <c r="H29" s="583">
        <v>98.9</v>
      </c>
      <c r="I29" s="583">
        <v>100.8</v>
      </c>
      <c r="J29" s="583">
        <v>100.1</v>
      </c>
      <c r="K29" s="576">
        <v>75.2</v>
      </c>
      <c r="L29" s="576">
        <v>99.6</v>
      </c>
      <c r="M29" s="576">
        <v>86.5</v>
      </c>
      <c r="N29" s="576">
        <v>111.6</v>
      </c>
      <c r="O29" s="583">
        <v>87.4</v>
      </c>
      <c r="P29" s="583">
        <v>98</v>
      </c>
      <c r="Q29" s="583">
        <v>92.9</v>
      </c>
      <c r="R29" s="576">
        <v>116.9</v>
      </c>
    </row>
    <row r="30" spans="2:18" s="107" customFormat="1" ht="12" customHeight="1">
      <c r="B30" s="615" t="s">
        <v>631</v>
      </c>
      <c r="C30" s="580">
        <v>100.2</v>
      </c>
      <c r="D30" s="580">
        <v>105.9</v>
      </c>
      <c r="E30" s="580">
        <v>104.1</v>
      </c>
      <c r="F30" s="580">
        <v>97.8</v>
      </c>
      <c r="G30" s="580">
        <v>97.6</v>
      </c>
      <c r="H30" s="580">
        <v>98.3</v>
      </c>
      <c r="I30" s="580">
        <v>102.2</v>
      </c>
      <c r="J30" s="580">
        <v>107.5</v>
      </c>
      <c r="K30" s="580">
        <v>82.5</v>
      </c>
      <c r="L30" s="580">
        <v>102.8</v>
      </c>
      <c r="M30" s="580">
        <v>85.9</v>
      </c>
      <c r="N30" s="580">
        <v>109.2</v>
      </c>
      <c r="O30" s="580">
        <v>91</v>
      </c>
      <c r="P30" s="580">
        <v>93.2</v>
      </c>
      <c r="Q30" s="580">
        <v>96.9</v>
      </c>
      <c r="R30" s="580">
        <v>109.5</v>
      </c>
    </row>
    <row r="31" spans="2:18" s="107" customFormat="1" ht="12" customHeight="1">
      <c r="B31" s="406" t="s">
        <v>800</v>
      </c>
      <c r="C31" s="404"/>
      <c r="D31" s="404"/>
      <c r="E31" s="404"/>
      <c r="F31" s="404"/>
      <c r="G31" s="404"/>
      <c r="H31" s="404" t="s">
        <v>341</v>
      </c>
      <c r="I31" s="404"/>
      <c r="J31" s="404"/>
      <c r="K31" s="404"/>
      <c r="L31" s="404"/>
      <c r="M31" s="404"/>
      <c r="N31" s="404"/>
      <c r="O31" s="404"/>
      <c r="P31" s="404"/>
      <c r="Q31" s="404"/>
      <c r="R31" s="404"/>
    </row>
    <row r="32" spans="2:18" s="111" customFormat="1" ht="12" customHeight="1">
      <c r="B32" s="407" t="s">
        <v>801</v>
      </c>
      <c r="C32" s="405">
        <v>1</v>
      </c>
      <c r="D32" s="405">
        <v>5.8</v>
      </c>
      <c r="E32" s="405">
        <v>1.9</v>
      </c>
      <c r="F32" s="405">
        <v>4.8</v>
      </c>
      <c r="G32" s="405">
        <v>6.3</v>
      </c>
      <c r="H32" s="405">
        <v>-0.6</v>
      </c>
      <c r="I32" s="405">
        <v>1.4</v>
      </c>
      <c r="J32" s="405">
        <v>7.4</v>
      </c>
      <c r="K32" s="405">
        <v>9.7</v>
      </c>
      <c r="L32" s="405">
        <v>3.2</v>
      </c>
      <c r="M32" s="405">
        <v>-0.7</v>
      </c>
      <c r="N32" s="405">
        <v>-2.2</v>
      </c>
      <c r="O32" s="405">
        <v>4.1</v>
      </c>
      <c r="P32" s="405">
        <v>-4.9</v>
      </c>
      <c r="Q32" s="405">
        <v>4.3</v>
      </c>
      <c r="R32" s="405">
        <v>-6.3</v>
      </c>
    </row>
    <row r="33" spans="2:18" s="107" customFormat="1" ht="9.75" customHeight="1">
      <c r="B33" s="408" t="s">
        <v>343</v>
      </c>
      <c r="C33" s="292"/>
      <c r="D33" s="292"/>
      <c r="E33" s="292"/>
      <c r="F33" s="292"/>
      <c r="G33" s="292"/>
      <c r="H33" s="292"/>
      <c r="I33" s="292"/>
      <c r="J33" s="292"/>
      <c r="K33" s="292"/>
      <c r="L33" s="292"/>
      <c r="M33" s="292"/>
      <c r="N33" s="292"/>
      <c r="O33" s="292"/>
      <c r="P33" s="292"/>
      <c r="Q33" s="292"/>
      <c r="R33" s="292"/>
    </row>
    <row r="34" spans="2:18" s="107" customFormat="1" ht="12" customHeight="1">
      <c r="B34" s="113"/>
      <c r="C34" s="114"/>
      <c r="D34" s="114"/>
      <c r="E34" s="114"/>
      <c r="F34" s="114"/>
      <c r="G34" s="114"/>
      <c r="H34" s="116"/>
      <c r="I34" s="912" t="s">
        <v>721</v>
      </c>
      <c r="J34" s="913"/>
      <c r="K34" s="913"/>
      <c r="L34" s="913"/>
      <c r="M34" s="913"/>
      <c r="N34" s="913"/>
      <c r="O34" s="913"/>
      <c r="P34" s="913"/>
      <c r="Q34" s="913"/>
      <c r="R34" s="913"/>
    </row>
    <row r="35" s="100" customFormat="1" ht="24" customHeight="1">
      <c r="B35" s="502" t="s">
        <v>561</v>
      </c>
    </row>
    <row r="36" spans="2:18" ht="16.5" customHeight="1">
      <c r="B36" s="101" t="s">
        <v>751</v>
      </c>
      <c r="C36" s="102"/>
      <c r="D36" s="103"/>
      <c r="E36" s="103"/>
      <c r="F36" s="104"/>
      <c r="G36" s="105"/>
      <c r="H36" s="101"/>
      <c r="I36" s="102"/>
      <c r="J36" s="103"/>
      <c r="K36" s="103"/>
      <c r="L36" s="103"/>
      <c r="M36" s="105"/>
      <c r="N36" s="105"/>
      <c r="O36" s="105"/>
      <c r="P36" s="106"/>
      <c r="Q36" s="115"/>
      <c r="R36" s="106" t="s">
        <v>423</v>
      </c>
    </row>
    <row r="37" spans="2:22" s="107" customFormat="1" ht="12.75" customHeight="1">
      <c r="B37" s="904" t="s">
        <v>802</v>
      </c>
      <c r="C37" s="477" t="s">
        <v>384</v>
      </c>
      <c r="D37" s="477" t="s">
        <v>385</v>
      </c>
      <c r="E37" s="477" t="s">
        <v>386</v>
      </c>
      <c r="F37" s="477" t="s">
        <v>387</v>
      </c>
      <c r="G37" s="478" t="s">
        <v>388</v>
      </c>
      <c r="H37" s="478" t="s">
        <v>389</v>
      </c>
      <c r="I37" s="478" t="s">
        <v>390</v>
      </c>
      <c r="J37" s="478" t="s">
        <v>391</v>
      </c>
      <c r="K37" s="478" t="s">
        <v>392</v>
      </c>
      <c r="L37" s="478" t="s">
        <v>393</v>
      </c>
      <c r="M37" s="478" t="s">
        <v>394</v>
      </c>
      <c r="N37" s="478" t="s">
        <v>395</v>
      </c>
      <c r="O37" s="478" t="s">
        <v>396</v>
      </c>
      <c r="P37" s="477" t="s">
        <v>397</v>
      </c>
      <c r="Q37" s="477" t="s">
        <v>398</v>
      </c>
      <c r="R37" s="494" t="s">
        <v>399</v>
      </c>
      <c r="S37" s="490"/>
      <c r="T37" s="490"/>
      <c r="U37" s="490"/>
      <c r="V37" s="490"/>
    </row>
    <row r="38" spans="2:22" s="107" customFormat="1" ht="13.5" customHeight="1">
      <c r="B38" s="905"/>
      <c r="C38" s="480" t="s">
        <v>422</v>
      </c>
      <c r="D38" s="902" t="s">
        <v>808</v>
      </c>
      <c r="E38" s="902" t="s">
        <v>809</v>
      </c>
      <c r="F38" s="481" t="s">
        <v>400</v>
      </c>
      <c r="G38" s="482" t="s">
        <v>420</v>
      </c>
      <c r="H38" s="482" t="s">
        <v>401</v>
      </c>
      <c r="I38" s="482" t="s">
        <v>402</v>
      </c>
      <c r="J38" s="482" t="s">
        <v>403</v>
      </c>
      <c r="K38" s="483" t="s">
        <v>404</v>
      </c>
      <c r="L38" s="483" t="s">
        <v>543</v>
      </c>
      <c r="M38" s="766" t="s">
        <v>655</v>
      </c>
      <c r="N38" s="484" t="s">
        <v>405</v>
      </c>
      <c r="O38" s="496" t="s">
        <v>406</v>
      </c>
      <c r="P38" s="480" t="s">
        <v>407</v>
      </c>
      <c r="Q38" s="485" t="s">
        <v>421</v>
      </c>
      <c r="R38" s="486" t="s">
        <v>658</v>
      </c>
      <c r="S38" s="490"/>
      <c r="T38" s="490"/>
      <c r="U38" s="490"/>
      <c r="V38" s="490"/>
    </row>
    <row r="39" spans="2:18" s="107" customFormat="1" ht="18" customHeight="1">
      <c r="B39" s="906"/>
      <c r="C39" s="479" t="s">
        <v>408</v>
      </c>
      <c r="D39" s="903"/>
      <c r="E39" s="903"/>
      <c r="F39" s="487" t="s">
        <v>409</v>
      </c>
      <c r="G39" s="488" t="s">
        <v>410</v>
      </c>
      <c r="H39" s="488" t="s">
        <v>411</v>
      </c>
      <c r="I39" s="488" t="s">
        <v>412</v>
      </c>
      <c r="J39" s="488" t="s">
        <v>413</v>
      </c>
      <c r="K39" s="489" t="s">
        <v>414</v>
      </c>
      <c r="L39" s="489" t="s">
        <v>415</v>
      </c>
      <c r="M39" s="491" t="s">
        <v>419</v>
      </c>
      <c r="N39" s="491" t="s">
        <v>416</v>
      </c>
      <c r="O39" s="495" t="s">
        <v>417</v>
      </c>
      <c r="P39" s="479" t="s">
        <v>418</v>
      </c>
      <c r="Q39" s="492" t="s">
        <v>656</v>
      </c>
      <c r="R39" s="767" t="s">
        <v>657</v>
      </c>
    </row>
    <row r="40" spans="2:18" s="107" customFormat="1" ht="12.75" customHeight="1">
      <c r="B40" s="108"/>
      <c r="C40" s="109"/>
      <c r="D40" s="109"/>
      <c r="E40" s="109"/>
      <c r="F40" s="109"/>
      <c r="G40" s="109"/>
      <c r="H40" s="109"/>
      <c r="I40" s="109"/>
      <c r="J40" s="109"/>
      <c r="K40" s="109"/>
      <c r="L40" s="109"/>
      <c r="M40" s="109"/>
      <c r="N40" s="109"/>
      <c r="O40" s="109"/>
      <c r="P40" s="109"/>
      <c r="Q40" s="109"/>
      <c r="R40" s="109"/>
    </row>
    <row r="41" spans="2:18" s="107" customFormat="1" ht="12.75" customHeight="1">
      <c r="B41" s="575" t="s">
        <v>630</v>
      </c>
      <c r="C41" s="577">
        <v>105.7</v>
      </c>
      <c r="D41" s="577">
        <v>96.5</v>
      </c>
      <c r="E41" s="577">
        <v>100.9</v>
      </c>
      <c r="F41" s="577">
        <v>97.9</v>
      </c>
      <c r="G41" s="581">
        <v>101.1</v>
      </c>
      <c r="H41" s="577">
        <v>103.4</v>
      </c>
      <c r="I41" s="577">
        <v>103.9</v>
      </c>
      <c r="J41" s="577">
        <v>93.4</v>
      </c>
      <c r="K41" s="576" t="s">
        <v>804</v>
      </c>
      <c r="L41" s="576" t="s">
        <v>804</v>
      </c>
      <c r="M41" s="576" t="s">
        <v>804</v>
      </c>
      <c r="N41" s="576" t="s">
        <v>804</v>
      </c>
      <c r="O41" s="581">
        <v>118.5</v>
      </c>
      <c r="P41" s="581">
        <v>114.2</v>
      </c>
      <c r="Q41" s="581">
        <v>89.8</v>
      </c>
      <c r="R41" s="576" t="s">
        <v>804</v>
      </c>
    </row>
    <row r="42" spans="2:18" s="107" customFormat="1" ht="9.75" customHeight="1">
      <c r="B42" s="578" t="s">
        <v>810</v>
      </c>
      <c r="C42" s="582">
        <v>98.8</v>
      </c>
      <c r="D42" s="577">
        <v>96.4</v>
      </c>
      <c r="E42" s="577">
        <v>94.5</v>
      </c>
      <c r="F42" s="577">
        <v>97.1</v>
      </c>
      <c r="G42" s="581">
        <v>95.7</v>
      </c>
      <c r="H42" s="577">
        <v>100.9</v>
      </c>
      <c r="I42" s="577">
        <v>96.1</v>
      </c>
      <c r="J42" s="577">
        <v>96.2</v>
      </c>
      <c r="K42" s="576" t="s">
        <v>804</v>
      </c>
      <c r="L42" s="576" t="s">
        <v>804</v>
      </c>
      <c r="M42" s="576" t="s">
        <v>804</v>
      </c>
      <c r="N42" s="576" t="s">
        <v>804</v>
      </c>
      <c r="O42" s="581">
        <v>106.6</v>
      </c>
      <c r="P42" s="581">
        <v>104.2</v>
      </c>
      <c r="Q42" s="581">
        <v>96.2</v>
      </c>
      <c r="R42" s="576" t="s">
        <v>804</v>
      </c>
    </row>
    <row r="43" spans="2:18" s="107" customFormat="1" ht="12" customHeight="1">
      <c r="B43" s="579" t="s">
        <v>749</v>
      </c>
      <c r="C43" s="583">
        <v>100</v>
      </c>
      <c r="D43" s="583">
        <v>100</v>
      </c>
      <c r="E43" s="583">
        <v>100</v>
      </c>
      <c r="F43" s="583">
        <v>100</v>
      </c>
      <c r="G43" s="583">
        <v>100</v>
      </c>
      <c r="H43" s="583">
        <v>100</v>
      </c>
      <c r="I43" s="583">
        <v>100</v>
      </c>
      <c r="J43" s="583">
        <v>100</v>
      </c>
      <c r="K43" s="576">
        <v>100</v>
      </c>
      <c r="L43" s="576">
        <v>100</v>
      </c>
      <c r="M43" s="576">
        <v>100</v>
      </c>
      <c r="N43" s="576">
        <v>100</v>
      </c>
      <c r="O43" s="583">
        <v>100</v>
      </c>
      <c r="P43" s="583">
        <v>100</v>
      </c>
      <c r="Q43" s="583">
        <v>100</v>
      </c>
      <c r="R43" s="576">
        <v>100</v>
      </c>
    </row>
    <row r="44" spans="2:18" s="107" customFormat="1" ht="12" customHeight="1">
      <c r="B44" s="579" t="s">
        <v>353</v>
      </c>
      <c r="C44" s="583">
        <v>97.6</v>
      </c>
      <c r="D44" s="583">
        <v>96.3</v>
      </c>
      <c r="E44" s="583">
        <v>99.7</v>
      </c>
      <c r="F44" s="583">
        <v>106</v>
      </c>
      <c r="G44" s="583">
        <v>91</v>
      </c>
      <c r="H44" s="583">
        <v>97.2</v>
      </c>
      <c r="I44" s="583">
        <v>98.8</v>
      </c>
      <c r="J44" s="583">
        <v>96.2</v>
      </c>
      <c r="K44" s="576">
        <v>80.7</v>
      </c>
      <c r="L44" s="576">
        <v>105.2</v>
      </c>
      <c r="M44" s="576">
        <v>85.1</v>
      </c>
      <c r="N44" s="576">
        <v>99.7</v>
      </c>
      <c r="O44" s="583">
        <v>86.3</v>
      </c>
      <c r="P44" s="583">
        <v>97</v>
      </c>
      <c r="Q44" s="583">
        <v>98.5</v>
      </c>
      <c r="R44" s="576">
        <v>109.5</v>
      </c>
    </row>
    <row r="45" spans="2:18" s="107" customFormat="1" ht="12" customHeight="1">
      <c r="B45" s="579" t="s">
        <v>383</v>
      </c>
      <c r="C45" s="583">
        <v>99</v>
      </c>
      <c r="D45" s="583">
        <v>104.1</v>
      </c>
      <c r="E45" s="583">
        <v>100.8</v>
      </c>
      <c r="F45" s="583">
        <v>104.2</v>
      </c>
      <c r="G45" s="583">
        <v>89.3</v>
      </c>
      <c r="H45" s="583">
        <v>100.1</v>
      </c>
      <c r="I45" s="583">
        <v>98.9</v>
      </c>
      <c r="J45" s="583">
        <v>102.9</v>
      </c>
      <c r="K45" s="576">
        <v>78.8</v>
      </c>
      <c r="L45" s="576">
        <v>99</v>
      </c>
      <c r="M45" s="576">
        <v>86.3</v>
      </c>
      <c r="N45" s="576">
        <v>111</v>
      </c>
      <c r="O45" s="583">
        <v>87.1</v>
      </c>
      <c r="P45" s="583">
        <v>97.2</v>
      </c>
      <c r="Q45" s="583">
        <v>98</v>
      </c>
      <c r="R45" s="576">
        <v>112.5</v>
      </c>
    </row>
    <row r="46" spans="2:18" s="107" customFormat="1" ht="12" customHeight="1">
      <c r="B46" s="615" t="s">
        <v>631</v>
      </c>
      <c r="C46" s="580">
        <v>99.9</v>
      </c>
      <c r="D46" s="580">
        <v>107.3</v>
      </c>
      <c r="E46" s="580">
        <v>102.5</v>
      </c>
      <c r="F46" s="580">
        <v>112.5</v>
      </c>
      <c r="G46" s="580">
        <v>91.7</v>
      </c>
      <c r="H46" s="580">
        <v>102.4</v>
      </c>
      <c r="I46" s="580">
        <v>100.8</v>
      </c>
      <c r="J46" s="580">
        <v>104.8</v>
      </c>
      <c r="K46" s="580">
        <v>82.9</v>
      </c>
      <c r="L46" s="580">
        <v>103.1</v>
      </c>
      <c r="M46" s="580">
        <v>86.3</v>
      </c>
      <c r="N46" s="580">
        <v>110</v>
      </c>
      <c r="O46" s="580">
        <v>89.7</v>
      </c>
      <c r="P46" s="580">
        <v>94.3</v>
      </c>
      <c r="Q46" s="580">
        <v>98.9</v>
      </c>
      <c r="R46" s="580">
        <v>105.8</v>
      </c>
    </row>
    <row r="47" spans="2:18" s="107" customFormat="1" ht="12" customHeight="1">
      <c r="B47" s="406" t="s">
        <v>800</v>
      </c>
      <c r="C47" s="404"/>
      <c r="D47" s="404"/>
      <c r="E47" s="404"/>
      <c r="F47" s="404"/>
      <c r="G47" s="404"/>
      <c r="H47" s="404" t="s">
        <v>341</v>
      </c>
      <c r="I47" s="404"/>
      <c r="J47" s="404"/>
      <c r="K47" s="404"/>
      <c r="L47" s="404"/>
      <c r="M47" s="404"/>
      <c r="N47" s="404"/>
      <c r="O47" s="404"/>
      <c r="P47" s="404"/>
      <c r="Q47" s="404"/>
      <c r="R47" s="404"/>
    </row>
    <row r="48" spans="2:19" s="111" customFormat="1" ht="12" customHeight="1">
      <c r="B48" s="407" t="s">
        <v>801</v>
      </c>
      <c r="C48" s="405">
        <v>0.9</v>
      </c>
      <c r="D48" s="405">
        <v>3.1</v>
      </c>
      <c r="E48" s="405">
        <v>1.7</v>
      </c>
      <c r="F48" s="405">
        <v>8</v>
      </c>
      <c r="G48" s="405">
        <v>2.7</v>
      </c>
      <c r="H48" s="405">
        <v>2.3</v>
      </c>
      <c r="I48" s="405">
        <v>1.9</v>
      </c>
      <c r="J48" s="405">
        <v>1.8</v>
      </c>
      <c r="K48" s="405">
        <v>5.2</v>
      </c>
      <c r="L48" s="405">
        <v>4.1</v>
      </c>
      <c r="M48" s="405">
        <v>0</v>
      </c>
      <c r="N48" s="405">
        <v>-0.9</v>
      </c>
      <c r="O48" s="405">
        <v>3</v>
      </c>
      <c r="P48" s="405">
        <v>-3</v>
      </c>
      <c r="Q48" s="405">
        <v>0.9</v>
      </c>
      <c r="R48" s="405">
        <v>-6</v>
      </c>
      <c r="S48" s="107"/>
    </row>
    <row r="49" spans="2:18" s="107" customFormat="1" ht="9.75" customHeight="1">
      <c r="B49" s="408" t="s">
        <v>343</v>
      </c>
      <c r="C49" s="292"/>
      <c r="D49" s="292"/>
      <c r="E49" s="292"/>
      <c r="F49" s="292"/>
      <c r="G49" s="292"/>
      <c r="H49" s="292"/>
      <c r="I49" s="292"/>
      <c r="J49" s="292"/>
      <c r="K49" s="292"/>
      <c r="L49" s="292"/>
      <c r="M49" s="292"/>
      <c r="N49" s="292"/>
      <c r="O49" s="292"/>
      <c r="P49" s="292"/>
      <c r="Q49" s="292"/>
      <c r="R49" s="292"/>
    </row>
    <row r="50" spans="2:18" s="107" customFormat="1" ht="9" customHeight="1">
      <c r="B50" s="113"/>
      <c r="C50" s="114"/>
      <c r="D50" s="114"/>
      <c r="E50" s="114"/>
      <c r="F50" s="114"/>
      <c r="G50" s="114"/>
      <c r="H50" s="116"/>
      <c r="I50" s="114"/>
      <c r="J50" s="114"/>
      <c r="K50" s="114"/>
      <c r="L50" s="114"/>
      <c r="M50" s="114"/>
      <c r="N50" s="114"/>
      <c r="O50" s="114"/>
      <c r="P50" s="114"/>
      <c r="R50" s="99"/>
    </row>
    <row r="51" s="100" customFormat="1" ht="24" customHeight="1">
      <c r="B51" s="502" t="s">
        <v>198</v>
      </c>
    </row>
    <row r="52" spans="2:18" ht="16.5" customHeight="1">
      <c r="B52" s="101" t="s">
        <v>751</v>
      </c>
      <c r="C52" s="102"/>
      <c r="D52" s="103"/>
      <c r="E52" s="103"/>
      <c r="F52" s="104"/>
      <c r="G52" s="105"/>
      <c r="H52" s="101"/>
      <c r="I52" s="102"/>
      <c r="J52" s="103"/>
      <c r="K52" s="103"/>
      <c r="L52" s="103"/>
      <c r="M52" s="105"/>
      <c r="N52" s="105"/>
      <c r="O52" s="105"/>
      <c r="P52" s="106"/>
      <c r="Q52" s="115"/>
      <c r="R52" s="106" t="s">
        <v>423</v>
      </c>
    </row>
    <row r="53" spans="2:22" s="107" customFormat="1" ht="12.75" customHeight="1">
      <c r="B53" s="904" t="s">
        <v>802</v>
      </c>
      <c r="C53" s="477" t="s">
        <v>384</v>
      </c>
      <c r="D53" s="477" t="s">
        <v>385</v>
      </c>
      <c r="E53" s="477" t="s">
        <v>386</v>
      </c>
      <c r="F53" s="477" t="s">
        <v>387</v>
      </c>
      <c r="G53" s="478" t="s">
        <v>388</v>
      </c>
      <c r="H53" s="478" t="s">
        <v>389</v>
      </c>
      <c r="I53" s="478" t="s">
        <v>390</v>
      </c>
      <c r="J53" s="478" t="s">
        <v>391</v>
      </c>
      <c r="K53" s="478" t="s">
        <v>392</v>
      </c>
      <c r="L53" s="478" t="s">
        <v>393</v>
      </c>
      <c r="M53" s="478" t="s">
        <v>394</v>
      </c>
      <c r="N53" s="478" t="s">
        <v>395</v>
      </c>
      <c r="O53" s="478" t="s">
        <v>396</v>
      </c>
      <c r="P53" s="477" t="s">
        <v>397</v>
      </c>
      <c r="Q53" s="477" t="s">
        <v>398</v>
      </c>
      <c r="R53" s="494" t="s">
        <v>399</v>
      </c>
      <c r="S53" s="490"/>
      <c r="T53" s="490"/>
      <c r="U53" s="490"/>
      <c r="V53" s="490"/>
    </row>
    <row r="54" spans="2:22" s="107" customFormat="1" ht="13.5" customHeight="1">
      <c r="B54" s="905"/>
      <c r="C54" s="480" t="s">
        <v>422</v>
      </c>
      <c r="D54" s="902" t="s">
        <v>808</v>
      </c>
      <c r="E54" s="902" t="s">
        <v>809</v>
      </c>
      <c r="F54" s="481" t="s">
        <v>400</v>
      </c>
      <c r="G54" s="482" t="s">
        <v>420</v>
      </c>
      <c r="H54" s="482" t="s">
        <v>401</v>
      </c>
      <c r="I54" s="482" t="s">
        <v>402</v>
      </c>
      <c r="J54" s="482" t="s">
        <v>403</v>
      </c>
      <c r="K54" s="483" t="s">
        <v>404</v>
      </c>
      <c r="L54" s="483" t="s">
        <v>543</v>
      </c>
      <c r="M54" s="766" t="s">
        <v>655</v>
      </c>
      <c r="N54" s="484" t="s">
        <v>405</v>
      </c>
      <c r="O54" s="496" t="s">
        <v>406</v>
      </c>
      <c r="P54" s="480" t="s">
        <v>407</v>
      </c>
      <c r="Q54" s="485" t="s">
        <v>421</v>
      </c>
      <c r="R54" s="486" t="s">
        <v>658</v>
      </c>
      <c r="S54" s="490"/>
      <c r="T54" s="490"/>
      <c r="U54" s="490"/>
      <c r="V54" s="490"/>
    </row>
    <row r="55" spans="2:18" s="107" customFormat="1" ht="18" customHeight="1">
      <c r="B55" s="906"/>
      <c r="C55" s="479" t="s">
        <v>408</v>
      </c>
      <c r="D55" s="903"/>
      <c r="E55" s="903"/>
      <c r="F55" s="487" t="s">
        <v>409</v>
      </c>
      <c r="G55" s="488" t="s">
        <v>410</v>
      </c>
      <c r="H55" s="488" t="s">
        <v>411</v>
      </c>
      <c r="I55" s="488" t="s">
        <v>412</v>
      </c>
      <c r="J55" s="488" t="s">
        <v>413</v>
      </c>
      <c r="K55" s="489" t="s">
        <v>414</v>
      </c>
      <c r="L55" s="489" t="s">
        <v>415</v>
      </c>
      <c r="M55" s="491" t="s">
        <v>419</v>
      </c>
      <c r="N55" s="491" t="s">
        <v>416</v>
      </c>
      <c r="O55" s="495" t="s">
        <v>417</v>
      </c>
      <c r="P55" s="479" t="s">
        <v>418</v>
      </c>
      <c r="Q55" s="492" t="s">
        <v>656</v>
      </c>
      <c r="R55" s="767" t="s">
        <v>657</v>
      </c>
    </row>
    <row r="56" spans="2:18" s="107" customFormat="1" ht="12.75" customHeight="1">
      <c r="B56" s="108"/>
      <c r="C56" s="109"/>
      <c r="D56" s="109"/>
      <c r="E56" s="109"/>
      <c r="F56" s="109"/>
      <c r="G56" s="109"/>
      <c r="H56" s="109"/>
      <c r="I56" s="109"/>
      <c r="J56" s="109"/>
      <c r="K56" s="109"/>
      <c r="L56" s="109"/>
      <c r="M56" s="109"/>
      <c r="N56" s="109"/>
      <c r="O56" s="109"/>
      <c r="P56" s="109"/>
      <c r="Q56" s="109"/>
      <c r="R56" s="109"/>
    </row>
    <row r="57" spans="2:18" s="107" customFormat="1" ht="12.75" customHeight="1">
      <c r="B57" s="575" t="s">
        <v>630</v>
      </c>
      <c r="C57" s="584">
        <v>102.1</v>
      </c>
      <c r="D57" s="584">
        <v>93.2</v>
      </c>
      <c r="E57" s="584">
        <v>97.5</v>
      </c>
      <c r="F57" s="584">
        <v>94.6</v>
      </c>
      <c r="G57" s="584">
        <v>97.7</v>
      </c>
      <c r="H57" s="584">
        <v>99.9</v>
      </c>
      <c r="I57" s="584">
        <v>100.4</v>
      </c>
      <c r="J57" s="584">
        <v>90.2</v>
      </c>
      <c r="K57" s="576" t="s">
        <v>804</v>
      </c>
      <c r="L57" s="576" t="s">
        <v>804</v>
      </c>
      <c r="M57" s="576" t="s">
        <v>804</v>
      </c>
      <c r="N57" s="576" t="s">
        <v>804</v>
      </c>
      <c r="O57" s="584">
        <v>114.5</v>
      </c>
      <c r="P57" s="584">
        <v>110.3</v>
      </c>
      <c r="Q57" s="584">
        <v>86.8</v>
      </c>
      <c r="R57" s="576" t="s">
        <v>804</v>
      </c>
    </row>
    <row r="58" spans="2:18" s="107" customFormat="1" ht="9.75" customHeight="1">
      <c r="B58" s="578" t="s">
        <v>810</v>
      </c>
      <c r="C58" s="584">
        <v>97.4</v>
      </c>
      <c r="D58" s="584">
        <v>95.1</v>
      </c>
      <c r="E58" s="584">
        <v>93.2</v>
      </c>
      <c r="F58" s="584">
        <v>95.8</v>
      </c>
      <c r="G58" s="584">
        <v>94.4</v>
      </c>
      <c r="H58" s="584">
        <v>99.5</v>
      </c>
      <c r="I58" s="584">
        <v>94.8</v>
      </c>
      <c r="J58" s="584">
        <v>94.9</v>
      </c>
      <c r="K58" s="576" t="s">
        <v>804</v>
      </c>
      <c r="L58" s="576" t="s">
        <v>804</v>
      </c>
      <c r="M58" s="576" t="s">
        <v>804</v>
      </c>
      <c r="N58" s="576" t="s">
        <v>804</v>
      </c>
      <c r="O58" s="584">
        <v>105.1</v>
      </c>
      <c r="P58" s="584">
        <v>102.8</v>
      </c>
      <c r="Q58" s="584">
        <v>94.9</v>
      </c>
      <c r="R58" s="576" t="s">
        <v>804</v>
      </c>
    </row>
    <row r="59" spans="2:18" s="107" customFormat="1" ht="12" customHeight="1">
      <c r="B59" s="579" t="s">
        <v>749</v>
      </c>
      <c r="C59" s="584">
        <v>100</v>
      </c>
      <c r="D59" s="584">
        <v>100</v>
      </c>
      <c r="E59" s="584">
        <v>100</v>
      </c>
      <c r="F59" s="584">
        <v>100</v>
      </c>
      <c r="G59" s="584">
        <v>100</v>
      </c>
      <c r="H59" s="584">
        <v>100</v>
      </c>
      <c r="I59" s="584">
        <v>100</v>
      </c>
      <c r="J59" s="584">
        <v>100</v>
      </c>
      <c r="K59" s="576">
        <v>100</v>
      </c>
      <c r="L59" s="576">
        <v>100</v>
      </c>
      <c r="M59" s="576">
        <v>100</v>
      </c>
      <c r="N59" s="576">
        <v>100</v>
      </c>
      <c r="O59" s="584">
        <v>100</v>
      </c>
      <c r="P59" s="584">
        <v>100</v>
      </c>
      <c r="Q59" s="584">
        <v>100</v>
      </c>
      <c r="R59" s="576">
        <v>100</v>
      </c>
    </row>
    <row r="60" spans="2:18" s="107" customFormat="1" ht="12" customHeight="1">
      <c r="B60" s="579" t="s">
        <v>353</v>
      </c>
      <c r="C60" s="585">
        <v>98</v>
      </c>
      <c r="D60" s="585">
        <v>96.7</v>
      </c>
      <c r="E60" s="585">
        <v>100.1</v>
      </c>
      <c r="F60" s="585">
        <v>106.4</v>
      </c>
      <c r="G60" s="585">
        <v>91.4</v>
      </c>
      <c r="H60" s="585">
        <v>97.6</v>
      </c>
      <c r="I60" s="585">
        <v>99.2</v>
      </c>
      <c r="J60" s="585">
        <v>96.6</v>
      </c>
      <c r="K60" s="576">
        <v>81</v>
      </c>
      <c r="L60" s="576">
        <v>105.6</v>
      </c>
      <c r="M60" s="576">
        <v>85.4</v>
      </c>
      <c r="N60" s="576">
        <v>100.1</v>
      </c>
      <c r="O60" s="585">
        <v>86.6</v>
      </c>
      <c r="P60" s="585">
        <v>97.4</v>
      </c>
      <c r="Q60" s="585">
        <v>98.9</v>
      </c>
      <c r="R60" s="576">
        <v>109.9</v>
      </c>
    </row>
    <row r="61" spans="2:18" s="107" customFormat="1" ht="12" customHeight="1">
      <c r="B61" s="579" t="s">
        <v>383</v>
      </c>
      <c r="C61" s="585">
        <v>99.2</v>
      </c>
      <c r="D61" s="585">
        <v>104.3</v>
      </c>
      <c r="E61" s="585">
        <v>101</v>
      </c>
      <c r="F61" s="585">
        <v>104.4</v>
      </c>
      <c r="G61" s="585">
        <v>89.5</v>
      </c>
      <c r="H61" s="585">
        <v>100.3</v>
      </c>
      <c r="I61" s="585">
        <v>99.1</v>
      </c>
      <c r="J61" s="585">
        <v>103.1</v>
      </c>
      <c r="K61" s="576">
        <v>79</v>
      </c>
      <c r="L61" s="576">
        <v>99.2</v>
      </c>
      <c r="M61" s="576">
        <v>86.5</v>
      </c>
      <c r="N61" s="576">
        <v>111.2</v>
      </c>
      <c r="O61" s="585">
        <v>87.3</v>
      </c>
      <c r="P61" s="585">
        <v>97.4</v>
      </c>
      <c r="Q61" s="585">
        <v>98.2</v>
      </c>
      <c r="R61" s="576">
        <v>112.7</v>
      </c>
    </row>
    <row r="62" spans="2:18" s="107" customFormat="1" ht="12" customHeight="1">
      <c r="B62" s="615" t="s">
        <v>631</v>
      </c>
      <c r="C62" s="580">
        <v>99.6</v>
      </c>
      <c r="D62" s="580">
        <v>107</v>
      </c>
      <c r="E62" s="580">
        <v>102.2</v>
      </c>
      <c r="F62" s="580">
        <v>112.2</v>
      </c>
      <c r="G62" s="580">
        <v>91.4</v>
      </c>
      <c r="H62" s="580">
        <v>102.1</v>
      </c>
      <c r="I62" s="580">
        <v>100.5</v>
      </c>
      <c r="J62" s="580">
        <v>104.5</v>
      </c>
      <c r="K62" s="580">
        <v>82.7</v>
      </c>
      <c r="L62" s="580">
        <v>102.8</v>
      </c>
      <c r="M62" s="580">
        <v>86</v>
      </c>
      <c r="N62" s="580">
        <v>109.7</v>
      </c>
      <c r="O62" s="580">
        <v>89.4</v>
      </c>
      <c r="P62" s="580">
        <v>94</v>
      </c>
      <c r="Q62" s="580">
        <v>98.6</v>
      </c>
      <c r="R62" s="580">
        <v>105.5</v>
      </c>
    </row>
    <row r="63" spans="2:18" s="107" customFormat="1" ht="12" customHeight="1">
      <c r="B63" s="406" t="s">
        <v>800</v>
      </c>
      <c r="C63" s="404"/>
      <c r="D63" s="404"/>
      <c r="E63" s="404"/>
      <c r="F63" s="404"/>
      <c r="G63" s="404"/>
      <c r="H63" s="404" t="s">
        <v>341</v>
      </c>
      <c r="I63" s="404"/>
      <c r="J63" s="404"/>
      <c r="K63" s="404"/>
      <c r="L63" s="404"/>
      <c r="M63" s="404"/>
      <c r="N63" s="404"/>
      <c r="O63" s="404"/>
      <c r="P63" s="404"/>
      <c r="Q63" s="404"/>
      <c r="R63" s="404"/>
    </row>
    <row r="64" spans="2:18" s="111" customFormat="1" ht="12" customHeight="1">
      <c r="B64" s="407" t="s">
        <v>801</v>
      </c>
      <c r="C64" s="405">
        <v>0.4</v>
      </c>
      <c r="D64" s="405">
        <v>2.6</v>
      </c>
      <c r="E64" s="405">
        <v>1.2</v>
      </c>
      <c r="F64" s="405">
        <v>7.5</v>
      </c>
      <c r="G64" s="405">
        <v>2.1</v>
      </c>
      <c r="H64" s="405">
        <v>1.8</v>
      </c>
      <c r="I64" s="405">
        <v>1.4</v>
      </c>
      <c r="J64" s="405">
        <v>1.4</v>
      </c>
      <c r="K64" s="405">
        <v>4.7</v>
      </c>
      <c r="L64" s="405">
        <v>3.6</v>
      </c>
      <c r="M64" s="405">
        <v>-0.6</v>
      </c>
      <c r="N64" s="405">
        <v>-1.3</v>
      </c>
      <c r="O64" s="405">
        <v>2.4</v>
      </c>
      <c r="P64" s="405">
        <v>-3.5</v>
      </c>
      <c r="Q64" s="405">
        <v>0.4</v>
      </c>
      <c r="R64" s="405">
        <v>-6.4</v>
      </c>
    </row>
    <row r="65" spans="2:18" s="107" customFormat="1" ht="9.75" customHeight="1">
      <c r="B65" s="408" t="s">
        <v>343</v>
      </c>
      <c r="C65" s="292"/>
      <c r="D65" s="292"/>
      <c r="E65" s="292"/>
      <c r="F65" s="292"/>
      <c r="G65" s="292"/>
      <c r="H65" s="292"/>
      <c r="I65" s="292"/>
      <c r="J65" s="292"/>
      <c r="K65" s="292"/>
      <c r="L65" s="292"/>
      <c r="M65" s="292"/>
      <c r="N65" s="292"/>
      <c r="O65" s="292"/>
      <c r="P65" s="292"/>
      <c r="Q65" s="292"/>
      <c r="R65" s="292"/>
    </row>
    <row r="66" spans="2:18" s="107" customFormat="1" ht="12" customHeight="1">
      <c r="B66" s="117"/>
      <c r="C66" s="110"/>
      <c r="D66" s="110"/>
      <c r="E66" s="110"/>
      <c r="F66" s="110"/>
      <c r="G66" s="99"/>
      <c r="H66" s="117"/>
      <c r="I66" s="912" t="s">
        <v>721</v>
      </c>
      <c r="J66" s="913"/>
      <c r="K66" s="913"/>
      <c r="L66" s="913"/>
      <c r="M66" s="913"/>
      <c r="N66" s="913"/>
      <c r="O66" s="913"/>
      <c r="P66" s="913"/>
      <c r="Q66" s="913"/>
      <c r="R66" s="913"/>
    </row>
    <row r="67" s="100" customFormat="1" ht="24" customHeight="1">
      <c r="B67" s="502" t="s">
        <v>562</v>
      </c>
    </row>
    <row r="68" spans="2:18" ht="16.5" customHeight="1">
      <c r="B68" s="101" t="s">
        <v>751</v>
      </c>
      <c r="C68" s="102"/>
      <c r="D68" s="103"/>
      <c r="E68" s="103"/>
      <c r="F68" s="104"/>
      <c r="G68" s="105"/>
      <c r="H68" s="101"/>
      <c r="I68" s="102"/>
      <c r="J68" s="103"/>
      <c r="K68" s="103"/>
      <c r="L68" s="103"/>
      <c r="M68" s="105"/>
      <c r="N68" s="105"/>
      <c r="O68" s="105"/>
      <c r="P68" s="106"/>
      <c r="Q68" s="115"/>
      <c r="R68" s="106" t="s">
        <v>423</v>
      </c>
    </row>
    <row r="69" spans="2:22" s="107" customFormat="1" ht="12.75" customHeight="1">
      <c r="B69" s="904" t="s">
        <v>802</v>
      </c>
      <c r="C69" s="477" t="s">
        <v>384</v>
      </c>
      <c r="D69" s="477" t="s">
        <v>385</v>
      </c>
      <c r="E69" s="477" t="s">
        <v>386</v>
      </c>
      <c r="F69" s="477" t="s">
        <v>387</v>
      </c>
      <c r="G69" s="478" t="s">
        <v>388</v>
      </c>
      <c r="H69" s="478" t="s">
        <v>389</v>
      </c>
      <c r="I69" s="478" t="s">
        <v>390</v>
      </c>
      <c r="J69" s="478" t="s">
        <v>391</v>
      </c>
      <c r="K69" s="478" t="s">
        <v>392</v>
      </c>
      <c r="L69" s="478" t="s">
        <v>393</v>
      </c>
      <c r="M69" s="478" t="s">
        <v>394</v>
      </c>
      <c r="N69" s="478" t="s">
        <v>395</v>
      </c>
      <c r="O69" s="478" t="s">
        <v>396</v>
      </c>
      <c r="P69" s="477" t="s">
        <v>397</v>
      </c>
      <c r="Q69" s="477" t="s">
        <v>398</v>
      </c>
      <c r="R69" s="494" t="s">
        <v>399</v>
      </c>
      <c r="S69" s="490"/>
      <c r="T69" s="490"/>
      <c r="U69" s="490"/>
      <c r="V69" s="490"/>
    </row>
    <row r="70" spans="2:22" s="107" customFormat="1" ht="13.5" customHeight="1">
      <c r="B70" s="905"/>
      <c r="C70" s="480" t="s">
        <v>422</v>
      </c>
      <c r="D70" s="902" t="s">
        <v>808</v>
      </c>
      <c r="E70" s="902" t="s">
        <v>809</v>
      </c>
      <c r="F70" s="481" t="s">
        <v>400</v>
      </c>
      <c r="G70" s="482" t="s">
        <v>420</v>
      </c>
      <c r="H70" s="482" t="s">
        <v>401</v>
      </c>
      <c r="I70" s="482" t="s">
        <v>402</v>
      </c>
      <c r="J70" s="482" t="s">
        <v>403</v>
      </c>
      <c r="K70" s="483" t="s">
        <v>404</v>
      </c>
      <c r="L70" s="483" t="s">
        <v>543</v>
      </c>
      <c r="M70" s="766" t="s">
        <v>655</v>
      </c>
      <c r="N70" s="484" t="s">
        <v>405</v>
      </c>
      <c r="O70" s="496" t="s">
        <v>406</v>
      </c>
      <c r="P70" s="480" t="s">
        <v>407</v>
      </c>
      <c r="Q70" s="485" t="s">
        <v>421</v>
      </c>
      <c r="R70" s="486" t="s">
        <v>658</v>
      </c>
      <c r="S70" s="490"/>
      <c r="T70" s="490"/>
      <c r="U70" s="490"/>
      <c r="V70" s="490"/>
    </row>
    <row r="71" spans="2:18" s="107" customFormat="1" ht="18" customHeight="1">
      <c r="B71" s="906"/>
      <c r="C71" s="479" t="s">
        <v>408</v>
      </c>
      <c r="D71" s="903"/>
      <c r="E71" s="903"/>
      <c r="F71" s="487" t="s">
        <v>409</v>
      </c>
      <c r="G71" s="488" t="s">
        <v>410</v>
      </c>
      <c r="H71" s="488" t="s">
        <v>411</v>
      </c>
      <c r="I71" s="488" t="s">
        <v>412</v>
      </c>
      <c r="J71" s="488" t="s">
        <v>413</v>
      </c>
      <c r="K71" s="489" t="s">
        <v>414</v>
      </c>
      <c r="L71" s="489" t="s">
        <v>415</v>
      </c>
      <c r="M71" s="491" t="s">
        <v>419</v>
      </c>
      <c r="N71" s="491" t="s">
        <v>416</v>
      </c>
      <c r="O71" s="495" t="s">
        <v>417</v>
      </c>
      <c r="P71" s="479" t="s">
        <v>418</v>
      </c>
      <c r="Q71" s="492" t="s">
        <v>656</v>
      </c>
      <c r="R71" s="767" t="s">
        <v>657</v>
      </c>
    </row>
    <row r="72" spans="2:18" s="107" customFormat="1" ht="12.75" customHeight="1">
      <c r="B72" s="108"/>
      <c r="C72" s="109"/>
      <c r="D72" s="109"/>
      <c r="E72" s="109"/>
      <c r="F72" s="109"/>
      <c r="G72" s="109"/>
      <c r="H72" s="109"/>
      <c r="I72" s="109"/>
      <c r="J72" s="109"/>
      <c r="K72" s="109"/>
      <c r="L72" s="109"/>
      <c r="M72" s="109"/>
      <c r="N72" s="109"/>
      <c r="O72" s="109"/>
      <c r="P72" s="109"/>
      <c r="Q72" s="109"/>
      <c r="R72" s="109"/>
    </row>
    <row r="73" spans="2:18" s="107" customFormat="1" ht="12.75" customHeight="1">
      <c r="B73" s="575" t="s">
        <v>630</v>
      </c>
      <c r="C73" s="577">
        <v>104.6</v>
      </c>
      <c r="D73" s="577">
        <v>94.2</v>
      </c>
      <c r="E73" s="577">
        <v>100.2</v>
      </c>
      <c r="F73" s="577">
        <v>94.9</v>
      </c>
      <c r="G73" s="581">
        <v>98.9</v>
      </c>
      <c r="H73" s="577">
        <v>101.3</v>
      </c>
      <c r="I73" s="586">
        <v>102.8</v>
      </c>
      <c r="J73" s="577">
        <v>94.5</v>
      </c>
      <c r="K73" s="576" t="s">
        <v>804</v>
      </c>
      <c r="L73" s="576" t="s">
        <v>804</v>
      </c>
      <c r="M73" s="576" t="s">
        <v>804</v>
      </c>
      <c r="N73" s="576" t="s">
        <v>804</v>
      </c>
      <c r="O73" s="581">
        <v>118.7</v>
      </c>
      <c r="P73" s="581">
        <v>112.3</v>
      </c>
      <c r="Q73" s="581">
        <v>82.6</v>
      </c>
      <c r="R73" s="576" t="s">
        <v>804</v>
      </c>
    </row>
    <row r="74" spans="2:18" s="107" customFormat="1" ht="9.75" customHeight="1">
      <c r="B74" s="578" t="s">
        <v>810</v>
      </c>
      <c r="C74" s="582">
        <v>99.9</v>
      </c>
      <c r="D74" s="577">
        <v>96.2</v>
      </c>
      <c r="E74" s="577">
        <v>97.6</v>
      </c>
      <c r="F74" s="577">
        <v>97.1</v>
      </c>
      <c r="G74" s="581">
        <v>94.5</v>
      </c>
      <c r="H74" s="577">
        <v>101.9</v>
      </c>
      <c r="I74" s="587">
        <v>95.7</v>
      </c>
      <c r="J74" s="577">
        <v>97.1</v>
      </c>
      <c r="K74" s="576" t="s">
        <v>804</v>
      </c>
      <c r="L74" s="576" t="s">
        <v>804</v>
      </c>
      <c r="M74" s="576" t="s">
        <v>804</v>
      </c>
      <c r="N74" s="576" t="s">
        <v>804</v>
      </c>
      <c r="O74" s="581">
        <v>106.3</v>
      </c>
      <c r="P74" s="581">
        <v>102.9</v>
      </c>
      <c r="Q74" s="581">
        <v>96.6</v>
      </c>
      <c r="R74" s="576" t="s">
        <v>804</v>
      </c>
    </row>
    <row r="75" spans="2:18" s="107" customFormat="1" ht="12" customHeight="1">
      <c r="B75" s="579" t="s">
        <v>749</v>
      </c>
      <c r="C75" s="583">
        <v>100</v>
      </c>
      <c r="D75" s="583">
        <v>100</v>
      </c>
      <c r="E75" s="583">
        <v>100</v>
      </c>
      <c r="F75" s="583">
        <v>100</v>
      </c>
      <c r="G75" s="583">
        <v>100</v>
      </c>
      <c r="H75" s="583">
        <v>100</v>
      </c>
      <c r="I75" s="586">
        <v>100</v>
      </c>
      <c r="J75" s="583">
        <v>100</v>
      </c>
      <c r="K75" s="576">
        <v>100</v>
      </c>
      <c r="L75" s="576">
        <v>100</v>
      </c>
      <c r="M75" s="576">
        <v>100</v>
      </c>
      <c r="N75" s="576">
        <v>100</v>
      </c>
      <c r="O75" s="583">
        <v>100</v>
      </c>
      <c r="P75" s="583">
        <v>100</v>
      </c>
      <c r="Q75" s="583">
        <v>100</v>
      </c>
      <c r="R75" s="576">
        <v>100</v>
      </c>
    </row>
    <row r="76" spans="2:18" s="107" customFormat="1" ht="12" customHeight="1">
      <c r="B76" s="579" t="s">
        <v>353</v>
      </c>
      <c r="C76" s="583">
        <v>97.3</v>
      </c>
      <c r="D76" s="583">
        <v>93.8</v>
      </c>
      <c r="E76" s="583">
        <v>99.3</v>
      </c>
      <c r="F76" s="583">
        <v>103.8</v>
      </c>
      <c r="G76" s="583">
        <v>90.9</v>
      </c>
      <c r="H76" s="583">
        <v>98.4</v>
      </c>
      <c r="I76" s="586">
        <v>98</v>
      </c>
      <c r="J76" s="583">
        <v>96.2</v>
      </c>
      <c r="K76" s="576">
        <v>83.3</v>
      </c>
      <c r="L76" s="576">
        <v>105.7</v>
      </c>
      <c r="M76" s="576">
        <v>85.4</v>
      </c>
      <c r="N76" s="576">
        <v>101.9</v>
      </c>
      <c r="O76" s="583">
        <v>86</v>
      </c>
      <c r="P76" s="583">
        <v>96.9</v>
      </c>
      <c r="Q76" s="583">
        <v>98.8</v>
      </c>
      <c r="R76" s="576">
        <v>109.7</v>
      </c>
    </row>
    <row r="77" spans="2:18" s="107" customFormat="1" ht="12" customHeight="1">
      <c r="B77" s="579" t="s">
        <v>383</v>
      </c>
      <c r="C77" s="583">
        <v>98.3</v>
      </c>
      <c r="D77" s="583">
        <v>102.6</v>
      </c>
      <c r="E77" s="583">
        <v>100.5</v>
      </c>
      <c r="F77" s="583">
        <v>103.1</v>
      </c>
      <c r="G77" s="583">
        <v>86.8</v>
      </c>
      <c r="H77" s="583">
        <v>99.1</v>
      </c>
      <c r="I77" s="586">
        <v>97.9</v>
      </c>
      <c r="J77" s="583">
        <v>102.7</v>
      </c>
      <c r="K77" s="576">
        <v>79.2</v>
      </c>
      <c r="L77" s="576">
        <v>97</v>
      </c>
      <c r="M77" s="576">
        <v>86.3</v>
      </c>
      <c r="N77" s="576">
        <v>112.4</v>
      </c>
      <c r="O77" s="583">
        <v>86.5</v>
      </c>
      <c r="P77" s="583">
        <v>96.8</v>
      </c>
      <c r="Q77" s="583">
        <v>97.9</v>
      </c>
      <c r="R77" s="576">
        <v>111.8</v>
      </c>
    </row>
    <row r="78" spans="2:18" s="107" customFormat="1" ht="12" customHeight="1">
      <c r="B78" s="615" t="s">
        <v>631</v>
      </c>
      <c r="C78" s="580">
        <v>99.1</v>
      </c>
      <c r="D78" s="580">
        <v>105.8</v>
      </c>
      <c r="E78" s="580">
        <v>102.1</v>
      </c>
      <c r="F78" s="580">
        <v>110.8</v>
      </c>
      <c r="G78" s="580">
        <v>87.8</v>
      </c>
      <c r="H78" s="580">
        <v>102</v>
      </c>
      <c r="I78" s="580">
        <v>100.1</v>
      </c>
      <c r="J78" s="580">
        <v>103.5</v>
      </c>
      <c r="K78" s="580">
        <v>81.7</v>
      </c>
      <c r="L78" s="580">
        <v>98</v>
      </c>
      <c r="M78" s="580">
        <v>86.1</v>
      </c>
      <c r="N78" s="580">
        <v>111.9</v>
      </c>
      <c r="O78" s="580">
        <v>89.6</v>
      </c>
      <c r="P78" s="580">
        <v>93.6</v>
      </c>
      <c r="Q78" s="580">
        <v>97.6</v>
      </c>
      <c r="R78" s="580">
        <v>104.4</v>
      </c>
    </row>
    <row r="79" spans="2:18" s="107" customFormat="1" ht="12" customHeight="1">
      <c r="B79" s="406" t="s">
        <v>800</v>
      </c>
      <c r="C79" s="404"/>
      <c r="D79" s="404"/>
      <c r="E79" s="404"/>
      <c r="F79" s="404"/>
      <c r="G79" s="404"/>
      <c r="H79" s="404" t="s">
        <v>341</v>
      </c>
      <c r="I79" s="404"/>
      <c r="J79" s="404"/>
      <c r="K79" s="404"/>
      <c r="L79" s="404"/>
      <c r="M79" s="404"/>
      <c r="N79" s="404"/>
      <c r="O79" s="404"/>
      <c r="P79" s="404"/>
      <c r="Q79" s="404"/>
      <c r="R79" s="404"/>
    </row>
    <row r="80" spans="2:18" s="111" customFormat="1" ht="12" customHeight="1">
      <c r="B80" s="407" t="s">
        <v>801</v>
      </c>
      <c r="C80" s="405">
        <v>0.8</v>
      </c>
      <c r="D80" s="405">
        <v>3.1</v>
      </c>
      <c r="E80" s="405">
        <v>1.6</v>
      </c>
      <c r="F80" s="405">
        <v>7.5</v>
      </c>
      <c r="G80" s="405">
        <v>1.2</v>
      </c>
      <c r="H80" s="405">
        <v>2.9</v>
      </c>
      <c r="I80" s="405">
        <v>2.2</v>
      </c>
      <c r="J80" s="405">
        <v>0.8</v>
      </c>
      <c r="K80" s="405">
        <v>3.2</v>
      </c>
      <c r="L80" s="405">
        <v>1</v>
      </c>
      <c r="M80" s="405">
        <v>-0.2</v>
      </c>
      <c r="N80" s="405">
        <v>-0.4</v>
      </c>
      <c r="O80" s="405">
        <v>3.6</v>
      </c>
      <c r="P80" s="405">
        <v>-3.3</v>
      </c>
      <c r="Q80" s="405">
        <v>-0.3</v>
      </c>
      <c r="R80" s="405">
        <v>-6.6</v>
      </c>
    </row>
    <row r="81" spans="2:18" s="107" customFormat="1" ht="9.75" customHeight="1">
      <c r="B81" s="406" t="s">
        <v>342</v>
      </c>
      <c r="C81" s="405"/>
      <c r="D81" s="405"/>
      <c r="E81" s="405"/>
      <c r="F81" s="405"/>
      <c r="G81" s="405"/>
      <c r="H81" s="405"/>
      <c r="I81" s="405"/>
      <c r="J81" s="405"/>
      <c r="K81" s="405"/>
      <c r="L81" s="405"/>
      <c r="M81" s="405"/>
      <c r="N81" s="405"/>
      <c r="O81" s="405"/>
      <c r="P81" s="405"/>
      <c r="Q81" s="405"/>
      <c r="R81" s="405"/>
    </row>
    <row r="82" spans="2:19" s="107" customFormat="1" ht="14.25" customHeight="1">
      <c r="B82" s="907" t="s">
        <v>564</v>
      </c>
      <c r="C82" s="907"/>
      <c r="D82" s="907"/>
      <c r="E82" s="907"/>
      <c r="F82" s="907"/>
      <c r="G82" s="907"/>
      <c r="H82" s="907"/>
      <c r="I82" s="907"/>
      <c r="J82" s="907"/>
      <c r="K82" s="907"/>
      <c r="L82" s="907"/>
      <c r="M82" s="907"/>
      <c r="N82" s="907"/>
      <c r="O82" s="907"/>
      <c r="P82" s="907"/>
      <c r="Q82" s="907"/>
      <c r="R82" s="907"/>
      <c r="S82" s="417"/>
    </row>
    <row r="83" spans="2:18" s="107" customFormat="1" ht="12" customHeight="1">
      <c r="B83" s="908"/>
      <c r="C83" s="908"/>
      <c r="D83" s="908"/>
      <c r="E83" s="908"/>
      <c r="F83" s="908"/>
      <c r="G83" s="908"/>
      <c r="H83" s="908"/>
      <c r="I83" s="908"/>
      <c r="J83" s="908"/>
      <c r="K83" s="908"/>
      <c r="L83" s="908"/>
      <c r="M83" s="908"/>
      <c r="N83" s="908"/>
      <c r="O83" s="908"/>
      <c r="P83" s="908"/>
      <c r="Q83" s="908"/>
      <c r="R83" s="908"/>
    </row>
    <row r="84" spans="6:18" ht="10.5" customHeight="1">
      <c r="F84" s="118"/>
      <c r="G84" s="119"/>
      <c r="K84" s="119"/>
      <c r="R84" s="107"/>
    </row>
    <row r="85" spans="8:19" ht="16.5" customHeight="1">
      <c r="H85" s="120"/>
      <c r="I85" s="909" t="s">
        <v>782</v>
      </c>
      <c r="J85" s="910"/>
      <c r="K85" s="910"/>
      <c r="S85" s="107"/>
    </row>
    <row r="86" ht="12" customHeight="1">
      <c r="R86" s="107"/>
    </row>
    <row r="87" ht="10.5" customHeight="1">
      <c r="R87" s="107"/>
    </row>
    <row r="88" ht="10.5" customHeight="1">
      <c r="R88" s="107"/>
    </row>
    <row r="89" ht="10.5" customHeight="1">
      <c r="R89" s="107"/>
    </row>
    <row r="90" ht="10.5" customHeight="1">
      <c r="R90" s="107"/>
    </row>
    <row r="91" ht="10.5" customHeight="1">
      <c r="R91" s="107"/>
    </row>
    <row r="92" ht="10.5" customHeight="1">
      <c r="R92" s="107"/>
    </row>
    <row r="93" ht="10.5" customHeight="1">
      <c r="R93" s="107"/>
    </row>
    <row r="94" ht="10.5" customHeight="1">
      <c r="R94" s="107"/>
    </row>
    <row r="95" ht="10.5" customHeight="1">
      <c r="R95" s="107"/>
    </row>
    <row r="96" ht="10.5" customHeight="1">
      <c r="R96" s="107"/>
    </row>
    <row r="97" ht="10.5" customHeight="1">
      <c r="R97" s="107"/>
    </row>
  </sheetData>
  <mergeCells count="20">
    <mergeCell ref="B5:B7"/>
    <mergeCell ref="B82:R83"/>
    <mergeCell ref="I85:K85"/>
    <mergeCell ref="S2:V4"/>
    <mergeCell ref="I66:R66"/>
    <mergeCell ref="I34:R34"/>
    <mergeCell ref="B21:B23"/>
    <mergeCell ref="B37:B39"/>
    <mergeCell ref="B53:B55"/>
    <mergeCell ref="B69:B71"/>
    <mergeCell ref="D6:D7"/>
    <mergeCell ref="E6:E7"/>
    <mergeCell ref="D22:D23"/>
    <mergeCell ref="E22:E23"/>
    <mergeCell ref="D70:D71"/>
    <mergeCell ref="E70:E71"/>
    <mergeCell ref="D38:D39"/>
    <mergeCell ref="E38:E39"/>
    <mergeCell ref="D54:D55"/>
    <mergeCell ref="E54:E55"/>
  </mergeCells>
  <printOptions/>
  <pageMargins left="0.5" right="0.5118110236220472" top="0.3937007874015748" bottom="0.34" header="0" footer="0"/>
  <pageSetup fitToHeight="0" fitToWidth="0"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codeName="Sheet14">
    <tabColor indexed="17"/>
    <outlinePr summaryBelow="0" summaryRight="0"/>
  </sheetPr>
  <dimension ref="A1:V97"/>
  <sheetViews>
    <sheetView zoomScaleSheetLayoutView="100" workbookViewId="0" topLeftCell="A1">
      <selection activeCell="A1" sqref="A1"/>
    </sheetView>
  </sheetViews>
  <sheetFormatPr defaultColWidth="6.796875" defaultRowHeight="10.5" customHeight="1"/>
  <cols>
    <col min="1" max="1" width="1.59765625" style="99" customWidth="1"/>
    <col min="2" max="2" width="8.59765625" style="99" customWidth="1"/>
    <col min="3" max="18" width="7.09765625" style="99" customWidth="1"/>
    <col min="19" max="16384" width="8.09765625" style="99" customWidth="1"/>
  </cols>
  <sheetData>
    <row r="1" spans="2:6" ht="27" customHeight="1">
      <c r="B1" s="293"/>
      <c r="C1" s="291"/>
      <c r="D1" s="291"/>
      <c r="E1" s="291"/>
      <c r="F1" s="291"/>
    </row>
    <row r="2" spans="2:6" ht="7.5" customHeight="1">
      <c r="B2" s="98"/>
      <c r="C2" s="98"/>
      <c r="D2" s="98"/>
      <c r="E2" s="98"/>
      <c r="F2" s="98"/>
    </row>
    <row r="3" s="100" customFormat="1" ht="24" customHeight="1">
      <c r="B3" s="502" t="s">
        <v>189</v>
      </c>
    </row>
    <row r="4" spans="2:18" s="107" customFormat="1" ht="16.5" customHeight="1">
      <c r="B4" s="101" t="s">
        <v>752</v>
      </c>
      <c r="C4" s="102"/>
      <c r="D4" s="103"/>
      <c r="E4" s="103"/>
      <c r="F4" s="104"/>
      <c r="G4" s="105"/>
      <c r="H4" s="101"/>
      <c r="I4" s="102"/>
      <c r="J4" s="103"/>
      <c r="K4" s="103"/>
      <c r="L4" s="103"/>
      <c r="M4" s="105"/>
      <c r="N4" s="105"/>
      <c r="O4" s="105"/>
      <c r="P4" s="106"/>
      <c r="Q4" s="115"/>
      <c r="R4" s="106" t="s">
        <v>423</v>
      </c>
    </row>
    <row r="5" spans="2:22" s="107" customFormat="1" ht="12.75" customHeight="1">
      <c r="B5" s="904" t="s">
        <v>802</v>
      </c>
      <c r="C5" s="477" t="s">
        <v>384</v>
      </c>
      <c r="D5" s="477" t="s">
        <v>385</v>
      </c>
      <c r="E5" s="477" t="s">
        <v>386</v>
      </c>
      <c r="F5" s="477" t="s">
        <v>387</v>
      </c>
      <c r="G5" s="478" t="s">
        <v>388</v>
      </c>
      <c r="H5" s="478" t="s">
        <v>389</v>
      </c>
      <c r="I5" s="478" t="s">
        <v>390</v>
      </c>
      <c r="J5" s="478" t="s">
        <v>391</v>
      </c>
      <c r="K5" s="478" t="s">
        <v>392</v>
      </c>
      <c r="L5" s="478" t="s">
        <v>393</v>
      </c>
      <c r="M5" s="478" t="s">
        <v>394</v>
      </c>
      <c r="N5" s="478" t="s">
        <v>395</v>
      </c>
      <c r="O5" s="478" t="s">
        <v>396</v>
      </c>
      <c r="P5" s="477" t="s">
        <v>397</v>
      </c>
      <c r="Q5" s="477" t="s">
        <v>398</v>
      </c>
      <c r="R5" s="494" t="s">
        <v>399</v>
      </c>
      <c r="S5" s="490"/>
      <c r="T5" s="490"/>
      <c r="U5" s="490"/>
      <c r="V5" s="490"/>
    </row>
    <row r="6" spans="2:22" s="107" customFormat="1" ht="13.5" customHeight="1">
      <c r="B6" s="905"/>
      <c r="C6" s="480" t="s">
        <v>422</v>
      </c>
      <c r="D6" s="902" t="s">
        <v>808</v>
      </c>
      <c r="E6" s="902" t="s">
        <v>809</v>
      </c>
      <c r="F6" s="481" t="s">
        <v>400</v>
      </c>
      <c r="G6" s="482" t="s">
        <v>420</v>
      </c>
      <c r="H6" s="482" t="s">
        <v>401</v>
      </c>
      <c r="I6" s="482" t="s">
        <v>402</v>
      </c>
      <c r="J6" s="482" t="s">
        <v>403</v>
      </c>
      <c r="K6" s="483" t="s">
        <v>404</v>
      </c>
      <c r="L6" s="483" t="s">
        <v>543</v>
      </c>
      <c r="M6" s="766" t="s">
        <v>655</v>
      </c>
      <c r="N6" s="484" t="s">
        <v>405</v>
      </c>
      <c r="O6" s="496" t="s">
        <v>406</v>
      </c>
      <c r="P6" s="480" t="s">
        <v>407</v>
      </c>
      <c r="Q6" s="485" t="s">
        <v>421</v>
      </c>
      <c r="R6" s="790" t="s">
        <v>658</v>
      </c>
      <c r="S6" s="490"/>
      <c r="T6" s="490"/>
      <c r="U6" s="490"/>
      <c r="V6" s="490"/>
    </row>
    <row r="7" spans="2:18" s="107" customFormat="1" ht="18" customHeight="1">
      <c r="B7" s="906"/>
      <c r="C7" s="479" t="s">
        <v>408</v>
      </c>
      <c r="D7" s="903"/>
      <c r="E7" s="903"/>
      <c r="F7" s="487" t="s">
        <v>409</v>
      </c>
      <c r="G7" s="488" t="s">
        <v>410</v>
      </c>
      <c r="H7" s="488" t="s">
        <v>411</v>
      </c>
      <c r="I7" s="488" t="s">
        <v>412</v>
      </c>
      <c r="J7" s="488" t="s">
        <v>413</v>
      </c>
      <c r="K7" s="489" t="s">
        <v>414</v>
      </c>
      <c r="L7" s="489" t="s">
        <v>415</v>
      </c>
      <c r="M7" s="491" t="s">
        <v>419</v>
      </c>
      <c r="N7" s="491" t="s">
        <v>416</v>
      </c>
      <c r="O7" s="495" t="s">
        <v>417</v>
      </c>
      <c r="P7" s="479" t="s">
        <v>418</v>
      </c>
      <c r="Q7" s="492" t="s">
        <v>656</v>
      </c>
      <c r="R7" s="767" t="s">
        <v>657</v>
      </c>
    </row>
    <row r="8" spans="2:18" s="107" customFormat="1" ht="12.75" customHeight="1">
      <c r="B8" s="108"/>
      <c r="C8" s="109"/>
      <c r="D8" s="109"/>
      <c r="E8" s="109"/>
      <c r="F8" s="109"/>
      <c r="G8" s="109"/>
      <c r="H8" s="109"/>
      <c r="I8" s="109"/>
      <c r="J8" s="109"/>
      <c r="K8" s="109"/>
      <c r="L8" s="109"/>
      <c r="M8" s="109"/>
      <c r="N8" s="109"/>
      <c r="O8" s="109"/>
      <c r="P8" s="109"/>
      <c r="Q8" s="109"/>
      <c r="R8" s="109"/>
    </row>
    <row r="9" spans="2:18" s="107" customFormat="1" ht="12.75" customHeight="1">
      <c r="B9" s="575" t="s">
        <v>630</v>
      </c>
      <c r="C9" s="576">
        <v>102.7</v>
      </c>
      <c r="D9" s="576">
        <v>98.3</v>
      </c>
      <c r="E9" s="576">
        <v>101.7</v>
      </c>
      <c r="F9" s="576">
        <v>102</v>
      </c>
      <c r="G9" s="576">
        <v>97.7</v>
      </c>
      <c r="H9" s="576">
        <v>97.4</v>
      </c>
      <c r="I9" s="576">
        <v>102.9</v>
      </c>
      <c r="J9" s="576">
        <v>102.3</v>
      </c>
      <c r="K9" s="576" t="s">
        <v>804</v>
      </c>
      <c r="L9" s="576" t="s">
        <v>804</v>
      </c>
      <c r="M9" s="576" t="s">
        <v>804</v>
      </c>
      <c r="N9" s="576" t="s">
        <v>804</v>
      </c>
      <c r="O9" s="576">
        <v>106.3</v>
      </c>
      <c r="P9" s="576">
        <v>101.3</v>
      </c>
      <c r="Q9" s="576">
        <v>101.9</v>
      </c>
      <c r="R9" s="576" t="s">
        <v>804</v>
      </c>
    </row>
    <row r="10" spans="2:18" s="107" customFormat="1" ht="9.75" customHeight="1">
      <c r="B10" s="578" t="s">
        <v>810</v>
      </c>
      <c r="C10" s="576">
        <v>96.7</v>
      </c>
      <c r="D10" s="576">
        <v>98.3</v>
      </c>
      <c r="E10" s="576">
        <v>93</v>
      </c>
      <c r="F10" s="576">
        <v>98.1</v>
      </c>
      <c r="G10" s="576">
        <v>92.9</v>
      </c>
      <c r="H10" s="576">
        <v>99.4</v>
      </c>
      <c r="I10" s="576">
        <v>94.6</v>
      </c>
      <c r="J10" s="576">
        <v>99.6</v>
      </c>
      <c r="K10" s="576" t="s">
        <v>804</v>
      </c>
      <c r="L10" s="576" t="s">
        <v>804</v>
      </c>
      <c r="M10" s="576" t="s">
        <v>804</v>
      </c>
      <c r="N10" s="576" t="s">
        <v>804</v>
      </c>
      <c r="O10" s="576">
        <v>104.9</v>
      </c>
      <c r="P10" s="576">
        <v>99.9</v>
      </c>
      <c r="Q10" s="576">
        <v>98.8</v>
      </c>
      <c r="R10" s="576" t="s">
        <v>804</v>
      </c>
    </row>
    <row r="11" spans="2:18" s="107" customFormat="1" ht="12" customHeight="1">
      <c r="B11" s="579" t="s">
        <v>749</v>
      </c>
      <c r="C11" s="576">
        <v>100</v>
      </c>
      <c r="D11" s="576">
        <v>100</v>
      </c>
      <c r="E11" s="576">
        <v>100</v>
      </c>
      <c r="F11" s="576">
        <v>100</v>
      </c>
      <c r="G11" s="576">
        <v>100</v>
      </c>
      <c r="H11" s="576">
        <v>100</v>
      </c>
      <c r="I11" s="576">
        <v>100</v>
      </c>
      <c r="J11" s="576">
        <v>100</v>
      </c>
      <c r="K11" s="576">
        <v>100</v>
      </c>
      <c r="L11" s="576">
        <v>100</v>
      </c>
      <c r="M11" s="576">
        <v>100</v>
      </c>
      <c r="N11" s="576">
        <v>100</v>
      </c>
      <c r="O11" s="576">
        <v>100</v>
      </c>
      <c r="P11" s="576">
        <v>100</v>
      </c>
      <c r="Q11" s="576">
        <v>100</v>
      </c>
      <c r="R11" s="576">
        <v>100</v>
      </c>
    </row>
    <row r="12" spans="2:18" s="107" customFormat="1" ht="12" customHeight="1">
      <c r="B12" s="579" t="s">
        <v>353</v>
      </c>
      <c r="C12" s="576">
        <v>98.4</v>
      </c>
      <c r="D12" s="576">
        <v>100.5</v>
      </c>
      <c r="E12" s="576">
        <v>98.9</v>
      </c>
      <c r="F12" s="576">
        <v>100</v>
      </c>
      <c r="G12" s="576">
        <v>100.9</v>
      </c>
      <c r="H12" s="576">
        <v>99.7</v>
      </c>
      <c r="I12" s="576">
        <v>99.4</v>
      </c>
      <c r="J12" s="576">
        <v>103.8</v>
      </c>
      <c r="K12" s="576">
        <v>99.4</v>
      </c>
      <c r="L12" s="576">
        <v>102.3</v>
      </c>
      <c r="M12" s="576">
        <v>86</v>
      </c>
      <c r="N12" s="576">
        <v>98.3</v>
      </c>
      <c r="O12" s="576">
        <v>88.7</v>
      </c>
      <c r="P12" s="576">
        <v>98.9</v>
      </c>
      <c r="Q12" s="576">
        <v>98.4</v>
      </c>
      <c r="R12" s="576">
        <v>106.3</v>
      </c>
    </row>
    <row r="13" spans="2:18" s="107" customFormat="1" ht="12" customHeight="1">
      <c r="B13" s="579" t="s">
        <v>383</v>
      </c>
      <c r="C13" s="576">
        <v>99.4</v>
      </c>
      <c r="D13" s="576">
        <v>101.4</v>
      </c>
      <c r="E13" s="576">
        <v>100.6</v>
      </c>
      <c r="F13" s="576">
        <v>102</v>
      </c>
      <c r="G13" s="576">
        <v>102.7</v>
      </c>
      <c r="H13" s="576">
        <v>102.2</v>
      </c>
      <c r="I13" s="576">
        <v>97.6</v>
      </c>
      <c r="J13" s="576">
        <v>108</v>
      </c>
      <c r="K13" s="576">
        <v>98.2</v>
      </c>
      <c r="L13" s="576">
        <v>106.4</v>
      </c>
      <c r="M13" s="576">
        <v>88.7</v>
      </c>
      <c r="N13" s="576">
        <v>96.2</v>
      </c>
      <c r="O13" s="576">
        <v>87.8</v>
      </c>
      <c r="P13" s="576">
        <v>100</v>
      </c>
      <c r="Q13" s="576">
        <v>102.1</v>
      </c>
      <c r="R13" s="576">
        <v>108.7</v>
      </c>
    </row>
    <row r="14" spans="2:18" s="107" customFormat="1" ht="12" customHeight="1">
      <c r="B14" s="615" t="s">
        <v>631</v>
      </c>
      <c r="C14" s="580">
        <v>98.7</v>
      </c>
      <c r="D14" s="580">
        <v>101.9</v>
      </c>
      <c r="E14" s="580">
        <v>100.7</v>
      </c>
      <c r="F14" s="580">
        <v>102.1</v>
      </c>
      <c r="G14" s="580">
        <v>101.5</v>
      </c>
      <c r="H14" s="580">
        <v>101.6</v>
      </c>
      <c r="I14" s="580">
        <v>97.2</v>
      </c>
      <c r="J14" s="580">
        <v>105</v>
      </c>
      <c r="K14" s="580">
        <v>97</v>
      </c>
      <c r="L14" s="580">
        <v>111.4</v>
      </c>
      <c r="M14" s="580">
        <v>87.9</v>
      </c>
      <c r="N14" s="580">
        <v>90.9</v>
      </c>
      <c r="O14" s="580">
        <v>91.2</v>
      </c>
      <c r="P14" s="580">
        <v>96.4</v>
      </c>
      <c r="Q14" s="580">
        <v>101.9</v>
      </c>
      <c r="R14" s="580">
        <v>106.4</v>
      </c>
    </row>
    <row r="15" spans="2:18" s="111" customFormat="1" ht="12" customHeight="1">
      <c r="B15" s="406" t="s">
        <v>800</v>
      </c>
      <c r="C15" s="404"/>
      <c r="D15" s="404"/>
      <c r="E15" s="404"/>
      <c r="F15" s="404"/>
      <c r="G15" s="404"/>
      <c r="H15" s="404" t="s">
        <v>341</v>
      </c>
      <c r="I15" s="404"/>
      <c r="J15" s="404"/>
      <c r="K15" s="404"/>
      <c r="L15" s="404"/>
      <c r="M15" s="404"/>
      <c r="N15" s="404"/>
      <c r="O15" s="404"/>
      <c r="P15" s="404"/>
      <c r="Q15" s="404"/>
      <c r="R15" s="404"/>
    </row>
    <row r="16" spans="2:18" s="111" customFormat="1" ht="12" customHeight="1">
      <c r="B16" s="407" t="s">
        <v>801</v>
      </c>
      <c r="C16" s="405">
        <v>-0.7</v>
      </c>
      <c r="D16" s="405">
        <v>0.5</v>
      </c>
      <c r="E16" s="405">
        <v>0.1</v>
      </c>
      <c r="F16" s="405">
        <v>0.1</v>
      </c>
      <c r="G16" s="405">
        <v>-1.2</v>
      </c>
      <c r="H16" s="405">
        <v>-0.6</v>
      </c>
      <c r="I16" s="405">
        <v>-0.4</v>
      </c>
      <c r="J16" s="405">
        <v>-2.8</v>
      </c>
      <c r="K16" s="405">
        <v>-1.2</v>
      </c>
      <c r="L16" s="405">
        <v>4.7</v>
      </c>
      <c r="M16" s="405">
        <v>-0.9</v>
      </c>
      <c r="N16" s="405">
        <v>-5.5</v>
      </c>
      <c r="O16" s="405">
        <v>3.9</v>
      </c>
      <c r="P16" s="405">
        <v>-3.6</v>
      </c>
      <c r="Q16" s="405">
        <v>-0.2</v>
      </c>
      <c r="R16" s="405">
        <v>-2.1</v>
      </c>
    </row>
    <row r="17" spans="2:18" s="111" customFormat="1" ht="12" customHeight="1">
      <c r="B17" s="408" t="s">
        <v>343</v>
      </c>
      <c r="C17" s="292"/>
      <c r="D17" s="292"/>
      <c r="E17" s="292"/>
      <c r="F17" s="292"/>
      <c r="G17" s="292"/>
      <c r="H17" s="292"/>
      <c r="I17" s="292"/>
      <c r="J17" s="292"/>
      <c r="K17" s="292"/>
      <c r="L17" s="292"/>
      <c r="M17" s="292"/>
      <c r="N17" s="292"/>
      <c r="O17" s="292"/>
      <c r="P17" s="292"/>
      <c r="Q17" s="292"/>
      <c r="R17" s="292"/>
    </row>
    <row r="18" spans="2:16" s="111" customFormat="1" ht="9" customHeight="1">
      <c r="B18" s="113"/>
      <c r="C18" s="112"/>
      <c r="D18" s="112"/>
      <c r="E18" s="112"/>
      <c r="F18" s="112"/>
      <c r="G18" s="112"/>
      <c r="H18" s="112"/>
      <c r="I18" s="112"/>
      <c r="J18" s="112"/>
      <c r="K18" s="112"/>
      <c r="L18" s="112"/>
      <c r="M18" s="112"/>
      <c r="N18" s="112"/>
      <c r="O18" s="112"/>
      <c r="P18" s="112"/>
    </row>
    <row r="19" s="100" customFormat="1" ht="24" customHeight="1">
      <c r="B19" s="502" t="s">
        <v>190</v>
      </c>
    </row>
    <row r="20" spans="2:18" ht="16.5" customHeight="1">
      <c r="B20" s="101" t="s">
        <v>753</v>
      </c>
      <c r="C20" s="102"/>
      <c r="D20" s="103"/>
      <c r="E20" s="103"/>
      <c r="F20" s="104"/>
      <c r="G20" s="105"/>
      <c r="H20" s="101"/>
      <c r="I20" s="102"/>
      <c r="J20" s="103"/>
      <c r="K20" s="103"/>
      <c r="L20" s="103"/>
      <c r="M20" s="105"/>
      <c r="N20" s="105"/>
      <c r="O20" s="105"/>
      <c r="P20" s="106"/>
      <c r="Q20" s="115"/>
      <c r="R20" s="106" t="s">
        <v>423</v>
      </c>
    </row>
    <row r="21" spans="2:22" s="107" customFormat="1" ht="12.75" customHeight="1">
      <c r="B21" s="904" t="s">
        <v>802</v>
      </c>
      <c r="C21" s="477" t="s">
        <v>384</v>
      </c>
      <c r="D21" s="477" t="s">
        <v>385</v>
      </c>
      <c r="E21" s="477" t="s">
        <v>386</v>
      </c>
      <c r="F21" s="477" t="s">
        <v>387</v>
      </c>
      <c r="G21" s="478" t="s">
        <v>388</v>
      </c>
      <c r="H21" s="478" t="s">
        <v>389</v>
      </c>
      <c r="I21" s="478" t="s">
        <v>390</v>
      </c>
      <c r="J21" s="478" t="s">
        <v>391</v>
      </c>
      <c r="K21" s="478" t="s">
        <v>392</v>
      </c>
      <c r="L21" s="478" t="s">
        <v>393</v>
      </c>
      <c r="M21" s="478" t="s">
        <v>394</v>
      </c>
      <c r="N21" s="478" t="s">
        <v>395</v>
      </c>
      <c r="O21" s="478" t="s">
        <v>396</v>
      </c>
      <c r="P21" s="477" t="s">
        <v>397</v>
      </c>
      <c r="Q21" s="477" t="s">
        <v>398</v>
      </c>
      <c r="R21" s="494" t="s">
        <v>399</v>
      </c>
      <c r="S21" s="490"/>
      <c r="T21" s="490"/>
      <c r="U21" s="490"/>
      <c r="V21" s="490"/>
    </row>
    <row r="22" spans="2:22" s="107" customFormat="1" ht="13.5" customHeight="1">
      <c r="B22" s="905"/>
      <c r="C22" s="480" t="s">
        <v>422</v>
      </c>
      <c r="D22" s="902" t="s">
        <v>808</v>
      </c>
      <c r="E22" s="902" t="s">
        <v>809</v>
      </c>
      <c r="F22" s="481" t="s">
        <v>400</v>
      </c>
      <c r="G22" s="482" t="s">
        <v>420</v>
      </c>
      <c r="H22" s="482" t="s">
        <v>401</v>
      </c>
      <c r="I22" s="482" t="s">
        <v>402</v>
      </c>
      <c r="J22" s="482" t="s">
        <v>403</v>
      </c>
      <c r="K22" s="483" t="s">
        <v>404</v>
      </c>
      <c r="L22" s="483" t="s">
        <v>543</v>
      </c>
      <c r="M22" s="766" t="s">
        <v>655</v>
      </c>
      <c r="N22" s="484" t="s">
        <v>405</v>
      </c>
      <c r="O22" s="496" t="s">
        <v>406</v>
      </c>
      <c r="P22" s="480" t="s">
        <v>407</v>
      </c>
      <c r="Q22" s="485" t="s">
        <v>421</v>
      </c>
      <c r="R22" s="790" t="s">
        <v>658</v>
      </c>
      <c r="S22" s="490"/>
      <c r="T22" s="490"/>
      <c r="U22" s="490"/>
      <c r="V22" s="490"/>
    </row>
    <row r="23" spans="2:18" s="107" customFormat="1" ht="18" customHeight="1">
      <c r="B23" s="906"/>
      <c r="C23" s="479" t="s">
        <v>408</v>
      </c>
      <c r="D23" s="903"/>
      <c r="E23" s="903"/>
      <c r="F23" s="487" t="s">
        <v>409</v>
      </c>
      <c r="G23" s="488" t="s">
        <v>410</v>
      </c>
      <c r="H23" s="488" t="s">
        <v>411</v>
      </c>
      <c r="I23" s="488" t="s">
        <v>412</v>
      </c>
      <c r="J23" s="488" t="s">
        <v>413</v>
      </c>
      <c r="K23" s="489" t="s">
        <v>414</v>
      </c>
      <c r="L23" s="489" t="s">
        <v>415</v>
      </c>
      <c r="M23" s="491" t="s">
        <v>419</v>
      </c>
      <c r="N23" s="491" t="s">
        <v>416</v>
      </c>
      <c r="O23" s="495" t="s">
        <v>417</v>
      </c>
      <c r="P23" s="479" t="s">
        <v>418</v>
      </c>
      <c r="Q23" s="492" t="s">
        <v>656</v>
      </c>
      <c r="R23" s="767" t="s">
        <v>657</v>
      </c>
    </row>
    <row r="24" spans="2:18" s="107" customFormat="1" ht="12.75" customHeight="1">
      <c r="B24" s="108"/>
      <c r="C24" s="109"/>
      <c r="D24" s="109"/>
      <c r="E24" s="109"/>
      <c r="F24" s="109"/>
      <c r="G24" s="109"/>
      <c r="H24" s="109"/>
      <c r="I24" s="109"/>
      <c r="J24" s="109"/>
      <c r="K24" s="109"/>
      <c r="L24" s="109"/>
      <c r="M24" s="109"/>
      <c r="N24" s="109"/>
      <c r="O24" s="109"/>
      <c r="P24" s="109"/>
      <c r="Q24" s="109"/>
      <c r="R24" s="109"/>
    </row>
    <row r="25" spans="2:18" s="107" customFormat="1" ht="12.75" customHeight="1">
      <c r="B25" s="575" t="s">
        <v>630</v>
      </c>
      <c r="C25" s="586">
        <v>101.9</v>
      </c>
      <c r="D25" s="576">
        <v>99.1</v>
      </c>
      <c r="E25" s="576">
        <v>101.6</v>
      </c>
      <c r="F25" s="576">
        <v>99.5</v>
      </c>
      <c r="G25" s="576">
        <v>92.1</v>
      </c>
      <c r="H25" s="576">
        <v>99.3</v>
      </c>
      <c r="I25" s="576">
        <v>101.9</v>
      </c>
      <c r="J25" s="576">
        <v>102.5</v>
      </c>
      <c r="K25" s="576" t="s">
        <v>804</v>
      </c>
      <c r="L25" s="576" t="s">
        <v>804</v>
      </c>
      <c r="M25" s="576" t="s">
        <v>804</v>
      </c>
      <c r="N25" s="576" t="s">
        <v>804</v>
      </c>
      <c r="O25" s="576">
        <v>105.7</v>
      </c>
      <c r="P25" s="576">
        <v>95.4</v>
      </c>
      <c r="Q25" s="576">
        <v>95.7</v>
      </c>
      <c r="R25" s="576" t="s">
        <v>804</v>
      </c>
    </row>
    <row r="26" spans="2:18" s="107" customFormat="1" ht="9.75" customHeight="1">
      <c r="B26" s="578" t="s">
        <v>810</v>
      </c>
      <c r="C26" s="587">
        <v>97.7</v>
      </c>
      <c r="D26" s="576">
        <v>98.4</v>
      </c>
      <c r="E26" s="576">
        <v>95.3</v>
      </c>
      <c r="F26" s="576">
        <v>97.7</v>
      </c>
      <c r="G26" s="576">
        <v>92.3</v>
      </c>
      <c r="H26" s="576">
        <v>101.3</v>
      </c>
      <c r="I26" s="576">
        <v>94.4</v>
      </c>
      <c r="J26" s="576">
        <v>100.8</v>
      </c>
      <c r="K26" s="576" t="s">
        <v>804</v>
      </c>
      <c r="L26" s="576" t="s">
        <v>804</v>
      </c>
      <c r="M26" s="576" t="s">
        <v>804</v>
      </c>
      <c r="N26" s="576" t="s">
        <v>804</v>
      </c>
      <c r="O26" s="576">
        <v>102.7</v>
      </c>
      <c r="P26" s="576">
        <v>98.7</v>
      </c>
      <c r="Q26" s="576">
        <v>99.2</v>
      </c>
      <c r="R26" s="576" t="s">
        <v>804</v>
      </c>
    </row>
    <row r="27" spans="2:18" s="107" customFormat="1" ht="12" customHeight="1">
      <c r="B27" s="579" t="s">
        <v>749</v>
      </c>
      <c r="C27" s="586">
        <v>100</v>
      </c>
      <c r="D27" s="576">
        <v>100</v>
      </c>
      <c r="E27" s="576">
        <v>100</v>
      </c>
      <c r="F27" s="576">
        <v>100</v>
      </c>
      <c r="G27" s="576">
        <v>100</v>
      </c>
      <c r="H27" s="576">
        <v>100</v>
      </c>
      <c r="I27" s="576">
        <v>100</v>
      </c>
      <c r="J27" s="576">
        <v>100</v>
      </c>
      <c r="K27" s="576">
        <v>100</v>
      </c>
      <c r="L27" s="576">
        <v>100</v>
      </c>
      <c r="M27" s="576">
        <v>100</v>
      </c>
      <c r="N27" s="576">
        <v>100</v>
      </c>
      <c r="O27" s="576">
        <v>100</v>
      </c>
      <c r="P27" s="576">
        <v>100</v>
      </c>
      <c r="Q27" s="576">
        <v>100</v>
      </c>
      <c r="R27" s="576">
        <v>100</v>
      </c>
    </row>
    <row r="28" spans="2:18" s="107" customFormat="1" ht="12" customHeight="1">
      <c r="B28" s="579" t="s">
        <v>353</v>
      </c>
      <c r="C28" s="586">
        <v>98.4</v>
      </c>
      <c r="D28" s="576">
        <v>99</v>
      </c>
      <c r="E28" s="576">
        <v>98.4</v>
      </c>
      <c r="F28" s="576">
        <v>101.3</v>
      </c>
      <c r="G28" s="576">
        <v>100.3</v>
      </c>
      <c r="H28" s="576">
        <v>101.4</v>
      </c>
      <c r="I28" s="576">
        <v>98.7</v>
      </c>
      <c r="J28" s="576">
        <v>103.8</v>
      </c>
      <c r="K28" s="576">
        <v>102.9</v>
      </c>
      <c r="L28" s="576">
        <v>101</v>
      </c>
      <c r="M28" s="576">
        <v>87.9</v>
      </c>
      <c r="N28" s="576">
        <v>101.6</v>
      </c>
      <c r="O28" s="576">
        <v>88.5</v>
      </c>
      <c r="P28" s="576">
        <v>99.2</v>
      </c>
      <c r="Q28" s="576">
        <v>98.8</v>
      </c>
      <c r="R28" s="576">
        <v>105.9</v>
      </c>
    </row>
    <row r="29" spans="2:18" s="107" customFormat="1" ht="12" customHeight="1">
      <c r="B29" s="579" t="s">
        <v>383</v>
      </c>
      <c r="C29" s="586">
        <v>99.3</v>
      </c>
      <c r="D29" s="576">
        <v>99.8</v>
      </c>
      <c r="E29" s="576">
        <v>100.4</v>
      </c>
      <c r="F29" s="576">
        <v>100.1</v>
      </c>
      <c r="G29" s="576">
        <v>99.5</v>
      </c>
      <c r="H29" s="576">
        <v>104.5</v>
      </c>
      <c r="I29" s="576">
        <v>97.2</v>
      </c>
      <c r="J29" s="576">
        <v>107.1</v>
      </c>
      <c r="K29" s="576">
        <v>99.2</v>
      </c>
      <c r="L29" s="576">
        <v>104.2</v>
      </c>
      <c r="M29" s="576">
        <v>91.1</v>
      </c>
      <c r="N29" s="576">
        <v>99</v>
      </c>
      <c r="O29" s="576">
        <v>89.2</v>
      </c>
      <c r="P29" s="576">
        <v>99.7</v>
      </c>
      <c r="Q29" s="576">
        <v>101.7</v>
      </c>
      <c r="R29" s="576">
        <v>108.3</v>
      </c>
    </row>
    <row r="30" spans="2:18" s="107" customFormat="1" ht="12" customHeight="1">
      <c r="B30" s="615" t="s">
        <v>631</v>
      </c>
      <c r="C30" s="588">
        <v>98.4</v>
      </c>
      <c r="D30" s="588">
        <v>100.9</v>
      </c>
      <c r="E30" s="588">
        <v>100.2</v>
      </c>
      <c r="F30" s="588">
        <v>98.4</v>
      </c>
      <c r="G30" s="588">
        <v>97.2</v>
      </c>
      <c r="H30" s="588">
        <v>104.6</v>
      </c>
      <c r="I30" s="588">
        <v>97.1</v>
      </c>
      <c r="J30" s="588">
        <v>103.2</v>
      </c>
      <c r="K30" s="588">
        <v>96.3</v>
      </c>
      <c r="L30" s="588">
        <v>105.3</v>
      </c>
      <c r="M30" s="588">
        <v>89.9</v>
      </c>
      <c r="N30" s="588">
        <v>93.8</v>
      </c>
      <c r="O30" s="588">
        <v>92.1</v>
      </c>
      <c r="P30" s="588">
        <v>96.1</v>
      </c>
      <c r="Q30" s="588">
        <v>100.6</v>
      </c>
      <c r="R30" s="588">
        <v>105.5</v>
      </c>
    </row>
    <row r="31" spans="2:18" s="107" customFormat="1" ht="12" customHeight="1">
      <c r="B31" s="406" t="s">
        <v>800</v>
      </c>
      <c r="C31" s="404"/>
      <c r="D31" s="404"/>
      <c r="E31" s="404"/>
      <c r="F31" s="404"/>
      <c r="G31" s="404"/>
      <c r="H31" s="404" t="s">
        <v>341</v>
      </c>
      <c r="I31" s="404"/>
      <c r="J31" s="404"/>
      <c r="K31" s="404"/>
      <c r="L31" s="404"/>
      <c r="M31" s="404"/>
      <c r="N31" s="404"/>
      <c r="O31" s="404"/>
      <c r="P31" s="404"/>
      <c r="Q31" s="404"/>
      <c r="R31" s="404"/>
    </row>
    <row r="32" spans="2:18" s="111" customFormat="1" ht="12" customHeight="1">
      <c r="B32" s="407" t="s">
        <v>801</v>
      </c>
      <c r="C32" s="405">
        <v>-0.9</v>
      </c>
      <c r="D32" s="405">
        <v>1.1</v>
      </c>
      <c r="E32" s="405">
        <v>-0.2</v>
      </c>
      <c r="F32" s="405">
        <v>-1.7</v>
      </c>
      <c r="G32" s="405">
        <v>-2.3</v>
      </c>
      <c r="H32" s="405">
        <v>0.1</v>
      </c>
      <c r="I32" s="405">
        <v>-0.1</v>
      </c>
      <c r="J32" s="405">
        <v>-3.6</v>
      </c>
      <c r="K32" s="405">
        <v>-2.9</v>
      </c>
      <c r="L32" s="405">
        <v>1.1</v>
      </c>
      <c r="M32" s="405">
        <v>-1.3</v>
      </c>
      <c r="N32" s="405">
        <v>-5.3</v>
      </c>
      <c r="O32" s="405">
        <v>3.3</v>
      </c>
      <c r="P32" s="405">
        <v>-3.6</v>
      </c>
      <c r="Q32" s="405">
        <v>-1.1</v>
      </c>
      <c r="R32" s="405">
        <v>-2.6</v>
      </c>
    </row>
    <row r="33" spans="2:18" s="107" customFormat="1" ht="9.75" customHeight="1">
      <c r="B33" s="408" t="s">
        <v>343</v>
      </c>
      <c r="C33" s="292"/>
      <c r="D33" s="292"/>
      <c r="E33" s="292"/>
      <c r="F33" s="292"/>
      <c r="G33" s="292"/>
      <c r="H33" s="292"/>
      <c r="I33" s="292"/>
      <c r="J33" s="292"/>
      <c r="K33" s="292"/>
      <c r="L33" s="292"/>
      <c r="M33" s="292"/>
      <c r="N33" s="292"/>
      <c r="O33" s="292"/>
      <c r="P33" s="292"/>
      <c r="Q33" s="292"/>
      <c r="R33" s="292"/>
    </row>
    <row r="34" spans="2:18" s="107" customFormat="1" ht="9" customHeight="1">
      <c r="B34" s="113"/>
      <c r="C34" s="114"/>
      <c r="D34" s="114"/>
      <c r="E34" s="114"/>
      <c r="F34" s="114"/>
      <c r="G34" s="114"/>
      <c r="H34" s="116"/>
      <c r="I34" s="114"/>
      <c r="J34" s="114"/>
      <c r="K34" s="114"/>
      <c r="L34" s="114"/>
      <c r="M34" s="114"/>
      <c r="N34" s="114"/>
      <c r="O34" s="114"/>
      <c r="P34" s="114"/>
      <c r="R34" s="99"/>
    </row>
    <row r="35" s="100" customFormat="1" ht="24" customHeight="1">
      <c r="B35" s="502" t="s">
        <v>563</v>
      </c>
    </row>
    <row r="36" spans="2:18" ht="16.5" customHeight="1">
      <c r="B36" s="101" t="s">
        <v>752</v>
      </c>
      <c r="C36" s="102"/>
      <c r="D36" s="103"/>
      <c r="E36" s="103"/>
      <c r="F36" s="104"/>
      <c r="G36" s="105"/>
      <c r="H36" s="101"/>
      <c r="I36" s="102"/>
      <c r="J36" s="103"/>
      <c r="K36" s="103"/>
      <c r="L36" s="103"/>
      <c r="M36" s="105"/>
      <c r="N36" s="105"/>
      <c r="O36" s="105"/>
      <c r="P36" s="106"/>
      <c r="Q36" s="115"/>
      <c r="R36" s="106" t="s">
        <v>423</v>
      </c>
    </row>
    <row r="37" spans="2:22" s="107" customFormat="1" ht="12.75" customHeight="1">
      <c r="B37" s="904" t="s">
        <v>802</v>
      </c>
      <c r="C37" s="477" t="s">
        <v>384</v>
      </c>
      <c r="D37" s="477" t="s">
        <v>385</v>
      </c>
      <c r="E37" s="477" t="s">
        <v>386</v>
      </c>
      <c r="F37" s="477" t="s">
        <v>387</v>
      </c>
      <c r="G37" s="478" t="s">
        <v>388</v>
      </c>
      <c r="H37" s="478" t="s">
        <v>389</v>
      </c>
      <c r="I37" s="478" t="s">
        <v>390</v>
      </c>
      <c r="J37" s="478" t="s">
        <v>391</v>
      </c>
      <c r="K37" s="478" t="s">
        <v>392</v>
      </c>
      <c r="L37" s="478" t="s">
        <v>393</v>
      </c>
      <c r="M37" s="478" t="s">
        <v>394</v>
      </c>
      <c r="N37" s="478" t="s">
        <v>395</v>
      </c>
      <c r="O37" s="478" t="s">
        <v>396</v>
      </c>
      <c r="P37" s="477" t="s">
        <v>397</v>
      </c>
      <c r="Q37" s="477" t="s">
        <v>398</v>
      </c>
      <c r="R37" s="494" t="s">
        <v>399</v>
      </c>
      <c r="S37" s="490"/>
      <c r="T37" s="490"/>
      <c r="U37" s="490"/>
      <c r="V37" s="490"/>
    </row>
    <row r="38" spans="2:22" s="107" customFormat="1" ht="13.5" customHeight="1">
      <c r="B38" s="905"/>
      <c r="C38" s="480" t="s">
        <v>422</v>
      </c>
      <c r="D38" s="902" t="s">
        <v>808</v>
      </c>
      <c r="E38" s="902" t="s">
        <v>809</v>
      </c>
      <c r="F38" s="481" t="s">
        <v>400</v>
      </c>
      <c r="G38" s="482" t="s">
        <v>420</v>
      </c>
      <c r="H38" s="482" t="s">
        <v>401</v>
      </c>
      <c r="I38" s="482" t="s">
        <v>402</v>
      </c>
      <c r="J38" s="482" t="s">
        <v>403</v>
      </c>
      <c r="K38" s="483" t="s">
        <v>404</v>
      </c>
      <c r="L38" s="483" t="s">
        <v>543</v>
      </c>
      <c r="M38" s="766" t="s">
        <v>655</v>
      </c>
      <c r="N38" s="484" t="s">
        <v>405</v>
      </c>
      <c r="O38" s="496" t="s">
        <v>406</v>
      </c>
      <c r="P38" s="480" t="s">
        <v>407</v>
      </c>
      <c r="Q38" s="485" t="s">
        <v>421</v>
      </c>
      <c r="R38" s="790" t="s">
        <v>658</v>
      </c>
      <c r="S38" s="490"/>
      <c r="T38" s="490"/>
      <c r="U38" s="490"/>
      <c r="V38" s="490"/>
    </row>
    <row r="39" spans="2:18" s="107" customFormat="1" ht="18" customHeight="1">
      <c r="B39" s="906"/>
      <c r="C39" s="479" t="s">
        <v>408</v>
      </c>
      <c r="D39" s="903"/>
      <c r="E39" s="903"/>
      <c r="F39" s="487" t="s">
        <v>409</v>
      </c>
      <c r="G39" s="488" t="s">
        <v>410</v>
      </c>
      <c r="H39" s="488" t="s">
        <v>411</v>
      </c>
      <c r="I39" s="488" t="s">
        <v>412</v>
      </c>
      <c r="J39" s="488" t="s">
        <v>413</v>
      </c>
      <c r="K39" s="489" t="s">
        <v>414</v>
      </c>
      <c r="L39" s="489" t="s">
        <v>415</v>
      </c>
      <c r="M39" s="491" t="s">
        <v>419</v>
      </c>
      <c r="N39" s="491" t="s">
        <v>416</v>
      </c>
      <c r="O39" s="495" t="s">
        <v>417</v>
      </c>
      <c r="P39" s="479" t="s">
        <v>418</v>
      </c>
      <c r="Q39" s="492" t="s">
        <v>656</v>
      </c>
      <c r="R39" s="767" t="s">
        <v>657</v>
      </c>
    </row>
    <row r="40" spans="2:18" s="107" customFormat="1" ht="12.75" customHeight="1">
      <c r="B40" s="108"/>
      <c r="C40" s="109"/>
      <c r="D40" s="109"/>
      <c r="E40" s="109"/>
      <c r="F40" s="109"/>
      <c r="G40" s="109"/>
      <c r="H40" s="109"/>
      <c r="I40" s="109"/>
      <c r="J40" s="109"/>
      <c r="K40" s="109"/>
      <c r="L40" s="109"/>
      <c r="M40" s="109"/>
      <c r="N40" s="109"/>
      <c r="O40" s="109"/>
      <c r="P40" s="109"/>
      <c r="Q40" s="109"/>
      <c r="R40" s="109"/>
    </row>
    <row r="41" spans="2:18" s="107" customFormat="1" ht="12.75" customHeight="1">
      <c r="B41" s="575" t="s">
        <v>630</v>
      </c>
      <c r="C41" s="576">
        <v>113.5</v>
      </c>
      <c r="D41" s="576">
        <v>89.1</v>
      </c>
      <c r="E41" s="576">
        <v>99.2</v>
      </c>
      <c r="F41" s="576">
        <v>120.5</v>
      </c>
      <c r="G41" s="576">
        <v>173.4</v>
      </c>
      <c r="H41" s="576">
        <v>87</v>
      </c>
      <c r="I41" s="576">
        <v>123.2</v>
      </c>
      <c r="J41" s="576">
        <v>103.1</v>
      </c>
      <c r="K41" s="576" t="s">
        <v>804</v>
      </c>
      <c r="L41" s="576" t="s">
        <v>804</v>
      </c>
      <c r="M41" s="576" t="s">
        <v>804</v>
      </c>
      <c r="N41" s="576" t="s">
        <v>804</v>
      </c>
      <c r="O41" s="576">
        <v>94.5</v>
      </c>
      <c r="P41" s="576">
        <v>225.9</v>
      </c>
      <c r="Q41" s="576">
        <v>297.6</v>
      </c>
      <c r="R41" s="576" t="s">
        <v>804</v>
      </c>
    </row>
    <row r="42" spans="2:18" s="107" customFormat="1" ht="9.75" customHeight="1">
      <c r="B42" s="578" t="s">
        <v>810</v>
      </c>
      <c r="C42" s="576">
        <v>84.3</v>
      </c>
      <c r="D42" s="576">
        <v>97.2</v>
      </c>
      <c r="E42" s="576">
        <v>68.3</v>
      </c>
      <c r="F42" s="576">
        <v>100</v>
      </c>
      <c r="G42" s="576">
        <v>102.8</v>
      </c>
      <c r="H42" s="576">
        <v>87.9</v>
      </c>
      <c r="I42" s="576">
        <v>98.9</v>
      </c>
      <c r="J42" s="576">
        <v>84.2</v>
      </c>
      <c r="K42" s="576" t="s">
        <v>804</v>
      </c>
      <c r="L42" s="576" t="s">
        <v>804</v>
      </c>
      <c r="M42" s="576" t="s">
        <v>804</v>
      </c>
      <c r="N42" s="576" t="s">
        <v>804</v>
      </c>
      <c r="O42" s="576">
        <v>122.9</v>
      </c>
      <c r="P42" s="576">
        <v>127.2</v>
      </c>
      <c r="Q42" s="576">
        <v>85.8</v>
      </c>
      <c r="R42" s="576" t="s">
        <v>804</v>
      </c>
    </row>
    <row r="43" spans="2:18" s="107" customFormat="1" ht="12" customHeight="1">
      <c r="B43" s="579" t="s">
        <v>749</v>
      </c>
      <c r="C43" s="576">
        <v>100</v>
      </c>
      <c r="D43" s="576">
        <v>100</v>
      </c>
      <c r="E43" s="576">
        <v>100</v>
      </c>
      <c r="F43" s="576">
        <v>100</v>
      </c>
      <c r="G43" s="576">
        <v>100</v>
      </c>
      <c r="H43" s="576">
        <v>100</v>
      </c>
      <c r="I43" s="576">
        <v>100</v>
      </c>
      <c r="J43" s="576">
        <v>100</v>
      </c>
      <c r="K43" s="576">
        <v>100</v>
      </c>
      <c r="L43" s="576">
        <v>100</v>
      </c>
      <c r="M43" s="576">
        <v>100</v>
      </c>
      <c r="N43" s="576">
        <v>100</v>
      </c>
      <c r="O43" s="576">
        <v>100</v>
      </c>
      <c r="P43" s="576">
        <v>100</v>
      </c>
      <c r="Q43" s="576">
        <v>100</v>
      </c>
      <c r="R43" s="576">
        <v>100</v>
      </c>
    </row>
    <row r="44" spans="2:18" s="107" customFormat="1" ht="12" customHeight="1">
      <c r="B44" s="579" t="s">
        <v>353</v>
      </c>
      <c r="C44" s="576">
        <v>98.4</v>
      </c>
      <c r="D44" s="576">
        <v>122.5</v>
      </c>
      <c r="E44" s="576">
        <v>104.6</v>
      </c>
      <c r="F44" s="576">
        <v>89</v>
      </c>
      <c r="G44" s="576">
        <v>109.7</v>
      </c>
      <c r="H44" s="576">
        <v>90.1</v>
      </c>
      <c r="I44" s="576">
        <v>112.3</v>
      </c>
      <c r="J44" s="576">
        <v>103.1</v>
      </c>
      <c r="K44" s="576">
        <v>57.1</v>
      </c>
      <c r="L44" s="576">
        <v>116.1</v>
      </c>
      <c r="M44" s="576">
        <v>60.4</v>
      </c>
      <c r="N44" s="576">
        <v>57.4</v>
      </c>
      <c r="O44" s="576">
        <v>86</v>
      </c>
      <c r="P44" s="576">
        <v>93.4</v>
      </c>
      <c r="Q44" s="576">
        <v>86.1</v>
      </c>
      <c r="R44" s="576">
        <v>110.6</v>
      </c>
    </row>
    <row r="45" spans="2:18" s="107" customFormat="1" ht="12" customHeight="1">
      <c r="B45" s="579" t="s">
        <v>383</v>
      </c>
      <c r="C45" s="576">
        <v>99.6</v>
      </c>
      <c r="D45" s="576">
        <v>126.1</v>
      </c>
      <c r="E45" s="576">
        <v>103.9</v>
      </c>
      <c r="F45" s="576">
        <v>118.2</v>
      </c>
      <c r="G45" s="576">
        <v>149.6</v>
      </c>
      <c r="H45" s="576">
        <v>89.1</v>
      </c>
      <c r="I45" s="576">
        <v>105.5</v>
      </c>
      <c r="J45" s="576">
        <v>119.5</v>
      </c>
      <c r="K45" s="576">
        <v>85.9</v>
      </c>
      <c r="L45" s="576">
        <v>128.5</v>
      </c>
      <c r="M45" s="576">
        <v>55.9</v>
      </c>
      <c r="N45" s="576">
        <v>61.6</v>
      </c>
      <c r="O45" s="576">
        <v>69</v>
      </c>
      <c r="P45" s="576">
        <v>102.1</v>
      </c>
      <c r="Q45" s="576">
        <v>116.5</v>
      </c>
      <c r="R45" s="576">
        <v>114.3</v>
      </c>
    </row>
    <row r="46" spans="2:18" s="107" customFormat="1" ht="12" customHeight="1">
      <c r="B46" s="615" t="s">
        <v>631</v>
      </c>
      <c r="C46" s="580">
        <v>102.1</v>
      </c>
      <c r="D46" s="580">
        <v>118.6</v>
      </c>
      <c r="E46" s="580">
        <v>107.5</v>
      </c>
      <c r="F46" s="580">
        <v>141</v>
      </c>
      <c r="G46" s="580">
        <v>163.6</v>
      </c>
      <c r="H46" s="580">
        <v>84</v>
      </c>
      <c r="I46" s="580">
        <v>98.4</v>
      </c>
      <c r="J46" s="580">
        <v>127.8</v>
      </c>
      <c r="K46" s="580">
        <v>103.9</v>
      </c>
      <c r="L46" s="580">
        <v>171.6</v>
      </c>
      <c r="M46" s="580">
        <v>59.3</v>
      </c>
      <c r="N46" s="580">
        <v>54.6</v>
      </c>
      <c r="O46" s="580">
        <v>77.1</v>
      </c>
      <c r="P46" s="580">
        <v>99.2</v>
      </c>
      <c r="Q46" s="580">
        <v>142.4</v>
      </c>
      <c r="R46" s="580">
        <v>120</v>
      </c>
    </row>
    <row r="47" spans="2:18" s="107" customFormat="1" ht="12" customHeight="1">
      <c r="B47" s="406" t="s">
        <v>800</v>
      </c>
      <c r="C47" s="404"/>
      <c r="D47" s="404"/>
      <c r="E47" s="404"/>
      <c r="F47" s="404"/>
      <c r="G47" s="404"/>
      <c r="H47" s="404" t="s">
        <v>341</v>
      </c>
      <c r="I47" s="404"/>
      <c r="J47" s="404"/>
      <c r="K47" s="404"/>
      <c r="L47" s="404"/>
      <c r="M47" s="404"/>
      <c r="N47" s="404"/>
      <c r="O47" s="404"/>
      <c r="P47" s="404"/>
      <c r="Q47" s="404"/>
      <c r="R47" s="404"/>
    </row>
    <row r="48" spans="2:18" s="111" customFormat="1" ht="12" customHeight="1">
      <c r="B48" s="407" t="s">
        <v>801</v>
      </c>
      <c r="C48" s="405">
        <v>2.5</v>
      </c>
      <c r="D48" s="405">
        <v>-5.9</v>
      </c>
      <c r="E48" s="405">
        <v>3.5</v>
      </c>
      <c r="F48" s="405">
        <v>19.3</v>
      </c>
      <c r="G48" s="405">
        <v>9.4</v>
      </c>
      <c r="H48" s="405">
        <v>-5.7</v>
      </c>
      <c r="I48" s="405">
        <v>-6.7</v>
      </c>
      <c r="J48" s="405">
        <v>6.9</v>
      </c>
      <c r="K48" s="405">
        <v>21</v>
      </c>
      <c r="L48" s="405">
        <v>33.5</v>
      </c>
      <c r="M48" s="405">
        <v>6.1</v>
      </c>
      <c r="N48" s="405">
        <v>-11.4</v>
      </c>
      <c r="O48" s="405">
        <v>11.7</v>
      </c>
      <c r="P48" s="405">
        <v>-2.8</v>
      </c>
      <c r="Q48" s="405">
        <v>22.2</v>
      </c>
      <c r="R48" s="405">
        <v>5</v>
      </c>
    </row>
    <row r="49" spans="2:18" s="107" customFormat="1" ht="9.75" customHeight="1">
      <c r="B49" s="408" t="s">
        <v>343</v>
      </c>
      <c r="C49" s="292"/>
      <c r="D49" s="292"/>
      <c r="E49" s="292"/>
      <c r="F49" s="292"/>
      <c r="G49" s="292"/>
      <c r="H49" s="292"/>
      <c r="I49" s="292"/>
      <c r="J49" s="292"/>
      <c r="K49" s="292"/>
      <c r="L49" s="292"/>
      <c r="M49" s="292"/>
      <c r="N49" s="292"/>
      <c r="O49" s="292"/>
      <c r="P49" s="292"/>
      <c r="Q49" s="292"/>
      <c r="R49" s="292"/>
    </row>
    <row r="50" spans="2:18" s="107" customFormat="1" ht="9" customHeight="1">
      <c r="B50" s="113"/>
      <c r="C50" s="114"/>
      <c r="D50" s="114"/>
      <c r="E50" s="114"/>
      <c r="F50" s="114"/>
      <c r="G50" s="114"/>
      <c r="H50" s="116"/>
      <c r="I50" s="114"/>
      <c r="J50" s="114"/>
      <c r="K50" s="114"/>
      <c r="L50" s="114"/>
      <c r="M50" s="114"/>
      <c r="N50" s="114"/>
      <c r="O50" s="114"/>
      <c r="P50" s="114"/>
      <c r="R50" s="99"/>
    </row>
    <row r="51" s="100" customFormat="1" ht="24" customHeight="1">
      <c r="B51" s="502" t="s">
        <v>191</v>
      </c>
    </row>
    <row r="52" spans="2:18" ht="16.5" customHeight="1">
      <c r="B52" s="101" t="s">
        <v>753</v>
      </c>
      <c r="C52" s="102"/>
      <c r="D52" s="103"/>
      <c r="E52" s="103"/>
      <c r="F52" s="104"/>
      <c r="G52" s="105"/>
      <c r="H52" s="101"/>
      <c r="I52" s="102"/>
      <c r="J52" s="103"/>
      <c r="K52" s="103"/>
      <c r="L52" s="103"/>
      <c r="M52" s="105"/>
      <c r="N52" s="105"/>
      <c r="O52" s="105"/>
      <c r="P52" s="106"/>
      <c r="Q52" s="115"/>
      <c r="R52" s="106" t="s">
        <v>423</v>
      </c>
    </row>
    <row r="53" spans="2:22" s="107" customFormat="1" ht="12.75" customHeight="1">
      <c r="B53" s="904" t="s">
        <v>802</v>
      </c>
      <c r="C53" s="477" t="s">
        <v>384</v>
      </c>
      <c r="D53" s="477" t="s">
        <v>385</v>
      </c>
      <c r="E53" s="477" t="s">
        <v>386</v>
      </c>
      <c r="F53" s="477" t="s">
        <v>387</v>
      </c>
      <c r="G53" s="478" t="s">
        <v>388</v>
      </c>
      <c r="H53" s="478" t="s">
        <v>389</v>
      </c>
      <c r="I53" s="478" t="s">
        <v>390</v>
      </c>
      <c r="J53" s="478" t="s">
        <v>391</v>
      </c>
      <c r="K53" s="478" t="s">
        <v>392</v>
      </c>
      <c r="L53" s="478" t="s">
        <v>393</v>
      </c>
      <c r="M53" s="478" t="s">
        <v>394</v>
      </c>
      <c r="N53" s="478" t="s">
        <v>395</v>
      </c>
      <c r="O53" s="478" t="s">
        <v>396</v>
      </c>
      <c r="P53" s="477" t="s">
        <v>397</v>
      </c>
      <c r="Q53" s="477" t="s">
        <v>398</v>
      </c>
      <c r="R53" s="494" t="s">
        <v>399</v>
      </c>
      <c r="S53" s="490"/>
      <c r="T53" s="490"/>
      <c r="U53" s="490"/>
      <c r="V53" s="490"/>
    </row>
    <row r="54" spans="2:22" s="107" customFormat="1" ht="13.5" customHeight="1">
      <c r="B54" s="905"/>
      <c r="C54" s="480" t="s">
        <v>422</v>
      </c>
      <c r="D54" s="902" t="s">
        <v>808</v>
      </c>
      <c r="E54" s="902" t="s">
        <v>809</v>
      </c>
      <c r="F54" s="481" t="s">
        <v>400</v>
      </c>
      <c r="G54" s="482" t="s">
        <v>420</v>
      </c>
      <c r="H54" s="482" t="s">
        <v>401</v>
      </c>
      <c r="I54" s="482" t="s">
        <v>402</v>
      </c>
      <c r="J54" s="482" t="s">
        <v>403</v>
      </c>
      <c r="K54" s="483" t="s">
        <v>404</v>
      </c>
      <c r="L54" s="483" t="s">
        <v>543</v>
      </c>
      <c r="M54" s="766" t="s">
        <v>655</v>
      </c>
      <c r="N54" s="484" t="s">
        <v>405</v>
      </c>
      <c r="O54" s="496" t="s">
        <v>406</v>
      </c>
      <c r="P54" s="480" t="s">
        <v>407</v>
      </c>
      <c r="Q54" s="485" t="s">
        <v>421</v>
      </c>
      <c r="R54" s="790" t="s">
        <v>658</v>
      </c>
      <c r="S54" s="490"/>
      <c r="T54" s="490"/>
      <c r="U54" s="490"/>
      <c r="V54" s="490"/>
    </row>
    <row r="55" spans="2:18" s="107" customFormat="1" ht="18" customHeight="1">
      <c r="B55" s="906"/>
      <c r="C55" s="479" t="s">
        <v>408</v>
      </c>
      <c r="D55" s="903"/>
      <c r="E55" s="903"/>
      <c r="F55" s="487" t="s">
        <v>409</v>
      </c>
      <c r="G55" s="488" t="s">
        <v>410</v>
      </c>
      <c r="H55" s="488" t="s">
        <v>411</v>
      </c>
      <c r="I55" s="488" t="s">
        <v>412</v>
      </c>
      <c r="J55" s="488" t="s">
        <v>413</v>
      </c>
      <c r="K55" s="489" t="s">
        <v>414</v>
      </c>
      <c r="L55" s="489" t="s">
        <v>415</v>
      </c>
      <c r="M55" s="491" t="s">
        <v>419</v>
      </c>
      <c r="N55" s="491" t="s">
        <v>416</v>
      </c>
      <c r="O55" s="495" t="s">
        <v>417</v>
      </c>
      <c r="P55" s="479" t="s">
        <v>418</v>
      </c>
      <c r="Q55" s="492" t="s">
        <v>656</v>
      </c>
      <c r="R55" s="767" t="s">
        <v>657</v>
      </c>
    </row>
    <row r="56" spans="2:18" s="107" customFormat="1" ht="12.75" customHeight="1">
      <c r="B56" s="108"/>
      <c r="C56" s="109"/>
      <c r="D56" s="109"/>
      <c r="E56" s="109"/>
      <c r="F56" s="109"/>
      <c r="G56" s="109"/>
      <c r="H56" s="109"/>
      <c r="I56" s="109"/>
      <c r="J56" s="109"/>
      <c r="K56" s="109"/>
      <c r="L56" s="109"/>
      <c r="M56" s="109"/>
      <c r="N56" s="109"/>
      <c r="O56" s="109"/>
      <c r="P56" s="109"/>
      <c r="Q56" s="109"/>
      <c r="R56" s="109"/>
    </row>
    <row r="57" spans="2:18" s="107" customFormat="1" ht="12.75" customHeight="1">
      <c r="B57" s="575" t="s">
        <v>630</v>
      </c>
      <c r="C57" s="576">
        <v>101.1</v>
      </c>
      <c r="D57" s="576">
        <v>99.5</v>
      </c>
      <c r="E57" s="576">
        <v>109.2</v>
      </c>
      <c r="F57" s="576">
        <v>106.3</v>
      </c>
      <c r="G57" s="576">
        <v>104.6</v>
      </c>
      <c r="H57" s="576">
        <v>99.5</v>
      </c>
      <c r="I57" s="576">
        <v>103.6</v>
      </c>
      <c r="J57" s="576">
        <v>96</v>
      </c>
      <c r="K57" s="576" t="s">
        <v>804</v>
      </c>
      <c r="L57" s="576" t="s">
        <v>804</v>
      </c>
      <c r="M57" s="576" t="s">
        <v>804</v>
      </c>
      <c r="N57" s="576" t="s">
        <v>804</v>
      </c>
      <c r="O57" s="576">
        <v>98</v>
      </c>
      <c r="P57" s="576">
        <v>91.3</v>
      </c>
      <c r="Q57" s="576">
        <v>122.5</v>
      </c>
      <c r="R57" s="576" t="s">
        <v>804</v>
      </c>
    </row>
    <row r="58" spans="2:18" s="107" customFormat="1" ht="9.75" customHeight="1">
      <c r="B58" s="578" t="s">
        <v>810</v>
      </c>
      <c r="C58" s="576">
        <v>100.3</v>
      </c>
      <c r="D58" s="576">
        <v>100.2</v>
      </c>
      <c r="E58" s="576">
        <v>100.4</v>
      </c>
      <c r="F58" s="576">
        <v>106</v>
      </c>
      <c r="G58" s="576">
        <v>107.5</v>
      </c>
      <c r="H58" s="576">
        <v>100.1</v>
      </c>
      <c r="I58" s="576">
        <v>105.7</v>
      </c>
      <c r="J58" s="576">
        <v>96.8</v>
      </c>
      <c r="K58" s="576" t="s">
        <v>804</v>
      </c>
      <c r="L58" s="576" t="s">
        <v>804</v>
      </c>
      <c r="M58" s="576" t="s">
        <v>804</v>
      </c>
      <c r="N58" s="576" t="s">
        <v>804</v>
      </c>
      <c r="O58" s="576">
        <v>100</v>
      </c>
      <c r="P58" s="576">
        <v>97.4</v>
      </c>
      <c r="Q58" s="576">
        <v>101.3</v>
      </c>
      <c r="R58" s="576" t="s">
        <v>804</v>
      </c>
    </row>
    <row r="59" spans="2:18" s="107" customFormat="1" ht="12" customHeight="1">
      <c r="B59" s="579" t="s">
        <v>749</v>
      </c>
      <c r="C59" s="576">
        <v>100</v>
      </c>
      <c r="D59" s="576">
        <v>100</v>
      </c>
      <c r="E59" s="576">
        <v>100</v>
      </c>
      <c r="F59" s="576">
        <v>100</v>
      </c>
      <c r="G59" s="576">
        <v>100</v>
      </c>
      <c r="H59" s="576">
        <v>100</v>
      </c>
      <c r="I59" s="576">
        <v>100</v>
      </c>
      <c r="J59" s="576">
        <v>100</v>
      </c>
      <c r="K59" s="576">
        <v>100</v>
      </c>
      <c r="L59" s="576">
        <v>100</v>
      </c>
      <c r="M59" s="576">
        <v>100</v>
      </c>
      <c r="N59" s="576">
        <v>100</v>
      </c>
      <c r="O59" s="576">
        <v>100</v>
      </c>
      <c r="P59" s="576">
        <v>100</v>
      </c>
      <c r="Q59" s="576">
        <v>100</v>
      </c>
      <c r="R59" s="576">
        <v>100</v>
      </c>
    </row>
    <row r="60" spans="2:18" s="107" customFormat="1" ht="12" customHeight="1">
      <c r="B60" s="579" t="s">
        <v>353</v>
      </c>
      <c r="C60" s="576">
        <v>100.5</v>
      </c>
      <c r="D60" s="576">
        <v>100.1</v>
      </c>
      <c r="E60" s="576">
        <v>100</v>
      </c>
      <c r="F60" s="576">
        <v>117.8</v>
      </c>
      <c r="G60" s="576">
        <v>99.7</v>
      </c>
      <c r="H60" s="576">
        <v>99.6</v>
      </c>
      <c r="I60" s="576">
        <v>98.2</v>
      </c>
      <c r="J60" s="576">
        <v>100.8</v>
      </c>
      <c r="K60" s="576">
        <v>98.5</v>
      </c>
      <c r="L60" s="576">
        <v>101</v>
      </c>
      <c r="M60" s="576">
        <v>100.7</v>
      </c>
      <c r="N60" s="576">
        <v>94.6</v>
      </c>
      <c r="O60" s="576">
        <v>98</v>
      </c>
      <c r="P60" s="576">
        <v>109.9</v>
      </c>
      <c r="Q60" s="576">
        <v>98.9</v>
      </c>
      <c r="R60" s="576">
        <v>100.1</v>
      </c>
    </row>
    <row r="61" spans="2:18" s="107" customFormat="1" ht="12" customHeight="1">
      <c r="B61" s="579" t="s">
        <v>383</v>
      </c>
      <c r="C61" s="576">
        <v>101</v>
      </c>
      <c r="D61" s="576">
        <v>98.4</v>
      </c>
      <c r="E61" s="576">
        <v>100.8</v>
      </c>
      <c r="F61" s="576">
        <v>99.9</v>
      </c>
      <c r="G61" s="576">
        <v>101.8</v>
      </c>
      <c r="H61" s="576">
        <v>99.9</v>
      </c>
      <c r="I61" s="576">
        <v>97.7</v>
      </c>
      <c r="J61" s="576">
        <v>99.9</v>
      </c>
      <c r="K61" s="576">
        <v>101.2</v>
      </c>
      <c r="L61" s="576">
        <v>98.2</v>
      </c>
      <c r="M61" s="576">
        <v>101.7</v>
      </c>
      <c r="N61" s="576">
        <v>90.3</v>
      </c>
      <c r="O61" s="576">
        <v>100.9</v>
      </c>
      <c r="P61" s="576">
        <v>113.9</v>
      </c>
      <c r="Q61" s="576">
        <v>104.2</v>
      </c>
      <c r="R61" s="576">
        <v>97.9</v>
      </c>
    </row>
    <row r="62" spans="2:18" s="107" customFormat="1" ht="12" customHeight="1">
      <c r="B62" s="615" t="s">
        <v>631</v>
      </c>
      <c r="C62" s="580">
        <v>100.5</v>
      </c>
      <c r="D62" s="580">
        <v>97.9</v>
      </c>
      <c r="E62" s="580">
        <v>99.7</v>
      </c>
      <c r="F62" s="580">
        <v>94</v>
      </c>
      <c r="G62" s="580">
        <v>98.3</v>
      </c>
      <c r="H62" s="580">
        <v>100.1</v>
      </c>
      <c r="I62" s="580">
        <v>96.4</v>
      </c>
      <c r="J62" s="580">
        <v>99.9</v>
      </c>
      <c r="K62" s="580">
        <v>105.7</v>
      </c>
      <c r="L62" s="580">
        <v>100.7</v>
      </c>
      <c r="M62" s="580">
        <v>103.4</v>
      </c>
      <c r="N62" s="580">
        <v>85</v>
      </c>
      <c r="O62" s="580">
        <v>99.7</v>
      </c>
      <c r="P62" s="580">
        <v>115.7</v>
      </c>
      <c r="Q62" s="580">
        <v>104.8</v>
      </c>
      <c r="R62" s="580">
        <v>97.9</v>
      </c>
    </row>
    <row r="63" spans="2:18" s="107" customFormat="1" ht="12" customHeight="1">
      <c r="B63" s="406" t="s">
        <v>800</v>
      </c>
      <c r="C63" s="404"/>
      <c r="D63" s="404"/>
      <c r="E63" s="404"/>
      <c r="F63" s="404"/>
      <c r="G63" s="404"/>
      <c r="H63" s="404" t="s">
        <v>341</v>
      </c>
      <c r="I63" s="404"/>
      <c r="J63" s="404"/>
      <c r="K63" s="404"/>
      <c r="L63" s="404"/>
      <c r="M63" s="404"/>
      <c r="N63" s="404"/>
      <c r="O63" s="404"/>
      <c r="P63" s="404"/>
      <c r="Q63" s="404"/>
      <c r="R63" s="404"/>
    </row>
    <row r="64" spans="2:18" s="111" customFormat="1" ht="12" customHeight="1">
      <c r="B64" s="407" t="s">
        <v>801</v>
      </c>
      <c r="C64" s="405">
        <v>-0.5</v>
      </c>
      <c r="D64" s="405">
        <v>-0.5</v>
      </c>
      <c r="E64" s="405">
        <v>-1.1</v>
      </c>
      <c r="F64" s="405">
        <v>-5.9</v>
      </c>
      <c r="G64" s="405">
        <v>-3.4</v>
      </c>
      <c r="H64" s="405">
        <v>0.2</v>
      </c>
      <c r="I64" s="405">
        <v>-1.3</v>
      </c>
      <c r="J64" s="405">
        <v>0</v>
      </c>
      <c r="K64" s="405">
        <v>4.4</v>
      </c>
      <c r="L64" s="405">
        <v>2.5</v>
      </c>
      <c r="M64" s="405">
        <v>1.7</v>
      </c>
      <c r="N64" s="405">
        <v>-5.9</v>
      </c>
      <c r="O64" s="405">
        <v>-1.2</v>
      </c>
      <c r="P64" s="405">
        <v>1.6</v>
      </c>
      <c r="Q64" s="405">
        <v>0.6</v>
      </c>
      <c r="R64" s="405">
        <v>0</v>
      </c>
    </row>
    <row r="65" spans="2:18" s="107" customFormat="1" ht="9.75" customHeight="1">
      <c r="B65" s="408" t="s">
        <v>343</v>
      </c>
      <c r="C65" s="292"/>
      <c r="D65" s="292"/>
      <c r="E65" s="292"/>
      <c r="F65" s="292"/>
      <c r="G65" s="292"/>
      <c r="H65" s="292"/>
      <c r="I65" s="292"/>
      <c r="J65" s="292"/>
      <c r="K65" s="292"/>
      <c r="L65" s="292"/>
      <c r="M65" s="292"/>
      <c r="N65" s="292"/>
      <c r="O65" s="292"/>
      <c r="P65" s="292"/>
      <c r="Q65" s="292"/>
      <c r="R65" s="292"/>
    </row>
    <row r="66" spans="2:18" s="107" customFormat="1" ht="14.25" customHeight="1">
      <c r="B66" s="907" t="s">
        <v>564</v>
      </c>
      <c r="C66" s="907"/>
      <c r="D66" s="907"/>
      <c r="E66" s="907"/>
      <c r="F66" s="907"/>
      <c r="G66" s="907"/>
      <c r="H66" s="907"/>
      <c r="I66" s="907"/>
      <c r="J66" s="907"/>
      <c r="K66" s="907"/>
      <c r="L66" s="907"/>
      <c r="M66" s="907"/>
      <c r="N66" s="907"/>
      <c r="O66" s="907"/>
      <c r="P66" s="907"/>
      <c r="Q66" s="907"/>
      <c r="R66" s="907"/>
    </row>
    <row r="67" spans="1:18" s="100" customFormat="1" ht="12" customHeight="1">
      <c r="A67" s="339"/>
      <c r="B67" s="908"/>
      <c r="C67" s="908"/>
      <c r="D67" s="908"/>
      <c r="E67" s="908"/>
      <c r="F67" s="908"/>
      <c r="G67" s="908"/>
      <c r="H67" s="908"/>
      <c r="I67" s="908"/>
      <c r="J67" s="908"/>
      <c r="K67" s="908"/>
      <c r="L67" s="908"/>
      <c r="M67" s="908"/>
      <c r="N67" s="908"/>
      <c r="O67" s="908"/>
      <c r="P67" s="908"/>
      <c r="Q67" s="908"/>
      <c r="R67" s="908"/>
    </row>
    <row r="68" spans="1:18" ht="12.75" customHeight="1">
      <c r="A68" s="340"/>
      <c r="B68" s="341"/>
      <c r="C68" s="313"/>
      <c r="D68" s="312"/>
      <c r="E68" s="312"/>
      <c r="F68" s="313"/>
      <c r="G68" s="312"/>
      <c r="H68" s="341"/>
      <c r="I68" s="313"/>
      <c r="J68" s="312"/>
      <c r="K68" s="312"/>
      <c r="L68" s="312"/>
      <c r="M68" s="312"/>
      <c r="N68" s="312"/>
      <c r="O68" s="312"/>
      <c r="P68" s="342"/>
      <c r="Q68" s="122"/>
      <c r="R68" s="342"/>
    </row>
    <row r="69" spans="1:18" s="107" customFormat="1" ht="12.75" customHeight="1">
      <c r="A69" s="122"/>
      <c r="B69" s="322"/>
      <c r="C69" s="323"/>
      <c r="D69" s="323"/>
      <c r="E69" s="323"/>
      <c r="F69" s="324"/>
      <c r="G69" s="325"/>
      <c r="H69" s="325"/>
      <c r="I69" s="325"/>
      <c r="J69" s="325"/>
      <c r="K69" s="326"/>
      <c r="L69" s="326"/>
      <c r="M69" s="327"/>
      <c r="N69" s="327"/>
      <c r="O69" s="328"/>
      <c r="P69" s="323"/>
      <c r="Q69" s="329"/>
      <c r="R69" s="330"/>
    </row>
    <row r="70" spans="1:18" s="107" customFormat="1" ht="12.75" customHeight="1">
      <c r="A70" s="122"/>
      <c r="B70" s="322"/>
      <c r="C70" s="323"/>
      <c r="D70" s="323"/>
      <c r="E70" s="323"/>
      <c r="F70" s="324"/>
      <c r="G70" s="325"/>
      <c r="H70" s="325"/>
      <c r="I70" s="325"/>
      <c r="J70" s="325"/>
      <c r="K70" s="326"/>
      <c r="L70" s="326"/>
      <c r="M70" s="327"/>
      <c r="N70" s="327"/>
      <c r="O70" s="328"/>
      <c r="P70" s="323"/>
      <c r="Q70" s="329"/>
      <c r="R70" s="330"/>
    </row>
    <row r="71" spans="1:18" s="107" customFormat="1" ht="12.75" customHeight="1">
      <c r="A71" s="122"/>
      <c r="B71" s="322"/>
      <c r="C71" s="323"/>
      <c r="D71" s="323"/>
      <c r="E71" s="323"/>
      <c r="F71" s="324"/>
      <c r="G71" s="325"/>
      <c r="H71" s="325"/>
      <c r="I71" s="325"/>
      <c r="J71" s="325"/>
      <c r="K71" s="326"/>
      <c r="L71" s="326"/>
      <c r="M71" s="327"/>
      <c r="N71" s="327"/>
      <c r="O71" s="328"/>
      <c r="P71" s="323"/>
      <c r="Q71" s="329"/>
      <c r="R71" s="330"/>
    </row>
    <row r="72" spans="1:18" s="107" customFormat="1" ht="12.75" customHeight="1">
      <c r="A72" s="122"/>
      <c r="B72" s="322"/>
      <c r="C72" s="323"/>
      <c r="D72" s="323"/>
      <c r="E72" s="323"/>
      <c r="F72" s="324"/>
      <c r="G72" s="325"/>
      <c r="H72" s="325"/>
      <c r="I72" s="325"/>
      <c r="J72" s="325"/>
      <c r="K72" s="326"/>
      <c r="L72" s="326"/>
      <c r="M72" s="327"/>
      <c r="N72" s="327"/>
      <c r="O72" s="328"/>
      <c r="P72" s="323"/>
      <c r="Q72" s="329"/>
      <c r="R72" s="330"/>
    </row>
    <row r="73" spans="1:18" s="107" customFormat="1" ht="12.75" customHeight="1">
      <c r="A73" s="122"/>
      <c r="B73" s="122"/>
      <c r="C73" s="122"/>
      <c r="D73" s="122"/>
      <c r="E73" s="122"/>
      <c r="F73" s="122"/>
      <c r="G73" s="122"/>
      <c r="H73" s="122"/>
      <c r="I73" s="122"/>
      <c r="J73" s="122"/>
      <c r="K73" s="122"/>
      <c r="L73" s="122"/>
      <c r="M73" s="122"/>
      <c r="N73" s="122"/>
      <c r="O73" s="122"/>
      <c r="P73" s="122"/>
      <c r="Q73" s="122"/>
      <c r="R73" s="122"/>
    </row>
    <row r="74" spans="1:18" s="107" customFormat="1" ht="13.5" customHeight="1">
      <c r="A74" s="122"/>
      <c r="B74" s="332"/>
      <c r="C74" s="318"/>
      <c r="D74" s="318"/>
      <c r="E74" s="318"/>
      <c r="F74" s="318"/>
      <c r="G74" s="318"/>
      <c r="H74" s="318"/>
      <c r="I74" s="318"/>
      <c r="J74" s="318"/>
      <c r="K74" s="318"/>
      <c r="L74" s="318"/>
      <c r="M74" s="318"/>
      <c r="N74" s="318"/>
      <c r="O74" s="318"/>
      <c r="P74" s="318"/>
      <c r="Q74" s="318"/>
      <c r="R74" s="318"/>
    </row>
    <row r="75" spans="1:18" s="107" customFormat="1" ht="12" customHeight="1">
      <c r="A75" s="122"/>
      <c r="B75" s="333"/>
      <c r="C75" s="318"/>
      <c r="D75" s="318"/>
      <c r="E75" s="318"/>
      <c r="F75" s="318"/>
      <c r="G75" s="318"/>
      <c r="H75" s="318"/>
      <c r="I75" s="318"/>
      <c r="J75" s="318"/>
      <c r="K75" s="318"/>
      <c r="L75" s="318"/>
      <c r="M75" s="318"/>
      <c r="N75" s="318"/>
      <c r="O75" s="318"/>
      <c r="P75" s="318"/>
      <c r="Q75" s="318"/>
      <c r="R75" s="318"/>
    </row>
    <row r="76" spans="1:18" s="107" customFormat="1" ht="12" customHeight="1">
      <c r="A76" s="122"/>
      <c r="B76" s="333"/>
      <c r="C76" s="318"/>
      <c r="D76" s="318"/>
      <c r="E76" s="318"/>
      <c r="F76" s="318"/>
      <c r="G76" s="318"/>
      <c r="H76" s="318"/>
      <c r="I76" s="318"/>
      <c r="J76" s="318"/>
      <c r="K76" s="318"/>
      <c r="L76" s="318"/>
      <c r="M76" s="318"/>
      <c r="N76" s="318"/>
      <c r="O76" s="318"/>
      <c r="P76" s="318"/>
      <c r="Q76" s="318"/>
      <c r="R76" s="318"/>
    </row>
    <row r="77" spans="1:18" s="107" customFormat="1" ht="12" customHeight="1">
      <c r="A77" s="122"/>
      <c r="B77" s="333"/>
      <c r="C77" s="318"/>
      <c r="D77" s="318"/>
      <c r="E77" s="318"/>
      <c r="F77" s="318"/>
      <c r="G77" s="318"/>
      <c r="H77" s="318"/>
      <c r="I77" s="318"/>
      <c r="J77" s="318"/>
      <c r="K77" s="318"/>
      <c r="L77" s="318"/>
      <c r="M77" s="318"/>
      <c r="N77" s="318"/>
      <c r="O77" s="318"/>
      <c r="P77" s="318"/>
      <c r="Q77" s="318"/>
      <c r="R77" s="318"/>
    </row>
    <row r="78" spans="1:18" s="107" customFormat="1" ht="12" customHeight="1">
      <c r="A78" s="122"/>
      <c r="B78" s="333"/>
      <c r="C78" s="318"/>
      <c r="D78" s="318"/>
      <c r="E78" s="318"/>
      <c r="F78" s="318"/>
      <c r="G78" s="318"/>
      <c r="H78" s="318"/>
      <c r="I78" s="318"/>
      <c r="J78" s="318"/>
      <c r="K78" s="318"/>
      <c r="L78" s="318"/>
      <c r="M78" s="318"/>
      <c r="N78" s="318"/>
      <c r="O78" s="318"/>
      <c r="P78" s="318"/>
      <c r="Q78" s="318"/>
      <c r="R78" s="318"/>
    </row>
    <row r="79" spans="1:18" s="107" customFormat="1" ht="12" customHeight="1">
      <c r="A79" s="122"/>
      <c r="B79" s="322"/>
      <c r="C79" s="319"/>
      <c r="D79" s="319"/>
      <c r="E79" s="319"/>
      <c r="F79" s="319"/>
      <c r="G79" s="319"/>
      <c r="H79" s="319"/>
      <c r="I79" s="319"/>
      <c r="J79" s="319"/>
      <c r="K79" s="319"/>
      <c r="L79" s="319"/>
      <c r="M79" s="319"/>
      <c r="N79" s="319"/>
      <c r="O79" s="319"/>
      <c r="P79" s="319"/>
      <c r="Q79" s="319"/>
      <c r="R79" s="319"/>
    </row>
    <row r="80" spans="1:18" s="111" customFormat="1" ht="12" customHeight="1">
      <c r="A80" s="335"/>
      <c r="B80" s="334"/>
      <c r="C80" s="320"/>
      <c r="D80" s="320"/>
      <c r="E80" s="320"/>
      <c r="F80" s="320"/>
      <c r="G80" s="320"/>
      <c r="H80" s="320"/>
      <c r="I80" s="320"/>
      <c r="J80" s="320"/>
      <c r="K80" s="320"/>
      <c r="L80" s="320"/>
      <c r="M80" s="320"/>
      <c r="N80" s="320"/>
      <c r="O80" s="320"/>
      <c r="P80" s="320"/>
      <c r="Q80" s="320"/>
      <c r="R80" s="320"/>
    </row>
    <row r="81" spans="1:18" s="107" customFormat="1" ht="9.75" customHeight="1">
      <c r="A81" s="122"/>
      <c r="B81" s="336"/>
      <c r="C81" s="337"/>
      <c r="D81" s="337"/>
      <c r="E81" s="337"/>
      <c r="F81" s="337"/>
      <c r="G81" s="337"/>
      <c r="H81" s="337"/>
      <c r="I81" s="337"/>
      <c r="J81" s="337"/>
      <c r="K81" s="337"/>
      <c r="L81" s="337"/>
      <c r="M81" s="337"/>
      <c r="N81" s="337"/>
      <c r="O81" s="337"/>
      <c r="P81" s="337"/>
      <c r="Q81" s="337"/>
      <c r="R81" s="337"/>
    </row>
    <row r="82" spans="1:18" s="107" customFormat="1" ht="9.75" customHeight="1">
      <c r="A82" s="122"/>
      <c r="B82" s="336"/>
      <c r="C82" s="337"/>
      <c r="D82" s="337"/>
      <c r="E82" s="337"/>
      <c r="F82" s="337"/>
      <c r="G82" s="337"/>
      <c r="H82" s="337"/>
      <c r="I82" s="337"/>
      <c r="J82" s="337"/>
      <c r="K82" s="337"/>
      <c r="L82" s="337"/>
      <c r="M82" s="337"/>
      <c r="N82" s="337"/>
      <c r="O82" s="337"/>
      <c r="P82" s="337"/>
      <c r="Q82" s="337"/>
      <c r="R82" s="337"/>
    </row>
    <row r="83" spans="1:18" s="107" customFormat="1" ht="12" customHeight="1">
      <c r="A83" s="122"/>
      <c r="B83" s="338"/>
      <c r="C83" s="322"/>
      <c r="D83" s="322"/>
      <c r="E83" s="322"/>
      <c r="F83" s="322"/>
      <c r="G83" s="340"/>
      <c r="H83" s="338"/>
      <c r="I83" s="322"/>
      <c r="J83" s="322"/>
      <c r="K83" s="322"/>
      <c r="L83" s="322"/>
      <c r="M83" s="340"/>
      <c r="N83" s="340"/>
      <c r="O83" s="340"/>
      <c r="P83" s="340"/>
      <c r="Q83" s="122"/>
      <c r="R83" s="340"/>
    </row>
    <row r="84" spans="6:18" ht="10.5" customHeight="1">
      <c r="F84" s="118"/>
      <c r="G84" s="119"/>
      <c r="K84" s="119"/>
      <c r="R84" s="107"/>
    </row>
    <row r="85" spans="8:19" ht="16.5" customHeight="1">
      <c r="H85" s="120"/>
      <c r="I85" s="909" t="s">
        <v>784</v>
      </c>
      <c r="J85" s="910"/>
      <c r="K85" s="910"/>
      <c r="S85" s="107"/>
    </row>
    <row r="86" ht="12" customHeight="1">
      <c r="R86" s="107"/>
    </row>
    <row r="87" ht="10.5" customHeight="1">
      <c r="R87" s="107"/>
    </row>
    <row r="88" ht="10.5" customHeight="1">
      <c r="R88" s="107"/>
    </row>
    <row r="89" ht="10.5" customHeight="1">
      <c r="R89" s="107"/>
    </row>
    <row r="90" ht="10.5" customHeight="1">
      <c r="R90" s="107"/>
    </row>
    <row r="91" ht="10.5" customHeight="1">
      <c r="R91" s="107"/>
    </row>
    <row r="92" ht="10.5" customHeight="1">
      <c r="R92" s="107"/>
    </row>
    <row r="93" ht="10.5" customHeight="1">
      <c r="R93" s="107"/>
    </row>
    <row r="94" ht="10.5" customHeight="1">
      <c r="R94" s="107"/>
    </row>
    <row r="95" ht="10.5" customHeight="1">
      <c r="R95" s="107"/>
    </row>
    <row r="96" ht="10.5" customHeight="1">
      <c r="R96" s="107"/>
    </row>
    <row r="97" ht="10.5" customHeight="1">
      <c r="R97" s="107"/>
    </row>
  </sheetData>
  <mergeCells count="14">
    <mergeCell ref="I85:K85"/>
    <mergeCell ref="B66:R67"/>
    <mergeCell ref="B5:B7"/>
    <mergeCell ref="B21:B23"/>
    <mergeCell ref="B37:B39"/>
    <mergeCell ref="B53:B55"/>
    <mergeCell ref="D6:D7"/>
    <mergeCell ref="E6:E7"/>
    <mergeCell ref="D22:D23"/>
    <mergeCell ref="E22:E23"/>
    <mergeCell ref="D38:D39"/>
    <mergeCell ref="E38:E39"/>
    <mergeCell ref="D54:D55"/>
    <mergeCell ref="E54:E55"/>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Sheet15">
    <tabColor indexed="17"/>
    <outlinePr summaryBelow="0" summaryRight="0"/>
  </sheetPr>
  <dimension ref="B1:V97"/>
  <sheetViews>
    <sheetView zoomScaleSheetLayoutView="100" workbookViewId="0" topLeftCell="A1">
      <selection activeCell="A1" sqref="A1"/>
    </sheetView>
  </sheetViews>
  <sheetFormatPr defaultColWidth="6.796875" defaultRowHeight="10.5" customHeight="1"/>
  <cols>
    <col min="1" max="1" width="1.59765625" style="99" customWidth="1"/>
    <col min="2" max="2" width="8.59765625" style="99" customWidth="1"/>
    <col min="3" max="18" width="7.09765625" style="99" customWidth="1"/>
    <col min="19" max="16384" width="8.09765625" style="99" customWidth="1"/>
  </cols>
  <sheetData>
    <row r="1" spans="2:6" ht="27" customHeight="1">
      <c r="B1" s="293"/>
      <c r="C1" s="291"/>
      <c r="D1" s="291"/>
      <c r="E1" s="291"/>
      <c r="F1" s="291"/>
    </row>
    <row r="2" spans="2:6" ht="7.5" customHeight="1">
      <c r="B2" s="98"/>
      <c r="C2" s="98"/>
      <c r="D2" s="98"/>
      <c r="E2" s="98"/>
      <c r="F2" s="98"/>
    </row>
    <row r="3" s="100" customFormat="1" ht="24" customHeight="1">
      <c r="B3" s="502" t="s">
        <v>555</v>
      </c>
    </row>
    <row r="4" spans="2:18" s="107" customFormat="1" ht="16.5" customHeight="1">
      <c r="B4" s="101" t="s">
        <v>750</v>
      </c>
      <c r="C4" s="102"/>
      <c r="D4" s="103"/>
      <c r="E4" s="103"/>
      <c r="F4" s="104"/>
      <c r="G4" s="105"/>
      <c r="H4" s="101"/>
      <c r="I4" s="102"/>
      <c r="J4" s="103"/>
      <c r="K4" s="103"/>
      <c r="L4" s="103"/>
      <c r="M4" s="105"/>
      <c r="N4" s="105"/>
      <c r="O4" s="105"/>
      <c r="P4" s="106"/>
      <c r="Q4" s="115"/>
      <c r="R4" s="106" t="s">
        <v>423</v>
      </c>
    </row>
    <row r="5" spans="2:22" s="107" customFormat="1" ht="12.75" customHeight="1">
      <c r="B5" s="904" t="s">
        <v>802</v>
      </c>
      <c r="C5" s="477" t="s">
        <v>384</v>
      </c>
      <c r="D5" s="477" t="s">
        <v>385</v>
      </c>
      <c r="E5" s="477" t="s">
        <v>386</v>
      </c>
      <c r="F5" s="477" t="s">
        <v>387</v>
      </c>
      <c r="G5" s="478" t="s">
        <v>388</v>
      </c>
      <c r="H5" s="478" t="s">
        <v>389</v>
      </c>
      <c r="I5" s="478" t="s">
        <v>390</v>
      </c>
      <c r="J5" s="478" t="s">
        <v>391</v>
      </c>
      <c r="K5" s="478" t="s">
        <v>392</v>
      </c>
      <c r="L5" s="478" t="s">
        <v>393</v>
      </c>
      <c r="M5" s="478" t="s">
        <v>394</v>
      </c>
      <c r="N5" s="478" t="s">
        <v>395</v>
      </c>
      <c r="O5" s="478" t="s">
        <v>396</v>
      </c>
      <c r="P5" s="477" t="s">
        <v>397</v>
      </c>
      <c r="Q5" s="477" t="s">
        <v>398</v>
      </c>
      <c r="R5" s="494" t="s">
        <v>399</v>
      </c>
      <c r="S5" s="490"/>
      <c r="T5" s="490"/>
      <c r="U5" s="490"/>
      <c r="V5" s="490"/>
    </row>
    <row r="6" spans="2:22" s="107" customFormat="1" ht="13.5" customHeight="1">
      <c r="B6" s="905"/>
      <c r="C6" s="480" t="s">
        <v>422</v>
      </c>
      <c r="D6" s="902" t="s">
        <v>808</v>
      </c>
      <c r="E6" s="902" t="s">
        <v>809</v>
      </c>
      <c r="F6" s="481" t="s">
        <v>400</v>
      </c>
      <c r="G6" s="482" t="s">
        <v>420</v>
      </c>
      <c r="H6" s="482" t="s">
        <v>401</v>
      </c>
      <c r="I6" s="482" t="s">
        <v>402</v>
      </c>
      <c r="J6" s="482" t="s">
        <v>403</v>
      </c>
      <c r="K6" s="483" t="s">
        <v>404</v>
      </c>
      <c r="L6" s="483" t="s">
        <v>543</v>
      </c>
      <c r="M6" s="766" t="s">
        <v>655</v>
      </c>
      <c r="N6" s="484" t="s">
        <v>405</v>
      </c>
      <c r="O6" s="496" t="s">
        <v>406</v>
      </c>
      <c r="P6" s="480" t="s">
        <v>407</v>
      </c>
      <c r="Q6" s="485" t="s">
        <v>421</v>
      </c>
      <c r="R6" s="790" t="s">
        <v>658</v>
      </c>
      <c r="S6" s="490"/>
      <c r="T6" s="490"/>
      <c r="U6" s="490"/>
      <c r="V6" s="490"/>
    </row>
    <row r="7" spans="2:18" s="107" customFormat="1" ht="18" customHeight="1">
      <c r="B7" s="906"/>
      <c r="C7" s="479" t="s">
        <v>408</v>
      </c>
      <c r="D7" s="903"/>
      <c r="E7" s="903"/>
      <c r="F7" s="487" t="s">
        <v>409</v>
      </c>
      <c r="G7" s="488" t="s">
        <v>410</v>
      </c>
      <c r="H7" s="488" t="s">
        <v>411</v>
      </c>
      <c r="I7" s="488" t="s">
        <v>412</v>
      </c>
      <c r="J7" s="488" t="s">
        <v>413</v>
      </c>
      <c r="K7" s="489" t="s">
        <v>414</v>
      </c>
      <c r="L7" s="489" t="s">
        <v>415</v>
      </c>
      <c r="M7" s="491" t="s">
        <v>419</v>
      </c>
      <c r="N7" s="491" t="s">
        <v>416</v>
      </c>
      <c r="O7" s="495" t="s">
        <v>417</v>
      </c>
      <c r="P7" s="479" t="s">
        <v>418</v>
      </c>
      <c r="Q7" s="492" t="s">
        <v>656</v>
      </c>
      <c r="R7" s="767" t="s">
        <v>657</v>
      </c>
    </row>
    <row r="8" spans="2:18" s="107" customFormat="1" ht="12.75" customHeight="1">
      <c r="B8" s="108"/>
      <c r="C8" s="109"/>
      <c r="D8" s="109"/>
      <c r="E8" s="109"/>
      <c r="F8" s="109"/>
      <c r="G8" s="109"/>
      <c r="H8" s="109"/>
      <c r="I8" s="109"/>
      <c r="J8" s="109"/>
      <c r="K8" s="109"/>
      <c r="L8" s="109"/>
      <c r="M8" s="109"/>
      <c r="N8" s="109"/>
      <c r="O8" s="109"/>
      <c r="P8" s="109"/>
      <c r="Q8" s="109"/>
      <c r="R8" s="109"/>
    </row>
    <row r="9" spans="2:18" s="107" customFormat="1" ht="12.75" customHeight="1">
      <c r="B9" s="575" t="s">
        <v>630</v>
      </c>
      <c r="C9" s="576">
        <v>108.7</v>
      </c>
      <c r="D9" s="576">
        <v>85.8</v>
      </c>
      <c r="E9" s="576">
        <v>105.1</v>
      </c>
      <c r="F9" s="576">
        <v>101.4</v>
      </c>
      <c r="G9" s="576">
        <v>110.4</v>
      </c>
      <c r="H9" s="576">
        <v>108.5</v>
      </c>
      <c r="I9" s="576">
        <v>100.7</v>
      </c>
      <c r="J9" s="576">
        <v>94.2</v>
      </c>
      <c r="K9" s="576" t="s">
        <v>804</v>
      </c>
      <c r="L9" s="576" t="s">
        <v>804</v>
      </c>
      <c r="M9" s="576" t="s">
        <v>804</v>
      </c>
      <c r="N9" s="576" t="s">
        <v>804</v>
      </c>
      <c r="O9" s="576">
        <v>119</v>
      </c>
      <c r="P9" s="576">
        <v>109.5</v>
      </c>
      <c r="Q9" s="576">
        <v>82.8</v>
      </c>
      <c r="R9" s="576" t="s">
        <v>804</v>
      </c>
    </row>
    <row r="10" spans="2:18" s="107" customFormat="1" ht="9.75" customHeight="1">
      <c r="B10" s="578" t="s">
        <v>810</v>
      </c>
      <c r="C10" s="576">
        <v>99.6</v>
      </c>
      <c r="D10" s="576">
        <v>83.4</v>
      </c>
      <c r="E10" s="576">
        <v>94.4</v>
      </c>
      <c r="F10" s="576">
        <v>98.5</v>
      </c>
      <c r="G10" s="576">
        <v>98.5</v>
      </c>
      <c r="H10" s="576">
        <v>104.9</v>
      </c>
      <c r="I10" s="576">
        <v>96</v>
      </c>
      <c r="J10" s="576">
        <v>95.9</v>
      </c>
      <c r="K10" s="576" t="s">
        <v>804</v>
      </c>
      <c r="L10" s="576" t="s">
        <v>804</v>
      </c>
      <c r="M10" s="576" t="s">
        <v>804</v>
      </c>
      <c r="N10" s="576" t="s">
        <v>804</v>
      </c>
      <c r="O10" s="576">
        <v>115.2</v>
      </c>
      <c r="P10" s="576">
        <v>105.9</v>
      </c>
      <c r="Q10" s="576">
        <v>94.7</v>
      </c>
      <c r="R10" s="576" t="s">
        <v>804</v>
      </c>
    </row>
    <row r="11" spans="2:18" s="107" customFormat="1" ht="12" customHeight="1">
      <c r="B11" s="579" t="s">
        <v>749</v>
      </c>
      <c r="C11" s="576">
        <v>100</v>
      </c>
      <c r="D11" s="576">
        <v>100</v>
      </c>
      <c r="E11" s="576">
        <v>100</v>
      </c>
      <c r="F11" s="576">
        <v>100</v>
      </c>
      <c r="G11" s="576">
        <v>100</v>
      </c>
      <c r="H11" s="576">
        <v>100</v>
      </c>
      <c r="I11" s="576">
        <v>100</v>
      </c>
      <c r="J11" s="576">
        <v>100</v>
      </c>
      <c r="K11" s="576">
        <v>100</v>
      </c>
      <c r="L11" s="576">
        <v>100</v>
      </c>
      <c r="M11" s="576">
        <v>100</v>
      </c>
      <c r="N11" s="576">
        <v>100</v>
      </c>
      <c r="O11" s="576">
        <v>100</v>
      </c>
      <c r="P11" s="576">
        <v>100</v>
      </c>
      <c r="Q11" s="576">
        <v>100</v>
      </c>
      <c r="R11" s="576">
        <v>100</v>
      </c>
    </row>
    <row r="12" spans="2:18" s="107" customFormat="1" ht="12" customHeight="1">
      <c r="B12" s="579" t="s">
        <v>353</v>
      </c>
      <c r="C12" s="576">
        <v>98.6</v>
      </c>
      <c r="D12" s="576">
        <v>104.9</v>
      </c>
      <c r="E12" s="576">
        <v>100.9</v>
      </c>
      <c r="F12" s="576">
        <v>95.5</v>
      </c>
      <c r="G12" s="576">
        <v>93.6</v>
      </c>
      <c r="H12" s="576">
        <v>97</v>
      </c>
      <c r="I12" s="576">
        <v>101.4</v>
      </c>
      <c r="J12" s="576">
        <v>94.8</v>
      </c>
      <c r="K12" s="576">
        <v>106.1</v>
      </c>
      <c r="L12" s="576">
        <v>103</v>
      </c>
      <c r="M12" s="576">
        <v>85.7</v>
      </c>
      <c r="N12" s="576">
        <v>103.8</v>
      </c>
      <c r="O12" s="576">
        <v>95.6</v>
      </c>
      <c r="P12" s="576">
        <v>92.5</v>
      </c>
      <c r="Q12" s="576">
        <v>98.8</v>
      </c>
      <c r="R12" s="576">
        <v>100.5</v>
      </c>
    </row>
    <row r="13" spans="2:18" s="107" customFormat="1" ht="12" customHeight="1">
      <c r="B13" s="579" t="s">
        <v>383</v>
      </c>
      <c r="C13" s="576">
        <v>99.2</v>
      </c>
      <c r="D13" s="576">
        <v>108.2</v>
      </c>
      <c r="E13" s="576">
        <v>103.7</v>
      </c>
      <c r="F13" s="576">
        <v>87.5</v>
      </c>
      <c r="G13" s="576">
        <v>91.1</v>
      </c>
      <c r="H13" s="576">
        <v>103.5</v>
      </c>
      <c r="I13" s="576">
        <v>103.5</v>
      </c>
      <c r="J13" s="576">
        <v>95.9</v>
      </c>
      <c r="K13" s="576">
        <v>93.7</v>
      </c>
      <c r="L13" s="576">
        <v>99.5</v>
      </c>
      <c r="M13" s="576">
        <v>81.8</v>
      </c>
      <c r="N13" s="576">
        <v>98.8</v>
      </c>
      <c r="O13" s="576">
        <v>87.6</v>
      </c>
      <c r="P13" s="576">
        <v>92.4</v>
      </c>
      <c r="Q13" s="576">
        <v>90.5</v>
      </c>
      <c r="R13" s="576">
        <v>99.4</v>
      </c>
    </row>
    <row r="14" spans="2:18" s="107" customFormat="1" ht="12" customHeight="1">
      <c r="B14" s="615" t="s">
        <v>631</v>
      </c>
      <c r="C14" s="580">
        <v>100</v>
      </c>
      <c r="D14" s="580">
        <v>122.3</v>
      </c>
      <c r="E14" s="580">
        <v>105.5</v>
      </c>
      <c r="F14" s="580">
        <v>90.2</v>
      </c>
      <c r="G14" s="580">
        <v>98.9</v>
      </c>
      <c r="H14" s="580">
        <v>101.6</v>
      </c>
      <c r="I14" s="580">
        <v>104.7</v>
      </c>
      <c r="J14" s="580">
        <v>98.8</v>
      </c>
      <c r="K14" s="580">
        <v>88.9</v>
      </c>
      <c r="L14" s="580">
        <v>98.5</v>
      </c>
      <c r="M14" s="580">
        <v>81.5</v>
      </c>
      <c r="N14" s="580">
        <v>98.9</v>
      </c>
      <c r="O14" s="580">
        <v>87.1</v>
      </c>
      <c r="P14" s="580">
        <v>89.5</v>
      </c>
      <c r="Q14" s="580">
        <v>93.5</v>
      </c>
      <c r="R14" s="580">
        <v>98.8</v>
      </c>
    </row>
    <row r="15" spans="2:18" s="111" customFormat="1" ht="12" customHeight="1">
      <c r="B15" s="406" t="s">
        <v>800</v>
      </c>
      <c r="C15" s="404"/>
      <c r="D15" s="404"/>
      <c r="E15" s="404"/>
      <c r="F15" s="404"/>
      <c r="G15" s="404"/>
      <c r="H15" s="404" t="s">
        <v>341</v>
      </c>
      <c r="I15" s="404"/>
      <c r="J15" s="404"/>
      <c r="K15" s="403"/>
      <c r="L15" s="403"/>
      <c r="M15" s="403"/>
      <c r="N15" s="403"/>
      <c r="O15" s="404"/>
      <c r="P15" s="404"/>
      <c r="Q15" s="404"/>
      <c r="R15" s="404"/>
    </row>
    <row r="16" spans="2:18" s="111" customFormat="1" ht="12" customHeight="1">
      <c r="B16" s="407" t="s">
        <v>801</v>
      </c>
      <c r="C16" s="405">
        <v>0.8</v>
      </c>
      <c r="D16" s="405">
        <v>13</v>
      </c>
      <c r="E16" s="405">
        <v>1.7</v>
      </c>
      <c r="F16" s="405">
        <v>3.1</v>
      </c>
      <c r="G16" s="405">
        <v>8.6</v>
      </c>
      <c r="H16" s="405">
        <v>-1.8</v>
      </c>
      <c r="I16" s="405">
        <v>1.2</v>
      </c>
      <c r="J16" s="405">
        <v>3</v>
      </c>
      <c r="K16" s="405">
        <v>-5.1</v>
      </c>
      <c r="L16" s="405">
        <v>-1</v>
      </c>
      <c r="M16" s="405">
        <v>-0.4</v>
      </c>
      <c r="N16" s="405">
        <v>0.1</v>
      </c>
      <c r="O16" s="405">
        <v>-0.6</v>
      </c>
      <c r="P16" s="405">
        <v>-3.1</v>
      </c>
      <c r="Q16" s="405">
        <v>3.3</v>
      </c>
      <c r="R16" s="405">
        <v>-0.6</v>
      </c>
    </row>
    <row r="17" spans="2:18" s="111" customFormat="1" ht="12" customHeight="1">
      <c r="B17" s="408" t="s">
        <v>343</v>
      </c>
      <c r="C17" s="292"/>
      <c r="D17" s="292"/>
      <c r="E17" s="292"/>
      <c r="F17" s="292"/>
      <c r="G17" s="292"/>
      <c r="H17" s="292"/>
      <c r="I17" s="292"/>
      <c r="J17" s="292"/>
      <c r="K17" s="292"/>
      <c r="L17" s="292"/>
      <c r="M17" s="292"/>
      <c r="N17" s="292"/>
      <c r="O17" s="292"/>
      <c r="P17" s="292"/>
      <c r="Q17" s="292"/>
      <c r="R17" s="292"/>
    </row>
    <row r="18" spans="2:16" s="111" customFormat="1" ht="9" customHeight="1">
      <c r="B18" s="113"/>
      <c r="C18" s="112"/>
      <c r="D18" s="112"/>
      <c r="E18" s="112"/>
      <c r="F18" s="112"/>
      <c r="G18" s="112"/>
      <c r="H18" s="112"/>
      <c r="I18" s="112"/>
      <c r="J18" s="112"/>
      <c r="K18" s="112"/>
      <c r="L18" s="112"/>
      <c r="M18" s="112"/>
      <c r="N18" s="112"/>
      <c r="O18" s="112"/>
      <c r="P18" s="112"/>
    </row>
    <row r="19" s="100" customFormat="1" ht="24" customHeight="1">
      <c r="B19" s="502" t="s">
        <v>185</v>
      </c>
    </row>
    <row r="20" spans="2:18" ht="16.5" customHeight="1">
      <c r="B20" s="101" t="s">
        <v>750</v>
      </c>
      <c r="C20" s="102"/>
      <c r="D20" s="103"/>
      <c r="E20" s="103"/>
      <c r="F20" s="104"/>
      <c r="G20" s="105"/>
      <c r="H20" s="101"/>
      <c r="I20" s="102"/>
      <c r="J20" s="103"/>
      <c r="K20" s="103"/>
      <c r="L20" s="103"/>
      <c r="M20" s="105"/>
      <c r="N20" s="105"/>
      <c r="O20" s="105"/>
      <c r="P20" s="106"/>
      <c r="Q20" s="115"/>
      <c r="R20" s="106" t="s">
        <v>423</v>
      </c>
    </row>
    <row r="21" spans="2:22" s="107" customFormat="1" ht="12.75" customHeight="1">
      <c r="B21" s="904" t="s">
        <v>802</v>
      </c>
      <c r="C21" s="477" t="s">
        <v>384</v>
      </c>
      <c r="D21" s="477" t="s">
        <v>385</v>
      </c>
      <c r="E21" s="477" t="s">
        <v>386</v>
      </c>
      <c r="F21" s="477" t="s">
        <v>387</v>
      </c>
      <c r="G21" s="478" t="s">
        <v>388</v>
      </c>
      <c r="H21" s="478" t="s">
        <v>389</v>
      </c>
      <c r="I21" s="478" t="s">
        <v>390</v>
      </c>
      <c r="J21" s="478" t="s">
        <v>391</v>
      </c>
      <c r="K21" s="478" t="s">
        <v>392</v>
      </c>
      <c r="L21" s="478" t="s">
        <v>393</v>
      </c>
      <c r="M21" s="478" t="s">
        <v>394</v>
      </c>
      <c r="N21" s="478" t="s">
        <v>395</v>
      </c>
      <c r="O21" s="478" t="s">
        <v>396</v>
      </c>
      <c r="P21" s="477" t="s">
        <v>397</v>
      </c>
      <c r="Q21" s="477" t="s">
        <v>398</v>
      </c>
      <c r="R21" s="494" t="s">
        <v>399</v>
      </c>
      <c r="S21" s="490"/>
      <c r="T21" s="490"/>
      <c r="U21" s="490"/>
      <c r="V21" s="490"/>
    </row>
    <row r="22" spans="2:22" s="107" customFormat="1" ht="13.5" customHeight="1">
      <c r="B22" s="905"/>
      <c r="C22" s="480" t="s">
        <v>422</v>
      </c>
      <c r="D22" s="902" t="s">
        <v>808</v>
      </c>
      <c r="E22" s="902" t="s">
        <v>809</v>
      </c>
      <c r="F22" s="481" t="s">
        <v>400</v>
      </c>
      <c r="G22" s="482" t="s">
        <v>420</v>
      </c>
      <c r="H22" s="482" t="s">
        <v>401</v>
      </c>
      <c r="I22" s="482" t="s">
        <v>402</v>
      </c>
      <c r="J22" s="482" t="s">
        <v>403</v>
      </c>
      <c r="K22" s="483" t="s">
        <v>404</v>
      </c>
      <c r="L22" s="483" t="s">
        <v>543</v>
      </c>
      <c r="M22" s="766" t="s">
        <v>655</v>
      </c>
      <c r="N22" s="484" t="s">
        <v>405</v>
      </c>
      <c r="O22" s="496" t="s">
        <v>406</v>
      </c>
      <c r="P22" s="480" t="s">
        <v>407</v>
      </c>
      <c r="Q22" s="485" t="s">
        <v>421</v>
      </c>
      <c r="R22" s="790" t="s">
        <v>658</v>
      </c>
      <c r="S22" s="490"/>
      <c r="T22" s="490"/>
      <c r="U22" s="490"/>
      <c r="V22" s="490"/>
    </row>
    <row r="23" spans="2:18" s="107" customFormat="1" ht="18" customHeight="1">
      <c r="B23" s="906"/>
      <c r="C23" s="479" t="s">
        <v>408</v>
      </c>
      <c r="D23" s="903"/>
      <c r="E23" s="903"/>
      <c r="F23" s="487" t="s">
        <v>409</v>
      </c>
      <c r="G23" s="488" t="s">
        <v>410</v>
      </c>
      <c r="H23" s="488" t="s">
        <v>411</v>
      </c>
      <c r="I23" s="488" t="s">
        <v>412</v>
      </c>
      <c r="J23" s="488" t="s">
        <v>413</v>
      </c>
      <c r="K23" s="489" t="s">
        <v>414</v>
      </c>
      <c r="L23" s="489" t="s">
        <v>415</v>
      </c>
      <c r="M23" s="491" t="s">
        <v>419</v>
      </c>
      <c r="N23" s="491" t="s">
        <v>416</v>
      </c>
      <c r="O23" s="495" t="s">
        <v>417</v>
      </c>
      <c r="P23" s="479" t="s">
        <v>418</v>
      </c>
      <c r="Q23" s="492" t="s">
        <v>656</v>
      </c>
      <c r="R23" s="767" t="s">
        <v>657</v>
      </c>
    </row>
    <row r="24" spans="2:18" s="107" customFormat="1" ht="12.75" customHeight="1">
      <c r="B24" s="108"/>
      <c r="C24" s="109"/>
      <c r="D24" s="109"/>
      <c r="E24" s="109"/>
      <c r="F24" s="109"/>
      <c r="G24" s="109"/>
      <c r="H24" s="109"/>
      <c r="I24" s="109"/>
      <c r="J24" s="109"/>
      <c r="K24" s="109"/>
      <c r="L24" s="109"/>
      <c r="M24" s="109"/>
      <c r="N24" s="109"/>
      <c r="O24" s="109"/>
      <c r="P24" s="109"/>
      <c r="Q24" s="109"/>
      <c r="R24" s="109"/>
    </row>
    <row r="25" spans="2:18" s="107" customFormat="1" ht="12.75" customHeight="1">
      <c r="B25" s="575" t="s">
        <v>630</v>
      </c>
      <c r="C25" s="576">
        <v>105</v>
      </c>
      <c r="D25" s="576">
        <v>82.9</v>
      </c>
      <c r="E25" s="576">
        <v>101.5</v>
      </c>
      <c r="F25" s="576">
        <v>98</v>
      </c>
      <c r="G25" s="576">
        <v>106.7</v>
      </c>
      <c r="H25" s="576">
        <v>104.8</v>
      </c>
      <c r="I25" s="576">
        <v>97.3</v>
      </c>
      <c r="J25" s="576">
        <v>91</v>
      </c>
      <c r="K25" s="576" t="s">
        <v>804</v>
      </c>
      <c r="L25" s="576" t="s">
        <v>804</v>
      </c>
      <c r="M25" s="576" t="s">
        <v>804</v>
      </c>
      <c r="N25" s="576" t="s">
        <v>804</v>
      </c>
      <c r="O25" s="576">
        <v>115</v>
      </c>
      <c r="P25" s="576">
        <v>105.8</v>
      </c>
      <c r="Q25" s="576">
        <v>80</v>
      </c>
      <c r="R25" s="576" t="s">
        <v>804</v>
      </c>
    </row>
    <row r="26" spans="2:18" s="107" customFormat="1" ht="9.75" customHeight="1">
      <c r="B26" s="578" t="s">
        <v>810</v>
      </c>
      <c r="C26" s="576">
        <v>98.2</v>
      </c>
      <c r="D26" s="576">
        <v>82.2</v>
      </c>
      <c r="E26" s="576">
        <v>93.1</v>
      </c>
      <c r="F26" s="576">
        <v>97.1</v>
      </c>
      <c r="G26" s="576">
        <v>97.1</v>
      </c>
      <c r="H26" s="576">
        <v>103.5</v>
      </c>
      <c r="I26" s="576">
        <v>94.7</v>
      </c>
      <c r="J26" s="576">
        <v>94.6</v>
      </c>
      <c r="K26" s="576" t="s">
        <v>804</v>
      </c>
      <c r="L26" s="576" t="s">
        <v>804</v>
      </c>
      <c r="M26" s="576" t="s">
        <v>804</v>
      </c>
      <c r="N26" s="576" t="s">
        <v>804</v>
      </c>
      <c r="O26" s="576">
        <v>113.6</v>
      </c>
      <c r="P26" s="576">
        <v>104.4</v>
      </c>
      <c r="Q26" s="576">
        <v>93.4</v>
      </c>
      <c r="R26" s="576" t="s">
        <v>804</v>
      </c>
    </row>
    <row r="27" spans="2:18" s="107" customFormat="1" ht="12" customHeight="1">
      <c r="B27" s="579" t="s">
        <v>749</v>
      </c>
      <c r="C27" s="576">
        <v>100</v>
      </c>
      <c r="D27" s="576">
        <v>100</v>
      </c>
      <c r="E27" s="576">
        <v>100</v>
      </c>
      <c r="F27" s="576">
        <v>100</v>
      </c>
      <c r="G27" s="576">
        <v>100</v>
      </c>
      <c r="H27" s="576">
        <v>100</v>
      </c>
      <c r="I27" s="576">
        <v>100</v>
      </c>
      <c r="J27" s="576">
        <v>100</v>
      </c>
      <c r="K27" s="576">
        <v>100</v>
      </c>
      <c r="L27" s="576">
        <v>100</v>
      </c>
      <c r="M27" s="576">
        <v>100</v>
      </c>
      <c r="N27" s="576">
        <v>100</v>
      </c>
      <c r="O27" s="576">
        <v>100</v>
      </c>
      <c r="P27" s="576">
        <v>100</v>
      </c>
      <c r="Q27" s="576">
        <v>100</v>
      </c>
      <c r="R27" s="576">
        <v>100</v>
      </c>
    </row>
    <row r="28" spans="2:18" s="107" customFormat="1" ht="12" customHeight="1">
      <c r="B28" s="579" t="s">
        <v>353</v>
      </c>
      <c r="C28" s="576">
        <v>99</v>
      </c>
      <c r="D28" s="576">
        <v>105.3</v>
      </c>
      <c r="E28" s="576">
        <v>101.3</v>
      </c>
      <c r="F28" s="576">
        <v>95.9</v>
      </c>
      <c r="G28" s="576">
        <v>94</v>
      </c>
      <c r="H28" s="576">
        <v>97.4</v>
      </c>
      <c r="I28" s="576">
        <v>101.8</v>
      </c>
      <c r="J28" s="576">
        <v>95.2</v>
      </c>
      <c r="K28" s="576">
        <v>106.5</v>
      </c>
      <c r="L28" s="576">
        <v>103.4</v>
      </c>
      <c r="M28" s="576">
        <v>86</v>
      </c>
      <c r="N28" s="576">
        <v>104.2</v>
      </c>
      <c r="O28" s="576">
        <v>96</v>
      </c>
      <c r="P28" s="576">
        <v>92.9</v>
      </c>
      <c r="Q28" s="576">
        <v>99.2</v>
      </c>
      <c r="R28" s="576">
        <v>100.9</v>
      </c>
    </row>
    <row r="29" spans="2:18" s="107" customFormat="1" ht="12" customHeight="1">
      <c r="B29" s="579" t="s">
        <v>383</v>
      </c>
      <c r="C29" s="576">
        <v>99.4</v>
      </c>
      <c r="D29" s="576">
        <v>108.4</v>
      </c>
      <c r="E29" s="576">
        <v>103.9</v>
      </c>
      <c r="F29" s="576">
        <v>87.7</v>
      </c>
      <c r="G29" s="576">
        <v>91.3</v>
      </c>
      <c r="H29" s="576">
        <v>103.7</v>
      </c>
      <c r="I29" s="576">
        <v>103.7</v>
      </c>
      <c r="J29" s="576">
        <v>96.1</v>
      </c>
      <c r="K29" s="576">
        <v>93.9</v>
      </c>
      <c r="L29" s="576">
        <v>99.7</v>
      </c>
      <c r="M29" s="576">
        <v>82</v>
      </c>
      <c r="N29" s="576">
        <v>99</v>
      </c>
      <c r="O29" s="576">
        <v>87.8</v>
      </c>
      <c r="P29" s="576">
        <v>92.6</v>
      </c>
      <c r="Q29" s="576">
        <v>90.7</v>
      </c>
      <c r="R29" s="576">
        <v>99.6</v>
      </c>
    </row>
    <row r="30" spans="2:18" s="107" customFormat="1" ht="12" customHeight="1">
      <c r="B30" s="615" t="s">
        <v>631</v>
      </c>
      <c r="C30" s="580">
        <v>99.7</v>
      </c>
      <c r="D30" s="580">
        <v>121.9</v>
      </c>
      <c r="E30" s="580">
        <v>105.2</v>
      </c>
      <c r="F30" s="580">
        <v>89.9</v>
      </c>
      <c r="G30" s="580">
        <v>98.6</v>
      </c>
      <c r="H30" s="580">
        <v>101.3</v>
      </c>
      <c r="I30" s="580">
        <v>104.4</v>
      </c>
      <c r="J30" s="580">
        <v>98.5</v>
      </c>
      <c r="K30" s="580">
        <v>88.6</v>
      </c>
      <c r="L30" s="580">
        <v>98.2</v>
      </c>
      <c r="M30" s="580">
        <v>81.3</v>
      </c>
      <c r="N30" s="580">
        <v>98.6</v>
      </c>
      <c r="O30" s="580">
        <v>86.8</v>
      </c>
      <c r="P30" s="580">
        <v>89.2</v>
      </c>
      <c r="Q30" s="580">
        <v>93.2</v>
      </c>
      <c r="R30" s="580">
        <v>98.5</v>
      </c>
    </row>
    <row r="31" spans="2:18" s="107" customFormat="1" ht="12" customHeight="1">
      <c r="B31" s="406" t="s">
        <v>800</v>
      </c>
      <c r="C31" s="404"/>
      <c r="D31" s="404"/>
      <c r="E31" s="404"/>
      <c r="F31" s="404"/>
      <c r="G31" s="404"/>
      <c r="H31" s="404" t="s">
        <v>341</v>
      </c>
      <c r="I31" s="404"/>
      <c r="J31" s="404"/>
      <c r="K31" s="404"/>
      <c r="L31" s="404"/>
      <c r="M31" s="404"/>
      <c r="N31" s="404"/>
      <c r="O31" s="404"/>
      <c r="P31" s="404"/>
      <c r="Q31" s="404"/>
      <c r="R31" s="404"/>
    </row>
    <row r="32" spans="2:18" s="111" customFormat="1" ht="12" customHeight="1">
      <c r="B32" s="407" t="s">
        <v>801</v>
      </c>
      <c r="C32" s="405">
        <v>0.3</v>
      </c>
      <c r="D32" s="405">
        <v>12.5</v>
      </c>
      <c r="E32" s="405">
        <v>1.3</v>
      </c>
      <c r="F32" s="405">
        <v>2.5</v>
      </c>
      <c r="G32" s="405">
        <v>8</v>
      </c>
      <c r="H32" s="405">
        <v>-2.3</v>
      </c>
      <c r="I32" s="405">
        <v>0.7</v>
      </c>
      <c r="J32" s="405">
        <v>2.5</v>
      </c>
      <c r="K32" s="405">
        <v>-5.6</v>
      </c>
      <c r="L32" s="405">
        <v>-1.5</v>
      </c>
      <c r="M32" s="405">
        <v>-0.9</v>
      </c>
      <c r="N32" s="405">
        <v>-0.4</v>
      </c>
      <c r="O32" s="405">
        <v>-1.1</v>
      </c>
      <c r="P32" s="405">
        <v>-3.7</v>
      </c>
      <c r="Q32" s="405">
        <v>2.8</v>
      </c>
      <c r="R32" s="405">
        <v>-1.1</v>
      </c>
    </row>
    <row r="33" spans="2:18" s="107" customFormat="1" ht="9.75" customHeight="1">
      <c r="B33" s="408" t="s">
        <v>343</v>
      </c>
      <c r="C33" s="292"/>
      <c r="D33" s="292"/>
      <c r="E33" s="292"/>
      <c r="F33" s="292"/>
      <c r="G33" s="292"/>
      <c r="H33" s="292"/>
      <c r="I33" s="292"/>
      <c r="J33" s="292"/>
      <c r="K33" s="292"/>
      <c r="L33" s="292"/>
      <c r="M33" s="292"/>
      <c r="N33" s="292"/>
      <c r="O33" s="292"/>
      <c r="P33" s="292"/>
      <c r="Q33" s="292"/>
      <c r="R33" s="292"/>
    </row>
    <row r="34" spans="2:18" s="107" customFormat="1" ht="12" customHeight="1">
      <c r="B34" s="113"/>
      <c r="C34" s="114"/>
      <c r="D34" s="114"/>
      <c r="E34" s="114"/>
      <c r="F34" s="114"/>
      <c r="G34" s="114"/>
      <c r="H34" s="116"/>
      <c r="I34" s="914" t="s">
        <v>721</v>
      </c>
      <c r="J34" s="915"/>
      <c r="K34" s="915"/>
      <c r="L34" s="915"/>
      <c r="M34" s="915"/>
      <c r="N34" s="915"/>
      <c r="O34" s="915"/>
      <c r="P34" s="915"/>
      <c r="Q34" s="913"/>
      <c r="R34" s="913"/>
    </row>
    <row r="35" s="100" customFormat="1" ht="24" customHeight="1">
      <c r="B35" s="502" t="s">
        <v>186</v>
      </c>
    </row>
    <row r="36" spans="2:18" ht="16.5" customHeight="1">
      <c r="B36" s="101" t="s">
        <v>750</v>
      </c>
      <c r="C36" s="102"/>
      <c r="D36" s="103"/>
      <c r="E36" s="103"/>
      <c r="F36" s="104"/>
      <c r="G36" s="105"/>
      <c r="H36" s="101"/>
      <c r="I36" s="102"/>
      <c r="J36" s="103"/>
      <c r="K36" s="103"/>
      <c r="L36" s="103"/>
      <c r="M36" s="105"/>
      <c r="N36" s="105"/>
      <c r="O36" s="105"/>
      <c r="P36" s="106"/>
      <c r="Q36" s="115"/>
      <c r="R36" s="106" t="s">
        <v>423</v>
      </c>
    </row>
    <row r="37" spans="2:22" s="107" customFormat="1" ht="12.75" customHeight="1">
      <c r="B37" s="904" t="s">
        <v>802</v>
      </c>
      <c r="C37" s="477" t="s">
        <v>384</v>
      </c>
      <c r="D37" s="477" t="s">
        <v>385</v>
      </c>
      <c r="E37" s="477" t="s">
        <v>386</v>
      </c>
      <c r="F37" s="477" t="s">
        <v>387</v>
      </c>
      <c r="G37" s="478" t="s">
        <v>388</v>
      </c>
      <c r="H37" s="478" t="s">
        <v>389</v>
      </c>
      <c r="I37" s="478" t="s">
        <v>390</v>
      </c>
      <c r="J37" s="478" t="s">
        <v>391</v>
      </c>
      <c r="K37" s="478" t="s">
        <v>392</v>
      </c>
      <c r="L37" s="478" t="s">
        <v>393</v>
      </c>
      <c r="M37" s="478" t="s">
        <v>394</v>
      </c>
      <c r="N37" s="478" t="s">
        <v>395</v>
      </c>
      <c r="O37" s="478" t="s">
        <v>396</v>
      </c>
      <c r="P37" s="477" t="s">
        <v>397</v>
      </c>
      <c r="Q37" s="477" t="s">
        <v>398</v>
      </c>
      <c r="R37" s="494" t="s">
        <v>399</v>
      </c>
      <c r="S37" s="490"/>
      <c r="T37" s="490"/>
      <c r="U37" s="490"/>
      <c r="V37" s="490"/>
    </row>
    <row r="38" spans="2:22" s="107" customFormat="1" ht="13.5" customHeight="1">
      <c r="B38" s="905"/>
      <c r="C38" s="480" t="s">
        <v>422</v>
      </c>
      <c r="D38" s="902" t="s">
        <v>808</v>
      </c>
      <c r="E38" s="902" t="s">
        <v>809</v>
      </c>
      <c r="F38" s="481" t="s">
        <v>400</v>
      </c>
      <c r="G38" s="482" t="s">
        <v>420</v>
      </c>
      <c r="H38" s="482" t="s">
        <v>401</v>
      </c>
      <c r="I38" s="482" t="s">
        <v>402</v>
      </c>
      <c r="J38" s="482" t="s">
        <v>403</v>
      </c>
      <c r="K38" s="483" t="s">
        <v>404</v>
      </c>
      <c r="L38" s="483" t="s">
        <v>543</v>
      </c>
      <c r="M38" s="766" t="s">
        <v>655</v>
      </c>
      <c r="N38" s="484" t="s">
        <v>405</v>
      </c>
      <c r="O38" s="496" t="s">
        <v>406</v>
      </c>
      <c r="P38" s="480" t="s">
        <v>407</v>
      </c>
      <c r="Q38" s="485" t="s">
        <v>421</v>
      </c>
      <c r="R38" s="790" t="s">
        <v>658</v>
      </c>
      <c r="S38" s="490"/>
      <c r="T38" s="490"/>
      <c r="U38" s="490"/>
      <c r="V38" s="490"/>
    </row>
    <row r="39" spans="2:18" s="107" customFormat="1" ht="18" customHeight="1">
      <c r="B39" s="906"/>
      <c r="C39" s="479" t="s">
        <v>408</v>
      </c>
      <c r="D39" s="903"/>
      <c r="E39" s="903"/>
      <c r="F39" s="487" t="s">
        <v>409</v>
      </c>
      <c r="G39" s="488" t="s">
        <v>410</v>
      </c>
      <c r="H39" s="488" t="s">
        <v>411</v>
      </c>
      <c r="I39" s="488" t="s">
        <v>412</v>
      </c>
      <c r="J39" s="488" t="s">
        <v>413</v>
      </c>
      <c r="K39" s="489" t="s">
        <v>414</v>
      </c>
      <c r="L39" s="489" t="s">
        <v>415</v>
      </c>
      <c r="M39" s="491" t="s">
        <v>419</v>
      </c>
      <c r="N39" s="491" t="s">
        <v>416</v>
      </c>
      <c r="O39" s="495" t="s">
        <v>417</v>
      </c>
      <c r="P39" s="479" t="s">
        <v>418</v>
      </c>
      <c r="Q39" s="492" t="s">
        <v>656</v>
      </c>
      <c r="R39" s="767" t="s">
        <v>657</v>
      </c>
    </row>
    <row r="40" spans="2:18" s="107" customFormat="1" ht="12.75" customHeight="1">
      <c r="B40" s="108"/>
      <c r="C40" s="109"/>
      <c r="D40" s="109"/>
      <c r="E40" s="109"/>
      <c r="F40" s="109"/>
      <c r="G40" s="109"/>
      <c r="H40" s="109"/>
      <c r="I40" s="109"/>
      <c r="J40" s="109"/>
      <c r="K40" s="109"/>
      <c r="L40" s="109"/>
      <c r="M40" s="109"/>
      <c r="N40" s="109"/>
      <c r="O40" s="109"/>
      <c r="P40" s="109"/>
      <c r="Q40" s="109"/>
      <c r="R40" s="109"/>
    </row>
    <row r="41" spans="2:18" s="107" customFormat="1" ht="12.75" customHeight="1">
      <c r="B41" s="575" t="s">
        <v>630</v>
      </c>
      <c r="C41" s="576">
        <v>106.6</v>
      </c>
      <c r="D41" s="576">
        <v>88.4</v>
      </c>
      <c r="E41" s="576">
        <v>100.9</v>
      </c>
      <c r="F41" s="576">
        <v>100.8</v>
      </c>
      <c r="G41" s="576">
        <v>102.1</v>
      </c>
      <c r="H41" s="576">
        <v>110.7</v>
      </c>
      <c r="I41" s="576">
        <v>102</v>
      </c>
      <c r="J41" s="576">
        <v>94.2</v>
      </c>
      <c r="K41" s="576" t="s">
        <v>804</v>
      </c>
      <c r="L41" s="576" t="s">
        <v>804</v>
      </c>
      <c r="M41" s="576" t="s">
        <v>804</v>
      </c>
      <c r="N41" s="576" t="s">
        <v>804</v>
      </c>
      <c r="O41" s="576">
        <v>112.8</v>
      </c>
      <c r="P41" s="576">
        <v>112.6</v>
      </c>
      <c r="Q41" s="576">
        <v>86.5</v>
      </c>
      <c r="R41" s="576" t="s">
        <v>804</v>
      </c>
    </row>
    <row r="42" spans="2:18" s="107" customFormat="1" ht="9.75" customHeight="1">
      <c r="B42" s="578" t="s">
        <v>810</v>
      </c>
      <c r="C42" s="576">
        <v>99.2</v>
      </c>
      <c r="D42" s="576">
        <v>87.8</v>
      </c>
      <c r="E42" s="576">
        <v>94.2</v>
      </c>
      <c r="F42" s="576">
        <v>98.6</v>
      </c>
      <c r="G42" s="576">
        <v>94.5</v>
      </c>
      <c r="H42" s="576">
        <v>105.6</v>
      </c>
      <c r="I42" s="576">
        <v>95.9</v>
      </c>
      <c r="J42" s="576">
        <v>100.5</v>
      </c>
      <c r="K42" s="576" t="s">
        <v>804</v>
      </c>
      <c r="L42" s="576" t="s">
        <v>804</v>
      </c>
      <c r="M42" s="576" t="s">
        <v>804</v>
      </c>
      <c r="N42" s="576" t="s">
        <v>804</v>
      </c>
      <c r="O42" s="576">
        <v>108.1</v>
      </c>
      <c r="P42" s="576">
        <v>105</v>
      </c>
      <c r="Q42" s="576">
        <v>98.6</v>
      </c>
      <c r="R42" s="576" t="s">
        <v>804</v>
      </c>
    </row>
    <row r="43" spans="2:18" s="107" customFormat="1" ht="12" customHeight="1">
      <c r="B43" s="579" t="s">
        <v>749</v>
      </c>
      <c r="C43" s="576">
        <v>100</v>
      </c>
      <c r="D43" s="576">
        <v>100</v>
      </c>
      <c r="E43" s="576">
        <v>100</v>
      </c>
      <c r="F43" s="576">
        <v>100</v>
      </c>
      <c r="G43" s="576">
        <v>100</v>
      </c>
      <c r="H43" s="576">
        <v>100</v>
      </c>
      <c r="I43" s="576">
        <v>100</v>
      </c>
      <c r="J43" s="576">
        <v>100</v>
      </c>
      <c r="K43" s="576">
        <v>100</v>
      </c>
      <c r="L43" s="576">
        <v>100</v>
      </c>
      <c r="M43" s="576">
        <v>100</v>
      </c>
      <c r="N43" s="576">
        <v>100</v>
      </c>
      <c r="O43" s="576">
        <v>100</v>
      </c>
      <c r="P43" s="576">
        <v>100</v>
      </c>
      <c r="Q43" s="576">
        <v>100</v>
      </c>
      <c r="R43" s="576">
        <v>100</v>
      </c>
    </row>
    <row r="44" spans="2:18" s="107" customFormat="1" ht="12" customHeight="1">
      <c r="B44" s="579" t="s">
        <v>353</v>
      </c>
      <c r="C44" s="576">
        <v>98.5</v>
      </c>
      <c r="D44" s="576">
        <v>105.9</v>
      </c>
      <c r="E44" s="576">
        <v>100.2</v>
      </c>
      <c r="F44" s="576">
        <v>99.4</v>
      </c>
      <c r="G44" s="576">
        <v>92.4</v>
      </c>
      <c r="H44" s="576">
        <v>96.5</v>
      </c>
      <c r="I44" s="576">
        <v>102.1</v>
      </c>
      <c r="J44" s="576">
        <v>95.9</v>
      </c>
      <c r="K44" s="576">
        <v>97</v>
      </c>
      <c r="L44" s="576">
        <v>102.1</v>
      </c>
      <c r="M44" s="576">
        <v>86.2</v>
      </c>
      <c r="N44" s="576">
        <v>104</v>
      </c>
      <c r="O44" s="576">
        <v>94.5</v>
      </c>
      <c r="P44" s="576">
        <v>93.9</v>
      </c>
      <c r="Q44" s="576">
        <v>100.4</v>
      </c>
      <c r="R44" s="576">
        <v>100.4</v>
      </c>
    </row>
    <row r="45" spans="2:18" s="107" customFormat="1" ht="12" customHeight="1">
      <c r="B45" s="579" t="s">
        <v>383</v>
      </c>
      <c r="C45" s="576">
        <v>99.1</v>
      </c>
      <c r="D45" s="576">
        <v>116.1</v>
      </c>
      <c r="E45" s="576">
        <v>102.1</v>
      </c>
      <c r="F45" s="576">
        <v>99.1</v>
      </c>
      <c r="G45" s="576">
        <v>90.2</v>
      </c>
      <c r="H45" s="576">
        <v>105.4</v>
      </c>
      <c r="I45" s="576">
        <v>103.6</v>
      </c>
      <c r="J45" s="576">
        <v>97</v>
      </c>
      <c r="K45" s="576">
        <v>87</v>
      </c>
      <c r="L45" s="576">
        <v>96.2</v>
      </c>
      <c r="M45" s="576">
        <v>82.7</v>
      </c>
      <c r="N45" s="576">
        <v>101.7</v>
      </c>
      <c r="O45" s="576">
        <v>87.6</v>
      </c>
      <c r="P45" s="576">
        <v>91.7</v>
      </c>
      <c r="Q45" s="576">
        <v>99.1</v>
      </c>
      <c r="R45" s="576">
        <v>98.3</v>
      </c>
    </row>
    <row r="46" spans="2:18" s="107" customFormat="1" ht="12" customHeight="1">
      <c r="B46" s="615" t="s">
        <v>631</v>
      </c>
      <c r="C46" s="580">
        <v>99.5</v>
      </c>
      <c r="D46" s="580">
        <v>116.2</v>
      </c>
      <c r="E46" s="580">
        <v>103</v>
      </c>
      <c r="F46" s="580">
        <v>104.4</v>
      </c>
      <c r="G46" s="580">
        <v>91.6</v>
      </c>
      <c r="H46" s="580">
        <v>105.9</v>
      </c>
      <c r="I46" s="580">
        <v>105.1</v>
      </c>
      <c r="J46" s="580">
        <v>96.8</v>
      </c>
      <c r="K46" s="580">
        <v>84.7</v>
      </c>
      <c r="L46" s="580">
        <v>99.2</v>
      </c>
      <c r="M46" s="580">
        <v>82.3</v>
      </c>
      <c r="N46" s="580">
        <v>101.3</v>
      </c>
      <c r="O46" s="580">
        <v>87.5</v>
      </c>
      <c r="P46" s="580">
        <v>90.7</v>
      </c>
      <c r="Q46" s="580">
        <v>99.8</v>
      </c>
      <c r="R46" s="580">
        <v>97.2</v>
      </c>
    </row>
    <row r="47" spans="2:18" s="107" customFormat="1" ht="12" customHeight="1">
      <c r="B47" s="406" t="s">
        <v>800</v>
      </c>
      <c r="C47" s="404"/>
      <c r="D47" s="404"/>
      <c r="E47" s="404"/>
      <c r="F47" s="404"/>
      <c r="G47" s="404"/>
      <c r="H47" s="404" t="s">
        <v>341</v>
      </c>
      <c r="I47" s="404"/>
      <c r="J47" s="404"/>
      <c r="K47" s="404"/>
      <c r="L47" s="404"/>
      <c r="M47" s="404"/>
      <c r="N47" s="404"/>
      <c r="O47" s="404"/>
      <c r="P47" s="404"/>
      <c r="Q47" s="404"/>
      <c r="R47" s="404"/>
    </row>
    <row r="48" spans="2:18" s="111" customFormat="1" ht="12" customHeight="1">
      <c r="B48" s="407" t="s">
        <v>801</v>
      </c>
      <c r="C48" s="405">
        <v>0.4</v>
      </c>
      <c r="D48" s="405">
        <v>0.1</v>
      </c>
      <c r="E48" s="405">
        <v>0.9</v>
      </c>
      <c r="F48" s="405">
        <v>5.3</v>
      </c>
      <c r="G48" s="405">
        <v>1.6</v>
      </c>
      <c r="H48" s="405">
        <v>0.5</v>
      </c>
      <c r="I48" s="405">
        <v>1.4</v>
      </c>
      <c r="J48" s="405">
        <v>-0.2</v>
      </c>
      <c r="K48" s="405">
        <v>-2.6</v>
      </c>
      <c r="L48" s="405">
        <v>3.1</v>
      </c>
      <c r="M48" s="405">
        <v>-0.5</v>
      </c>
      <c r="N48" s="405">
        <v>-0.4</v>
      </c>
      <c r="O48" s="405">
        <v>-0.1</v>
      </c>
      <c r="P48" s="405">
        <v>-1.1</v>
      </c>
      <c r="Q48" s="405">
        <v>0.7</v>
      </c>
      <c r="R48" s="405">
        <v>-1.1</v>
      </c>
    </row>
    <row r="49" spans="2:18" s="107" customFormat="1" ht="9.75" customHeight="1">
      <c r="B49" s="408" t="s">
        <v>343</v>
      </c>
      <c r="C49" s="292"/>
      <c r="D49" s="292"/>
      <c r="E49" s="292"/>
      <c r="F49" s="292"/>
      <c r="G49" s="292"/>
      <c r="H49" s="292"/>
      <c r="I49" s="292"/>
      <c r="J49" s="292"/>
      <c r="K49" s="292"/>
      <c r="L49" s="292"/>
      <c r="M49" s="292"/>
      <c r="N49" s="292"/>
      <c r="O49" s="292"/>
      <c r="P49" s="292"/>
      <c r="Q49" s="292"/>
      <c r="R49" s="292"/>
    </row>
    <row r="50" spans="2:18" s="107" customFormat="1" ht="9" customHeight="1">
      <c r="B50" s="113"/>
      <c r="C50" s="114"/>
      <c r="D50" s="114"/>
      <c r="E50" s="114"/>
      <c r="F50" s="114"/>
      <c r="G50" s="114"/>
      <c r="H50" s="116"/>
      <c r="I50" s="114"/>
      <c r="J50" s="114"/>
      <c r="K50" s="114"/>
      <c r="L50" s="114"/>
      <c r="M50" s="114"/>
      <c r="N50" s="114"/>
      <c r="O50" s="114"/>
      <c r="P50" s="114"/>
      <c r="R50" s="99"/>
    </row>
    <row r="51" s="100" customFormat="1" ht="24" customHeight="1">
      <c r="B51" s="502" t="s">
        <v>187</v>
      </c>
    </row>
    <row r="52" spans="2:18" ht="16.5" customHeight="1">
      <c r="B52" s="101" t="s">
        <v>750</v>
      </c>
      <c r="C52" s="102"/>
      <c r="D52" s="103"/>
      <c r="E52" s="103"/>
      <c r="F52" s="104"/>
      <c r="G52" s="105"/>
      <c r="H52" s="101"/>
      <c r="I52" s="102"/>
      <c r="J52" s="103"/>
      <c r="K52" s="103"/>
      <c r="L52" s="103"/>
      <c r="M52" s="105"/>
      <c r="N52" s="105"/>
      <c r="O52" s="105"/>
      <c r="P52" s="106"/>
      <c r="Q52" s="115"/>
      <c r="R52" s="106" t="s">
        <v>423</v>
      </c>
    </row>
    <row r="53" spans="2:22" s="107" customFormat="1" ht="12.75" customHeight="1">
      <c r="B53" s="904" t="s">
        <v>802</v>
      </c>
      <c r="C53" s="477" t="s">
        <v>384</v>
      </c>
      <c r="D53" s="477" t="s">
        <v>385</v>
      </c>
      <c r="E53" s="477" t="s">
        <v>386</v>
      </c>
      <c r="F53" s="477" t="s">
        <v>387</v>
      </c>
      <c r="G53" s="478" t="s">
        <v>388</v>
      </c>
      <c r="H53" s="478" t="s">
        <v>389</v>
      </c>
      <c r="I53" s="478" t="s">
        <v>390</v>
      </c>
      <c r="J53" s="478" t="s">
        <v>391</v>
      </c>
      <c r="K53" s="478" t="s">
        <v>392</v>
      </c>
      <c r="L53" s="478" t="s">
        <v>393</v>
      </c>
      <c r="M53" s="478" t="s">
        <v>394</v>
      </c>
      <c r="N53" s="478" t="s">
        <v>395</v>
      </c>
      <c r="O53" s="478" t="s">
        <v>396</v>
      </c>
      <c r="P53" s="477" t="s">
        <v>397</v>
      </c>
      <c r="Q53" s="477" t="s">
        <v>398</v>
      </c>
      <c r="R53" s="494" t="s">
        <v>399</v>
      </c>
      <c r="S53" s="490"/>
      <c r="T53" s="490"/>
      <c r="U53" s="490"/>
      <c r="V53" s="490"/>
    </row>
    <row r="54" spans="2:22" s="107" customFormat="1" ht="13.5" customHeight="1">
      <c r="B54" s="905"/>
      <c r="C54" s="480" t="s">
        <v>422</v>
      </c>
      <c r="D54" s="902" t="s">
        <v>808</v>
      </c>
      <c r="E54" s="902" t="s">
        <v>809</v>
      </c>
      <c r="F54" s="481" t="s">
        <v>400</v>
      </c>
      <c r="G54" s="482" t="s">
        <v>420</v>
      </c>
      <c r="H54" s="482" t="s">
        <v>401</v>
      </c>
      <c r="I54" s="482" t="s">
        <v>402</v>
      </c>
      <c r="J54" s="482" t="s">
        <v>403</v>
      </c>
      <c r="K54" s="483" t="s">
        <v>404</v>
      </c>
      <c r="L54" s="483" t="s">
        <v>543</v>
      </c>
      <c r="M54" s="766" t="s">
        <v>655</v>
      </c>
      <c r="N54" s="484" t="s">
        <v>405</v>
      </c>
      <c r="O54" s="496" t="s">
        <v>406</v>
      </c>
      <c r="P54" s="480" t="s">
        <v>407</v>
      </c>
      <c r="Q54" s="485" t="s">
        <v>421</v>
      </c>
      <c r="R54" s="790" t="s">
        <v>658</v>
      </c>
      <c r="S54" s="490"/>
      <c r="T54" s="490"/>
      <c r="U54" s="490"/>
      <c r="V54" s="490"/>
    </row>
    <row r="55" spans="2:18" s="107" customFormat="1" ht="18" customHeight="1">
      <c r="B55" s="906"/>
      <c r="C55" s="479" t="s">
        <v>408</v>
      </c>
      <c r="D55" s="903"/>
      <c r="E55" s="903"/>
      <c r="F55" s="487" t="s">
        <v>409</v>
      </c>
      <c r="G55" s="488" t="s">
        <v>410</v>
      </c>
      <c r="H55" s="488" t="s">
        <v>411</v>
      </c>
      <c r="I55" s="488" t="s">
        <v>412</v>
      </c>
      <c r="J55" s="488" t="s">
        <v>413</v>
      </c>
      <c r="K55" s="489" t="s">
        <v>414</v>
      </c>
      <c r="L55" s="489" t="s">
        <v>415</v>
      </c>
      <c r="M55" s="491" t="s">
        <v>419</v>
      </c>
      <c r="N55" s="491" t="s">
        <v>416</v>
      </c>
      <c r="O55" s="495" t="s">
        <v>417</v>
      </c>
      <c r="P55" s="479" t="s">
        <v>418</v>
      </c>
      <c r="Q55" s="492" t="s">
        <v>656</v>
      </c>
      <c r="R55" s="767" t="s">
        <v>657</v>
      </c>
    </row>
    <row r="56" spans="2:18" s="107" customFormat="1" ht="12.75" customHeight="1">
      <c r="B56" s="108"/>
      <c r="C56" s="109"/>
      <c r="D56" s="109"/>
      <c r="E56" s="109"/>
      <c r="F56" s="109"/>
      <c r="G56" s="109"/>
      <c r="H56" s="109"/>
      <c r="I56" s="109"/>
      <c r="J56" s="109"/>
      <c r="K56" s="109"/>
      <c r="L56" s="109"/>
      <c r="M56" s="109"/>
      <c r="N56" s="109"/>
      <c r="O56" s="109"/>
      <c r="P56" s="109"/>
      <c r="Q56" s="109"/>
      <c r="R56" s="109"/>
    </row>
    <row r="57" spans="2:18" s="107" customFormat="1" ht="12.75" customHeight="1">
      <c r="B57" s="575" t="s">
        <v>630</v>
      </c>
      <c r="C57" s="576">
        <v>103</v>
      </c>
      <c r="D57" s="576">
        <v>85.4</v>
      </c>
      <c r="E57" s="576">
        <v>97.5</v>
      </c>
      <c r="F57" s="576">
        <v>97.4</v>
      </c>
      <c r="G57" s="576">
        <v>98.6</v>
      </c>
      <c r="H57" s="576">
        <v>107</v>
      </c>
      <c r="I57" s="576">
        <v>98.6</v>
      </c>
      <c r="J57" s="576">
        <v>91</v>
      </c>
      <c r="K57" s="576" t="s">
        <v>804</v>
      </c>
      <c r="L57" s="576" t="s">
        <v>804</v>
      </c>
      <c r="M57" s="576" t="s">
        <v>804</v>
      </c>
      <c r="N57" s="576" t="s">
        <v>804</v>
      </c>
      <c r="O57" s="576">
        <v>109</v>
      </c>
      <c r="P57" s="576">
        <v>108.8</v>
      </c>
      <c r="Q57" s="576">
        <v>83.6</v>
      </c>
      <c r="R57" s="576" t="s">
        <v>804</v>
      </c>
    </row>
    <row r="58" spans="2:18" s="107" customFormat="1" ht="9.75" customHeight="1">
      <c r="B58" s="578" t="s">
        <v>810</v>
      </c>
      <c r="C58" s="576">
        <v>97.8</v>
      </c>
      <c r="D58" s="576">
        <v>86.6</v>
      </c>
      <c r="E58" s="576">
        <v>92.9</v>
      </c>
      <c r="F58" s="576">
        <v>97.2</v>
      </c>
      <c r="G58" s="576">
        <v>93.2</v>
      </c>
      <c r="H58" s="576">
        <v>104.1</v>
      </c>
      <c r="I58" s="576">
        <v>94.6</v>
      </c>
      <c r="J58" s="576">
        <v>99.1</v>
      </c>
      <c r="K58" s="576" t="s">
        <v>804</v>
      </c>
      <c r="L58" s="576" t="s">
        <v>804</v>
      </c>
      <c r="M58" s="576" t="s">
        <v>804</v>
      </c>
      <c r="N58" s="576" t="s">
        <v>804</v>
      </c>
      <c r="O58" s="576">
        <v>106.6</v>
      </c>
      <c r="P58" s="576">
        <v>103.6</v>
      </c>
      <c r="Q58" s="576">
        <v>97.2</v>
      </c>
      <c r="R58" s="576" t="s">
        <v>804</v>
      </c>
    </row>
    <row r="59" spans="2:18" s="107" customFormat="1" ht="12" customHeight="1">
      <c r="B59" s="579" t="s">
        <v>749</v>
      </c>
      <c r="C59" s="576">
        <v>100</v>
      </c>
      <c r="D59" s="576">
        <v>100</v>
      </c>
      <c r="E59" s="576">
        <v>100</v>
      </c>
      <c r="F59" s="576">
        <v>100</v>
      </c>
      <c r="G59" s="576">
        <v>100</v>
      </c>
      <c r="H59" s="576">
        <v>100</v>
      </c>
      <c r="I59" s="576">
        <v>100</v>
      </c>
      <c r="J59" s="576">
        <v>100</v>
      </c>
      <c r="K59" s="576">
        <v>100</v>
      </c>
      <c r="L59" s="576">
        <v>100</v>
      </c>
      <c r="M59" s="576">
        <v>100</v>
      </c>
      <c r="N59" s="576">
        <v>100</v>
      </c>
      <c r="O59" s="576">
        <v>100</v>
      </c>
      <c r="P59" s="576">
        <v>100</v>
      </c>
      <c r="Q59" s="576">
        <v>100</v>
      </c>
      <c r="R59" s="576">
        <v>100</v>
      </c>
    </row>
    <row r="60" spans="2:18" s="107" customFormat="1" ht="12" customHeight="1">
      <c r="B60" s="579" t="s">
        <v>353</v>
      </c>
      <c r="C60" s="576">
        <v>98.9</v>
      </c>
      <c r="D60" s="576">
        <v>106.3</v>
      </c>
      <c r="E60" s="576">
        <v>100.6</v>
      </c>
      <c r="F60" s="576">
        <v>99.8</v>
      </c>
      <c r="G60" s="576">
        <v>92.8</v>
      </c>
      <c r="H60" s="576">
        <v>96.9</v>
      </c>
      <c r="I60" s="576">
        <v>102.5</v>
      </c>
      <c r="J60" s="576">
        <v>96.3</v>
      </c>
      <c r="K60" s="576">
        <v>97.4</v>
      </c>
      <c r="L60" s="576">
        <v>102.5</v>
      </c>
      <c r="M60" s="576">
        <v>86.5</v>
      </c>
      <c r="N60" s="576">
        <v>104.4</v>
      </c>
      <c r="O60" s="576">
        <v>94.9</v>
      </c>
      <c r="P60" s="576">
        <v>94.3</v>
      </c>
      <c r="Q60" s="576">
        <v>100.8</v>
      </c>
      <c r="R60" s="576">
        <v>100.8</v>
      </c>
    </row>
    <row r="61" spans="2:18" s="107" customFormat="1" ht="12" customHeight="1">
      <c r="B61" s="579" t="s">
        <v>383</v>
      </c>
      <c r="C61" s="576">
        <v>99.3</v>
      </c>
      <c r="D61" s="576">
        <v>116.3</v>
      </c>
      <c r="E61" s="576">
        <v>102.3</v>
      </c>
      <c r="F61" s="576">
        <v>99.3</v>
      </c>
      <c r="G61" s="576">
        <v>90.4</v>
      </c>
      <c r="H61" s="576">
        <v>105.6</v>
      </c>
      <c r="I61" s="576">
        <v>103.8</v>
      </c>
      <c r="J61" s="576">
        <v>97.2</v>
      </c>
      <c r="K61" s="576">
        <v>87.2</v>
      </c>
      <c r="L61" s="576">
        <v>96.4</v>
      </c>
      <c r="M61" s="576">
        <v>82.9</v>
      </c>
      <c r="N61" s="576">
        <v>101.9</v>
      </c>
      <c r="O61" s="576">
        <v>87.8</v>
      </c>
      <c r="P61" s="576">
        <v>91.9</v>
      </c>
      <c r="Q61" s="576">
        <v>99.3</v>
      </c>
      <c r="R61" s="576">
        <v>98.5</v>
      </c>
    </row>
    <row r="62" spans="2:18" s="107" customFormat="1" ht="12" customHeight="1">
      <c r="B62" s="615" t="s">
        <v>631</v>
      </c>
      <c r="C62" s="580">
        <v>99.2</v>
      </c>
      <c r="D62" s="580">
        <v>115.9</v>
      </c>
      <c r="E62" s="580">
        <v>102.7</v>
      </c>
      <c r="F62" s="580">
        <v>104.1</v>
      </c>
      <c r="G62" s="580">
        <v>91.3</v>
      </c>
      <c r="H62" s="580">
        <v>105.6</v>
      </c>
      <c r="I62" s="580">
        <v>104.8</v>
      </c>
      <c r="J62" s="580">
        <v>96.5</v>
      </c>
      <c r="K62" s="580">
        <v>84.4</v>
      </c>
      <c r="L62" s="580">
        <v>98.9</v>
      </c>
      <c r="M62" s="580">
        <v>82.1</v>
      </c>
      <c r="N62" s="580">
        <v>101</v>
      </c>
      <c r="O62" s="580">
        <v>87.2</v>
      </c>
      <c r="P62" s="580">
        <v>90.4</v>
      </c>
      <c r="Q62" s="580">
        <v>99.5</v>
      </c>
      <c r="R62" s="580">
        <v>96.9</v>
      </c>
    </row>
    <row r="63" spans="2:18" s="107" customFormat="1" ht="12" customHeight="1">
      <c r="B63" s="406" t="s">
        <v>800</v>
      </c>
      <c r="C63" s="404"/>
      <c r="D63" s="404"/>
      <c r="E63" s="404"/>
      <c r="F63" s="404"/>
      <c r="G63" s="404"/>
      <c r="H63" s="404" t="s">
        <v>341</v>
      </c>
      <c r="I63" s="404"/>
      <c r="J63" s="404"/>
      <c r="K63" s="404"/>
      <c r="L63" s="404"/>
      <c r="M63" s="404"/>
      <c r="N63" s="404"/>
      <c r="O63" s="404"/>
      <c r="P63" s="404"/>
      <c r="Q63" s="404"/>
      <c r="R63" s="404"/>
    </row>
    <row r="64" spans="2:18" s="111" customFormat="1" ht="12" customHeight="1">
      <c r="B64" s="407" t="s">
        <v>801</v>
      </c>
      <c r="C64" s="405">
        <v>-0.1</v>
      </c>
      <c r="D64" s="405">
        <v>-0.3</v>
      </c>
      <c r="E64" s="405">
        <v>0.4</v>
      </c>
      <c r="F64" s="405">
        <v>4.8</v>
      </c>
      <c r="G64" s="405">
        <v>1</v>
      </c>
      <c r="H64" s="405">
        <v>0</v>
      </c>
      <c r="I64" s="405">
        <v>1</v>
      </c>
      <c r="J64" s="405">
        <v>-0.7</v>
      </c>
      <c r="K64" s="405">
        <v>-3.2</v>
      </c>
      <c r="L64" s="405">
        <v>2.6</v>
      </c>
      <c r="M64" s="405">
        <v>-1</v>
      </c>
      <c r="N64" s="405">
        <v>-0.9</v>
      </c>
      <c r="O64" s="405">
        <v>-0.7</v>
      </c>
      <c r="P64" s="405">
        <v>-1.6</v>
      </c>
      <c r="Q64" s="405">
        <v>0.2</v>
      </c>
      <c r="R64" s="405">
        <v>-1.6</v>
      </c>
    </row>
    <row r="65" spans="2:18" s="107" customFormat="1" ht="9.75" customHeight="1">
      <c r="B65" s="408" t="s">
        <v>343</v>
      </c>
      <c r="C65" s="292"/>
      <c r="D65" s="292"/>
      <c r="E65" s="292"/>
      <c r="F65" s="292"/>
      <c r="G65" s="292"/>
      <c r="H65" s="292"/>
      <c r="I65" s="292"/>
      <c r="J65" s="292"/>
      <c r="K65" s="292"/>
      <c r="L65" s="292"/>
      <c r="M65" s="292"/>
      <c r="N65" s="292"/>
      <c r="O65" s="292"/>
      <c r="P65" s="292"/>
      <c r="Q65" s="292"/>
      <c r="R65" s="292"/>
    </row>
    <row r="66" spans="2:18" s="107" customFormat="1" ht="12" customHeight="1">
      <c r="B66" s="117"/>
      <c r="C66" s="110"/>
      <c r="D66" s="110"/>
      <c r="E66" s="110"/>
      <c r="F66" s="110"/>
      <c r="G66" s="99"/>
      <c r="H66" s="117"/>
      <c r="I66" s="912" t="s">
        <v>721</v>
      </c>
      <c r="J66" s="913"/>
      <c r="K66" s="913"/>
      <c r="L66" s="913"/>
      <c r="M66" s="913"/>
      <c r="N66" s="913"/>
      <c r="O66" s="913"/>
      <c r="P66" s="913"/>
      <c r="Q66" s="913"/>
      <c r="R66" s="913"/>
    </row>
    <row r="67" s="100" customFormat="1" ht="24" customHeight="1">
      <c r="B67" s="502" t="s">
        <v>188</v>
      </c>
    </row>
    <row r="68" spans="2:18" ht="16.5" customHeight="1">
      <c r="B68" s="101" t="s">
        <v>750</v>
      </c>
      <c r="C68" s="102"/>
      <c r="D68" s="103"/>
      <c r="E68" s="103"/>
      <c r="F68" s="104"/>
      <c r="G68" s="105"/>
      <c r="H68" s="101"/>
      <c r="I68" s="102"/>
      <c r="J68" s="103"/>
      <c r="K68" s="103"/>
      <c r="L68" s="103"/>
      <c r="M68" s="105"/>
      <c r="N68" s="105"/>
      <c r="O68" s="105"/>
      <c r="P68" s="106"/>
      <c r="Q68" s="115"/>
      <c r="R68" s="106" t="s">
        <v>423</v>
      </c>
    </row>
    <row r="69" spans="2:22" s="107" customFormat="1" ht="12.75" customHeight="1">
      <c r="B69" s="904" t="s">
        <v>802</v>
      </c>
      <c r="C69" s="477" t="s">
        <v>384</v>
      </c>
      <c r="D69" s="477" t="s">
        <v>385</v>
      </c>
      <c r="E69" s="477" t="s">
        <v>386</v>
      </c>
      <c r="F69" s="477" t="s">
        <v>387</v>
      </c>
      <c r="G69" s="478" t="s">
        <v>388</v>
      </c>
      <c r="H69" s="478" t="s">
        <v>389</v>
      </c>
      <c r="I69" s="478" t="s">
        <v>390</v>
      </c>
      <c r="J69" s="478" t="s">
        <v>391</v>
      </c>
      <c r="K69" s="478" t="s">
        <v>392</v>
      </c>
      <c r="L69" s="478" t="s">
        <v>393</v>
      </c>
      <c r="M69" s="478" t="s">
        <v>394</v>
      </c>
      <c r="N69" s="478" t="s">
        <v>395</v>
      </c>
      <c r="O69" s="478" t="s">
        <v>396</v>
      </c>
      <c r="P69" s="477" t="s">
        <v>397</v>
      </c>
      <c r="Q69" s="477" t="s">
        <v>398</v>
      </c>
      <c r="R69" s="494" t="s">
        <v>399</v>
      </c>
      <c r="S69" s="490"/>
      <c r="T69" s="490"/>
      <c r="U69" s="490"/>
      <c r="V69" s="490"/>
    </row>
    <row r="70" spans="2:22" s="107" customFormat="1" ht="13.5" customHeight="1">
      <c r="B70" s="905"/>
      <c r="C70" s="480" t="s">
        <v>422</v>
      </c>
      <c r="D70" s="902" t="s">
        <v>808</v>
      </c>
      <c r="E70" s="902" t="s">
        <v>809</v>
      </c>
      <c r="F70" s="481" t="s">
        <v>400</v>
      </c>
      <c r="G70" s="482" t="s">
        <v>420</v>
      </c>
      <c r="H70" s="482" t="s">
        <v>401</v>
      </c>
      <c r="I70" s="482" t="s">
        <v>402</v>
      </c>
      <c r="J70" s="482" t="s">
        <v>403</v>
      </c>
      <c r="K70" s="483" t="s">
        <v>404</v>
      </c>
      <c r="L70" s="483" t="s">
        <v>543</v>
      </c>
      <c r="M70" s="766" t="s">
        <v>655</v>
      </c>
      <c r="N70" s="484" t="s">
        <v>405</v>
      </c>
      <c r="O70" s="496" t="s">
        <v>406</v>
      </c>
      <c r="P70" s="480" t="s">
        <v>407</v>
      </c>
      <c r="Q70" s="485" t="s">
        <v>421</v>
      </c>
      <c r="R70" s="790" t="s">
        <v>658</v>
      </c>
      <c r="S70" s="490"/>
      <c r="T70" s="490"/>
      <c r="U70" s="490"/>
      <c r="V70" s="490"/>
    </row>
    <row r="71" spans="2:18" s="107" customFormat="1" ht="18" customHeight="1">
      <c r="B71" s="906"/>
      <c r="C71" s="479" t="s">
        <v>408</v>
      </c>
      <c r="D71" s="903"/>
      <c r="E71" s="903"/>
      <c r="F71" s="487" t="s">
        <v>409</v>
      </c>
      <c r="G71" s="488" t="s">
        <v>410</v>
      </c>
      <c r="H71" s="488" t="s">
        <v>411</v>
      </c>
      <c r="I71" s="488" t="s">
        <v>412</v>
      </c>
      <c r="J71" s="488" t="s">
        <v>413</v>
      </c>
      <c r="K71" s="489" t="s">
        <v>414</v>
      </c>
      <c r="L71" s="489" t="s">
        <v>415</v>
      </c>
      <c r="M71" s="491" t="s">
        <v>419</v>
      </c>
      <c r="N71" s="491" t="s">
        <v>416</v>
      </c>
      <c r="O71" s="495" t="s">
        <v>417</v>
      </c>
      <c r="P71" s="479" t="s">
        <v>418</v>
      </c>
      <c r="Q71" s="492" t="s">
        <v>656</v>
      </c>
      <c r="R71" s="767" t="s">
        <v>657</v>
      </c>
    </row>
    <row r="72" spans="2:18" s="107" customFormat="1" ht="12.75" customHeight="1">
      <c r="B72" s="108"/>
      <c r="C72" s="109"/>
      <c r="D72" s="109"/>
      <c r="E72" s="109"/>
      <c r="F72" s="109"/>
      <c r="G72" s="109"/>
      <c r="H72" s="109"/>
      <c r="I72" s="109"/>
      <c r="J72" s="109"/>
      <c r="K72" s="109"/>
      <c r="L72" s="109"/>
      <c r="M72" s="109"/>
      <c r="N72" s="109"/>
      <c r="O72" s="109"/>
      <c r="P72" s="109"/>
      <c r="Q72" s="109"/>
      <c r="R72" s="109"/>
    </row>
    <row r="73" spans="2:18" s="107" customFormat="1" ht="12.75" customHeight="1">
      <c r="B73" s="575" t="s">
        <v>630</v>
      </c>
      <c r="C73" s="576">
        <v>105.2</v>
      </c>
      <c r="D73" s="576">
        <v>84.9</v>
      </c>
      <c r="E73" s="586">
        <v>100.1</v>
      </c>
      <c r="F73" s="576">
        <v>97.1</v>
      </c>
      <c r="G73" s="576">
        <v>99.3</v>
      </c>
      <c r="H73" s="576">
        <v>107.5</v>
      </c>
      <c r="I73" s="576">
        <v>100.6</v>
      </c>
      <c r="J73" s="576">
        <v>95</v>
      </c>
      <c r="K73" s="576" t="s">
        <v>804</v>
      </c>
      <c r="L73" s="576" t="s">
        <v>804</v>
      </c>
      <c r="M73" s="576" t="s">
        <v>804</v>
      </c>
      <c r="N73" s="576" t="s">
        <v>804</v>
      </c>
      <c r="O73" s="576">
        <v>113.6</v>
      </c>
      <c r="P73" s="576">
        <v>110.3</v>
      </c>
      <c r="Q73" s="576">
        <v>75.6</v>
      </c>
      <c r="R73" s="576" t="s">
        <v>804</v>
      </c>
    </row>
    <row r="74" spans="2:18" s="107" customFormat="1" ht="9.75" customHeight="1">
      <c r="B74" s="578" t="s">
        <v>810</v>
      </c>
      <c r="C74" s="576">
        <v>100.7</v>
      </c>
      <c r="D74" s="576">
        <v>88</v>
      </c>
      <c r="E74" s="587">
        <v>97.8</v>
      </c>
      <c r="F74" s="576">
        <v>97.6</v>
      </c>
      <c r="G74" s="576">
        <v>92.4</v>
      </c>
      <c r="H74" s="576">
        <v>106.8</v>
      </c>
      <c r="I74" s="576">
        <v>94.5</v>
      </c>
      <c r="J74" s="576">
        <v>100.4</v>
      </c>
      <c r="K74" s="576" t="s">
        <v>804</v>
      </c>
      <c r="L74" s="576" t="s">
        <v>804</v>
      </c>
      <c r="M74" s="576" t="s">
        <v>804</v>
      </c>
      <c r="N74" s="576" t="s">
        <v>804</v>
      </c>
      <c r="O74" s="576">
        <v>108</v>
      </c>
      <c r="P74" s="576">
        <v>103.5</v>
      </c>
      <c r="Q74" s="576">
        <v>98.6</v>
      </c>
      <c r="R74" s="576" t="s">
        <v>804</v>
      </c>
    </row>
    <row r="75" spans="2:18" s="107" customFormat="1" ht="12" customHeight="1">
      <c r="B75" s="579" t="s">
        <v>749</v>
      </c>
      <c r="C75" s="576">
        <v>100</v>
      </c>
      <c r="D75" s="576">
        <v>100</v>
      </c>
      <c r="E75" s="586">
        <v>100</v>
      </c>
      <c r="F75" s="576">
        <v>100</v>
      </c>
      <c r="G75" s="576">
        <v>100</v>
      </c>
      <c r="H75" s="576">
        <v>100</v>
      </c>
      <c r="I75" s="576">
        <v>100</v>
      </c>
      <c r="J75" s="576">
        <v>100</v>
      </c>
      <c r="K75" s="576">
        <v>100</v>
      </c>
      <c r="L75" s="576">
        <v>100</v>
      </c>
      <c r="M75" s="576">
        <v>100</v>
      </c>
      <c r="N75" s="576">
        <v>100</v>
      </c>
      <c r="O75" s="576">
        <v>100</v>
      </c>
      <c r="P75" s="576">
        <v>100</v>
      </c>
      <c r="Q75" s="576">
        <v>100</v>
      </c>
      <c r="R75" s="576">
        <v>100</v>
      </c>
    </row>
    <row r="76" spans="2:18" s="107" customFormat="1" ht="12" customHeight="1">
      <c r="B76" s="579" t="s">
        <v>353</v>
      </c>
      <c r="C76" s="576">
        <v>98.3</v>
      </c>
      <c r="D76" s="576">
        <v>104.2</v>
      </c>
      <c r="E76" s="586">
        <v>100.2</v>
      </c>
      <c r="F76" s="576">
        <v>98.3</v>
      </c>
      <c r="G76" s="576">
        <v>92.5</v>
      </c>
      <c r="H76" s="576">
        <v>96.5</v>
      </c>
      <c r="I76" s="576">
        <v>101.6</v>
      </c>
      <c r="J76" s="576">
        <v>96.1</v>
      </c>
      <c r="K76" s="576">
        <v>96.9</v>
      </c>
      <c r="L76" s="576">
        <v>101.1</v>
      </c>
      <c r="M76" s="576">
        <v>86</v>
      </c>
      <c r="N76" s="576">
        <v>104.7</v>
      </c>
      <c r="O76" s="576">
        <v>94.4</v>
      </c>
      <c r="P76" s="576">
        <v>93.9</v>
      </c>
      <c r="Q76" s="576">
        <v>100</v>
      </c>
      <c r="R76" s="576">
        <v>100.6</v>
      </c>
    </row>
    <row r="77" spans="2:18" s="107" customFormat="1" ht="12" customHeight="1">
      <c r="B77" s="579" t="s">
        <v>383</v>
      </c>
      <c r="C77" s="576">
        <v>98.6</v>
      </c>
      <c r="D77" s="576">
        <v>113.8</v>
      </c>
      <c r="E77" s="586">
        <v>102.3</v>
      </c>
      <c r="F77" s="576">
        <v>99.1</v>
      </c>
      <c r="G77" s="576">
        <v>87.7</v>
      </c>
      <c r="H77" s="576">
        <v>104.7</v>
      </c>
      <c r="I77" s="576">
        <v>103.1</v>
      </c>
      <c r="J77" s="576">
        <v>95.9</v>
      </c>
      <c r="K77" s="576">
        <v>86.6</v>
      </c>
      <c r="L77" s="576">
        <v>91.6</v>
      </c>
      <c r="M77" s="576">
        <v>82.8</v>
      </c>
      <c r="N77" s="576">
        <v>102.4</v>
      </c>
      <c r="O77" s="576">
        <v>87.1</v>
      </c>
      <c r="P77" s="576">
        <v>91.3</v>
      </c>
      <c r="Q77" s="576">
        <v>99.2</v>
      </c>
      <c r="R77" s="576">
        <v>97.7</v>
      </c>
    </row>
    <row r="78" spans="2:18" s="107" customFormat="1" ht="12" customHeight="1">
      <c r="B78" s="615" t="s">
        <v>631</v>
      </c>
      <c r="C78" s="580">
        <v>98.9</v>
      </c>
      <c r="D78" s="580">
        <v>112.5</v>
      </c>
      <c r="E78" s="580">
        <v>103</v>
      </c>
      <c r="F78" s="580">
        <v>104.8</v>
      </c>
      <c r="G78" s="580">
        <v>89</v>
      </c>
      <c r="H78" s="580">
        <v>106.8</v>
      </c>
      <c r="I78" s="580">
        <v>104.3</v>
      </c>
      <c r="J78" s="580">
        <v>95.3</v>
      </c>
      <c r="K78" s="580">
        <v>84.3</v>
      </c>
      <c r="L78" s="580">
        <v>94.2</v>
      </c>
      <c r="M78" s="580">
        <v>81.9</v>
      </c>
      <c r="N78" s="580">
        <v>101.6</v>
      </c>
      <c r="O78" s="580">
        <v>87.5</v>
      </c>
      <c r="P78" s="580">
        <v>89.9</v>
      </c>
      <c r="Q78" s="580">
        <v>99.7</v>
      </c>
      <c r="R78" s="580">
        <v>97.5</v>
      </c>
    </row>
    <row r="79" spans="2:18" s="107" customFormat="1" ht="12" customHeight="1">
      <c r="B79" s="406" t="s">
        <v>800</v>
      </c>
      <c r="C79" s="404"/>
      <c r="D79" s="404"/>
      <c r="E79" s="404"/>
      <c r="F79" s="404"/>
      <c r="G79" s="404"/>
      <c r="H79" s="404" t="s">
        <v>341</v>
      </c>
      <c r="I79" s="404"/>
      <c r="J79" s="404"/>
      <c r="K79" s="404"/>
      <c r="L79" s="404"/>
      <c r="M79" s="404"/>
      <c r="N79" s="404"/>
      <c r="O79" s="404"/>
      <c r="P79" s="404"/>
      <c r="Q79" s="404"/>
      <c r="R79" s="404"/>
    </row>
    <row r="80" spans="2:18" s="111" customFormat="1" ht="12" customHeight="1">
      <c r="B80" s="407" t="s">
        <v>801</v>
      </c>
      <c r="C80" s="405">
        <v>0.3</v>
      </c>
      <c r="D80" s="405">
        <v>-1.1</v>
      </c>
      <c r="E80" s="405">
        <v>0.7</v>
      </c>
      <c r="F80" s="405">
        <v>5.8</v>
      </c>
      <c r="G80" s="405">
        <v>1.5</v>
      </c>
      <c r="H80" s="405">
        <v>2</v>
      </c>
      <c r="I80" s="405">
        <v>1.2</v>
      </c>
      <c r="J80" s="405">
        <v>-0.6</v>
      </c>
      <c r="K80" s="405">
        <v>-2.7</v>
      </c>
      <c r="L80" s="405">
        <v>2.8</v>
      </c>
      <c r="M80" s="405">
        <v>-1.1</v>
      </c>
      <c r="N80" s="405">
        <v>-0.8</v>
      </c>
      <c r="O80" s="405">
        <v>0.5</v>
      </c>
      <c r="P80" s="405">
        <v>-1.5</v>
      </c>
      <c r="Q80" s="405">
        <v>0.5</v>
      </c>
      <c r="R80" s="405">
        <v>-0.2</v>
      </c>
    </row>
    <row r="81" spans="2:18" s="107" customFormat="1" ht="9.75" customHeight="1">
      <c r="B81" s="408" t="s">
        <v>343</v>
      </c>
      <c r="C81" s="292"/>
      <c r="D81" s="292"/>
      <c r="E81" s="292"/>
      <c r="F81" s="292"/>
      <c r="G81" s="292"/>
      <c r="H81" s="292"/>
      <c r="I81" s="292"/>
      <c r="J81" s="292"/>
      <c r="K81" s="292"/>
      <c r="L81" s="292"/>
      <c r="M81" s="292"/>
      <c r="N81" s="292"/>
      <c r="O81" s="292"/>
      <c r="P81" s="292"/>
      <c r="Q81" s="292"/>
      <c r="R81" s="292"/>
    </row>
    <row r="82" spans="2:18" s="107" customFormat="1" ht="14.25" customHeight="1">
      <c r="B82" s="907" t="s">
        <v>564</v>
      </c>
      <c r="C82" s="907"/>
      <c r="D82" s="907"/>
      <c r="E82" s="907"/>
      <c r="F82" s="907"/>
      <c r="G82" s="907"/>
      <c r="H82" s="907"/>
      <c r="I82" s="907"/>
      <c r="J82" s="907"/>
      <c r="K82" s="907"/>
      <c r="L82" s="907"/>
      <c r="M82" s="907"/>
      <c r="N82" s="907"/>
      <c r="O82" s="907"/>
      <c r="P82" s="907"/>
      <c r="Q82" s="907"/>
      <c r="R82" s="907"/>
    </row>
    <row r="83" spans="2:18" s="107" customFormat="1" ht="12" customHeight="1">
      <c r="B83" s="908"/>
      <c r="C83" s="908"/>
      <c r="D83" s="908"/>
      <c r="E83" s="908"/>
      <c r="F83" s="908"/>
      <c r="G83" s="908"/>
      <c r="H83" s="908"/>
      <c r="I83" s="908"/>
      <c r="J83" s="908"/>
      <c r="K83" s="908"/>
      <c r="L83" s="908"/>
      <c r="M83" s="908"/>
      <c r="N83" s="908"/>
      <c r="O83" s="908"/>
      <c r="P83" s="908"/>
      <c r="Q83" s="908"/>
      <c r="R83" s="908"/>
    </row>
    <row r="84" spans="6:18" ht="10.5" customHeight="1">
      <c r="F84" s="118"/>
      <c r="G84" s="119"/>
      <c r="K84" s="119"/>
      <c r="R84" s="107"/>
    </row>
    <row r="85" spans="8:19" ht="16.5" customHeight="1">
      <c r="H85" s="120"/>
      <c r="I85" s="909" t="s">
        <v>783</v>
      </c>
      <c r="J85" s="910"/>
      <c r="K85" s="910"/>
      <c r="S85" s="107"/>
    </row>
    <row r="86" ht="12" customHeight="1">
      <c r="R86" s="107"/>
    </row>
    <row r="87" ht="10.5" customHeight="1">
      <c r="R87" s="107"/>
    </row>
    <row r="88" ht="10.5" customHeight="1">
      <c r="R88" s="107"/>
    </row>
    <row r="89" ht="10.5" customHeight="1">
      <c r="R89" s="107"/>
    </row>
    <row r="90" ht="10.5" customHeight="1">
      <c r="R90" s="107"/>
    </row>
    <row r="91" ht="10.5" customHeight="1">
      <c r="R91" s="107"/>
    </row>
    <row r="92" ht="10.5" customHeight="1">
      <c r="R92" s="107"/>
    </row>
    <row r="93" ht="10.5" customHeight="1">
      <c r="R93" s="107"/>
    </row>
    <row r="94" ht="10.5" customHeight="1">
      <c r="R94" s="107"/>
    </row>
    <row r="95" ht="10.5" customHeight="1">
      <c r="R95" s="107"/>
    </row>
    <row r="96" ht="10.5" customHeight="1">
      <c r="R96" s="107"/>
    </row>
    <row r="97" ht="10.5" customHeight="1">
      <c r="R97" s="107"/>
    </row>
  </sheetData>
  <mergeCells count="19">
    <mergeCell ref="I85:K85"/>
    <mergeCell ref="I66:R66"/>
    <mergeCell ref="I34:R34"/>
    <mergeCell ref="B82:R83"/>
    <mergeCell ref="B69:B71"/>
    <mergeCell ref="D38:D39"/>
    <mergeCell ref="E38:E39"/>
    <mergeCell ref="D54:D55"/>
    <mergeCell ref="E54:E55"/>
    <mergeCell ref="D70:D71"/>
    <mergeCell ref="B5:B7"/>
    <mergeCell ref="B21:B23"/>
    <mergeCell ref="B37:B39"/>
    <mergeCell ref="B53:B55"/>
    <mergeCell ref="E70:E71"/>
    <mergeCell ref="D6:D7"/>
    <mergeCell ref="E6:E7"/>
    <mergeCell ref="D22:D23"/>
    <mergeCell ref="E22:E23"/>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codeName="Sheet16">
    <tabColor indexed="17"/>
    <outlinePr summaryBelow="0" summaryRight="0"/>
  </sheetPr>
  <dimension ref="B1:V97"/>
  <sheetViews>
    <sheetView zoomScaleSheetLayoutView="100" workbookViewId="0" topLeftCell="A1">
      <selection activeCell="A1" sqref="A1"/>
    </sheetView>
  </sheetViews>
  <sheetFormatPr defaultColWidth="6.796875" defaultRowHeight="10.5" customHeight="1"/>
  <cols>
    <col min="1" max="1" width="1.59765625" style="99" customWidth="1"/>
    <col min="2" max="2" width="8.59765625" style="99" customWidth="1"/>
    <col min="3" max="18" width="7.09765625" style="99" customWidth="1"/>
    <col min="19" max="16384" width="8.09765625" style="99" customWidth="1"/>
  </cols>
  <sheetData>
    <row r="1" spans="2:6" ht="27" customHeight="1">
      <c r="B1" s="293"/>
      <c r="C1" s="291"/>
      <c r="D1" s="291"/>
      <c r="E1" s="291"/>
      <c r="F1" s="291"/>
    </row>
    <row r="2" spans="2:6" ht="7.5" customHeight="1">
      <c r="B2" s="98"/>
      <c r="C2" s="98"/>
      <c r="D2" s="98"/>
      <c r="E2" s="98"/>
      <c r="F2" s="98"/>
    </row>
    <row r="3" s="100" customFormat="1" ht="24" customHeight="1">
      <c r="B3" s="502" t="s">
        <v>165</v>
      </c>
    </row>
    <row r="4" spans="2:18" s="107" customFormat="1" ht="16.5" customHeight="1">
      <c r="B4" s="101" t="s">
        <v>750</v>
      </c>
      <c r="C4" s="102"/>
      <c r="D4" s="103"/>
      <c r="E4" s="103"/>
      <c r="F4" s="104"/>
      <c r="G4" s="105"/>
      <c r="H4" s="101"/>
      <c r="I4" s="102"/>
      <c r="J4" s="103"/>
      <c r="K4" s="103"/>
      <c r="L4" s="103"/>
      <c r="M4" s="105"/>
      <c r="N4" s="105"/>
      <c r="O4" s="105"/>
      <c r="P4" s="106"/>
      <c r="Q4" s="115"/>
      <c r="R4" s="106" t="s">
        <v>423</v>
      </c>
    </row>
    <row r="5" spans="2:22" s="107" customFormat="1" ht="12.75" customHeight="1">
      <c r="B5" s="904" t="s">
        <v>802</v>
      </c>
      <c r="C5" s="477" t="s">
        <v>384</v>
      </c>
      <c r="D5" s="477" t="s">
        <v>385</v>
      </c>
      <c r="E5" s="477" t="s">
        <v>386</v>
      </c>
      <c r="F5" s="477" t="s">
        <v>387</v>
      </c>
      <c r="G5" s="478" t="s">
        <v>388</v>
      </c>
      <c r="H5" s="478" t="s">
        <v>389</v>
      </c>
      <c r="I5" s="478" t="s">
        <v>390</v>
      </c>
      <c r="J5" s="478" t="s">
        <v>391</v>
      </c>
      <c r="K5" s="478" t="s">
        <v>392</v>
      </c>
      <c r="L5" s="478" t="s">
        <v>393</v>
      </c>
      <c r="M5" s="478" t="s">
        <v>394</v>
      </c>
      <c r="N5" s="478" t="s">
        <v>395</v>
      </c>
      <c r="O5" s="478" t="s">
        <v>396</v>
      </c>
      <c r="P5" s="477" t="s">
        <v>397</v>
      </c>
      <c r="Q5" s="477" t="s">
        <v>398</v>
      </c>
      <c r="R5" s="494" t="s">
        <v>399</v>
      </c>
      <c r="S5" s="490"/>
      <c r="T5" s="490"/>
      <c r="U5" s="490"/>
      <c r="V5" s="490"/>
    </row>
    <row r="6" spans="2:22" s="107" customFormat="1" ht="13.5" customHeight="1">
      <c r="B6" s="905"/>
      <c r="C6" s="480" t="s">
        <v>422</v>
      </c>
      <c r="D6" s="902" t="s">
        <v>808</v>
      </c>
      <c r="E6" s="902" t="s">
        <v>809</v>
      </c>
      <c r="F6" s="481" t="s">
        <v>400</v>
      </c>
      <c r="G6" s="482" t="s">
        <v>420</v>
      </c>
      <c r="H6" s="482" t="s">
        <v>401</v>
      </c>
      <c r="I6" s="482" t="s">
        <v>402</v>
      </c>
      <c r="J6" s="482" t="s">
        <v>403</v>
      </c>
      <c r="K6" s="483" t="s">
        <v>404</v>
      </c>
      <c r="L6" s="483" t="s">
        <v>543</v>
      </c>
      <c r="M6" s="766" t="s">
        <v>655</v>
      </c>
      <c r="N6" s="484" t="s">
        <v>405</v>
      </c>
      <c r="O6" s="496" t="s">
        <v>406</v>
      </c>
      <c r="P6" s="480" t="s">
        <v>407</v>
      </c>
      <c r="Q6" s="485" t="s">
        <v>421</v>
      </c>
      <c r="R6" s="790" t="s">
        <v>658</v>
      </c>
      <c r="S6" s="490"/>
      <c r="T6" s="490"/>
      <c r="U6" s="490"/>
      <c r="V6" s="490"/>
    </row>
    <row r="7" spans="2:18" s="107" customFormat="1" ht="18" customHeight="1">
      <c r="B7" s="906"/>
      <c r="C7" s="479" t="s">
        <v>408</v>
      </c>
      <c r="D7" s="903"/>
      <c r="E7" s="903"/>
      <c r="F7" s="487" t="s">
        <v>409</v>
      </c>
      <c r="G7" s="488" t="s">
        <v>410</v>
      </c>
      <c r="H7" s="488" t="s">
        <v>411</v>
      </c>
      <c r="I7" s="488" t="s">
        <v>412</v>
      </c>
      <c r="J7" s="488" t="s">
        <v>413</v>
      </c>
      <c r="K7" s="489" t="s">
        <v>414</v>
      </c>
      <c r="L7" s="489" t="s">
        <v>415</v>
      </c>
      <c r="M7" s="491" t="s">
        <v>419</v>
      </c>
      <c r="N7" s="491" t="s">
        <v>416</v>
      </c>
      <c r="O7" s="495" t="s">
        <v>417</v>
      </c>
      <c r="P7" s="479" t="s">
        <v>418</v>
      </c>
      <c r="Q7" s="492" t="s">
        <v>656</v>
      </c>
      <c r="R7" s="767" t="s">
        <v>657</v>
      </c>
    </row>
    <row r="8" spans="2:18" s="107" customFormat="1" ht="12.75" customHeight="1">
      <c r="B8" s="108"/>
      <c r="C8" s="109"/>
      <c r="D8" s="109"/>
      <c r="E8" s="109"/>
      <c r="F8" s="109"/>
      <c r="G8" s="109"/>
      <c r="H8" s="109"/>
      <c r="I8" s="109"/>
      <c r="J8" s="109"/>
      <c r="K8" s="109"/>
      <c r="L8" s="109"/>
      <c r="M8" s="109"/>
      <c r="N8" s="109"/>
      <c r="O8" s="109"/>
      <c r="P8" s="109"/>
      <c r="Q8" s="109"/>
      <c r="R8" s="109"/>
    </row>
    <row r="9" spans="2:18" s="107" customFormat="1" ht="12.75" customHeight="1">
      <c r="B9" s="575" t="s">
        <v>630</v>
      </c>
      <c r="C9" s="576">
        <v>102.8</v>
      </c>
      <c r="D9" s="576">
        <v>98.3</v>
      </c>
      <c r="E9" s="576">
        <v>100.7</v>
      </c>
      <c r="F9" s="576">
        <v>100.1</v>
      </c>
      <c r="G9" s="576">
        <v>99</v>
      </c>
      <c r="H9" s="576">
        <v>96.5</v>
      </c>
      <c r="I9" s="576">
        <v>107.4</v>
      </c>
      <c r="J9" s="576">
        <v>98.9</v>
      </c>
      <c r="K9" s="576" t="s">
        <v>804</v>
      </c>
      <c r="L9" s="576" t="s">
        <v>804</v>
      </c>
      <c r="M9" s="576" t="s">
        <v>804</v>
      </c>
      <c r="N9" s="576" t="s">
        <v>804</v>
      </c>
      <c r="O9" s="576">
        <v>107.8</v>
      </c>
      <c r="P9" s="576">
        <v>101.7</v>
      </c>
      <c r="Q9" s="576">
        <v>101.8</v>
      </c>
      <c r="R9" s="576" t="s">
        <v>804</v>
      </c>
    </row>
    <row r="10" spans="2:18" s="107" customFormat="1" ht="9.75" customHeight="1">
      <c r="B10" s="578" t="s">
        <v>810</v>
      </c>
      <c r="C10" s="576">
        <v>97</v>
      </c>
      <c r="D10" s="576">
        <v>100.5</v>
      </c>
      <c r="E10" s="576">
        <v>92.9</v>
      </c>
      <c r="F10" s="576">
        <v>99.5</v>
      </c>
      <c r="G10" s="576">
        <v>92.2</v>
      </c>
      <c r="H10" s="576">
        <v>99.8</v>
      </c>
      <c r="I10" s="576">
        <v>98.6</v>
      </c>
      <c r="J10" s="576">
        <v>98.8</v>
      </c>
      <c r="K10" s="576" t="s">
        <v>804</v>
      </c>
      <c r="L10" s="576" t="s">
        <v>804</v>
      </c>
      <c r="M10" s="576" t="s">
        <v>804</v>
      </c>
      <c r="N10" s="576" t="s">
        <v>804</v>
      </c>
      <c r="O10" s="576">
        <v>107.5</v>
      </c>
      <c r="P10" s="576">
        <v>99.9</v>
      </c>
      <c r="Q10" s="576">
        <v>99.2</v>
      </c>
      <c r="R10" s="576" t="s">
        <v>804</v>
      </c>
    </row>
    <row r="11" spans="2:18" s="107" customFormat="1" ht="12" customHeight="1">
      <c r="B11" s="579" t="s">
        <v>749</v>
      </c>
      <c r="C11" s="576">
        <v>100</v>
      </c>
      <c r="D11" s="576">
        <v>100</v>
      </c>
      <c r="E11" s="576">
        <v>100</v>
      </c>
      <c r="F11" s="576">
        <v>100</v>
      </c>
      <c r="G11" s="576">
        <v>100</v>
      </c>
      <c r="H11" s="576">
        <v>100</v>
      </c>
      <c r="I11" s="576">
        <v>100</v>
      </c>
      <c r="J11" s="576">
        <v>100</v>
      </c>
      <c r="K11" s="576">
        <v>100</v>
      </c>
      <c r="L11" s="576">
        <v>100</v>
      </c>
      <c r="M11" s="576">
        <v>100</v>
      </c>
      <c r="N11" s="576">
        <v>100</v>
      </c>
      <c r="O11" s="576">
        <v>100</v>
      </c>
      <c r="P11" s="576">
        <v>100</v>
      </c>
      <c r="Q11" s="576">
        <v>100</v>
      </c>
      <c r="R11" s="576">
        <v>100</v>
      </c>
    </row>
    <row r="12" spans="2:18" s="107" customFormat="1" ht="12" customHeight="1">
      <c r="B12" s="579" t="s">
        <v>353</v>
      </c>
      <c r="C12" s="576">
        <v>98.1</v>
      </c>
      <c r="D12" s="576">
        <v>100.9</v>
      </c>
      <c r="E12" s="576">
        <v>97.8</v>
      </c>
      <c r="F12" s="576">
        <v>98.7</v>
      </c>
      <c r="G12" s="576">
        <v>101</v>
      </c>
      <c r="H12" s="576">
        <v>99.5</v>
      </c>
      <c r="I12" s="576">
        <v>102.4</v>
      </c>
      <c r="J12" s="576">
        <v>101</v>
      </c>
      <c r="K12" s="576">
        <v>100.3</v>
      </c>
      <c r="L12" s="576">
        <v>102.7</v>
      </c>
      <c r="M12" s="576">
        <v>88.3</v>
      </c>
      <c r="N12" s="576">
        <v>100.7</v>
      </c>
      <c r="O12" s="576">
        <v>93</v>
      </c>
      <c r="P12" s="576">
        <v>97.4</v>
      </c>
      <c r="Q12" s="576">
        <v>99.8</v>
      </c>
      <c r="R12" s="576">
        <v>99.7</v>
      </c>
    </row>
    <row r="13" spans="2:18" s="107" customFormat="1" ht="12" customHeight="1">
      <c r="B13" s="579" t="s">
        <v>383</v>
      </c>
      <c r="C13" s="576">
        <v>98.7</v>
      </c>
      <c r="D13" s="576">
        <v>107.2</v>
      </c>
      <c r="E13" s="576">
        <v>99.9</v>
      </c>
      <c r="F13" s="576">
        <v>101.2</v>
      </c>
      <c r="G13" s="576">
        <v>102.1</v>
      </c>
      <c r="H13" s="576">
        <v>100.5</v>
      </c>
      <c r="I13" s="576">
        <v>100.8</v>
      </c>
      <c r="J13" s="576">
        <v>101.2</v>
      </c>
      <c r="K13" s="576">
        <v>92.4</v>
      </c>
      <c r="L13" s="576">
        <v>108.5</v>
      </c>
      <c r="M13" s="576">
        <v>90.9</v>
      </c>
      <c r="N13" s="576">
        <v>94.9</v>
      </c>
      <c r="O13" s="576">
        <v>86.7</v>
      </c>
      <c r="P13" s="576">
        <v>96.4</v>
      </c>
      <c r="Q13" s="576">
        <v>103.7</v>
      </c>
      <c r="R13" s="576">
        <v>101.1</v>
      </c>
    </row>
    <row r="14" spans="2:18" s="107" customFormat="1" ht="12" customHeight="1">
      <c r="B14" s="615" t="s">
        <v>631</v>
      </c>
      <c r="C14" s="580">
        <v>98.7</v>
      </c>
      <c r="D14" s="580">
        <v>107.4</v>
      </c>
      <c r="E14" s="580">
        <v>100</v>
      </c>
      <c r="F14" s="580">
        <v>98.5</v>
      </c>
      <c r="G14" s="580">
        <v>100.2</v>
      </c>
      <c r="H14" s="580">
        <v>99.6</v>
      </c>
      <c r="I14" s="580">
        <v>101</v>
      </c>
      <c r="J14" s="580">
        <v>99.8</v>
      </c>
      <c r="K14" s="580">
        <v>91.8</v>
      </c>
      <c r="L14" s="580">
        <v>109.5</v>
      </c>
      <c r="M14" s="580">
        <v>90.9</v>
      </c>
      <c r="N14" s="580">
        <v>94.7</v>
      </c>
      <c r="O14" s="580">
        <v>91</v>
      </c>
      <c r="P14" s="580">
        <v>95.5</v>
      </c>
      <c r="Q14" s="580">
        <v>102.9</v>
      </c>
      <c r="R14" s="580">
        <v>101.1</v>
      </c>
    </row>
    <row r="15" spans="2:18" s="111" customFormat="1" ht="12" customHeight="1">
      <c r="B15" s="406" t="s">
        <v>800</v>
      </c>
      <c r="C15" s="404"/>
      <c r="D15" s="404"/>
      <c r="E15" s="404"/>
      <c r="F15" s="404"/>
      <c r="G15" s="404"/>
      <c r="H15" s="404" t="s">
        <v>341</v>
      </c>
      <c r="I15" s="404"/>
      <c r="J15" s="404"/>
      <c r="K15" s="404"/>
      <c r="L15" s="404"/>
      <c r="M15" s="404"/>
      <c r="N15" s="404"/>
      <c r="O15" s="404"/>
      <c r="P15" s="404"/>
      <c r="Q15" s="404"/>
      <c r="R15" s="404"/>
    </row>
    <row r="16" spans="2:18" s="111" customFormat="1" ht="12" customHeight="1">
      <c r="B16" s="407" t="s">
        <v>801</v>
      </c>
      <c r="C16" s="405">
        <v>0</v>
      </c>
      <c r="D16" s="405">
        <v>0.2</v>
      </c>
      <c r="E16" s="405">
        <v>0.1</v>
      </c>
      <c r="F16" s="405">
        <v>-2.7</v>
      </c>
      <c r="G16" s="405">
        <v>-1.9</v>
      </c>
      <c r="H16" s="405">
        <v>-0.9</v>
      </c>
      <c r="I16" s="405">
        <v>0.2</v>
      </c>
      <c r="J16" s="405">
        <v>-1.4</v>
      </c>
      <c r="K16" s="405">
        <v>-0.6</v>
      </c>
      <c r="L16" s="405">
        <v>0.9</v>
      </c>
      <c r="M16" s="405">
        <v>0</v>
      </c>
      <c r="N16" s="405">
        <v>-0.2</v>
      </c>
      <c r="O16" s="405">
        <v>5</v>
      </c>
      <c r="P16" s="405">
        <v>-0.9</v>
      </c>
      <c r="Q16" s="405">
        <v>-0.8</v>
      </c>
      <c r="R16" s="405">
        <v>0</v>
      </c>
    </row>
    <row r="17" spans="2:18" s="111" customFormat="1" ht="12" customHeight="1">
      <c r="B17" s="408" t="s">
        <v>343</v>
      </c>
      <c r="C17" s="292"/>
      <c r="D17" s="292"/>
      <c r="E17" s="292"/>
      <c r="F17" s="292"/>
      <c r="G17" s="292"/>
      <c r="H17" s="292"/>
      <c r="I17" s="292"/>
      <c r="J17" s="292"/>
      <c r="K17" s="292"/>
      <c r="L17" s="292"/>
      <c r="M17" s="292"/>
      <c r="N17" s="292"/>
      <c r="O17" s="292"/>
      <c r="P17" s="292"/>
      <c r="Q17" s="292"/>
      <c r="R17" s="292"/>
    </row>
    <row r="18" spans="2:16" s="111" customFormat="1" ht="9" customHeight="1">
      <c r="B18" s="113"/>
      <c r="C18" s="112"/>
      <c r="D18" s="112"/>
      <c r="E18" s="112"/>
      <c r="F18" s="112"/>
      <c r="G18" s="112"/>
      <c r="H18" s="112"/>
      <c r="I18" s="112"/>
      <c r="J18" s="112"/>
      <c r="K18" s="112"/>
      <c r="L18" s="112"/>
      <c r="M18" s="112"/>
      <c r="N18" s="112"/>
      <c r="O18" s="112"/>
      <c r="P18" s="112"/>
    </row>
    <row r="19" s="100" customFormat="1" ht="24" customHeight="1">
      <c r="B19" s="502" t="s">
        <v>166</v>
      </c>
    </row>
    <row r="20" spans="2:18" ht="16.5" customHeight="1">
      <c r="B20" s="101" t="s">
        <v>750</v>
      </c>
      <c r="C20" s="102"/>
      <c r="D20" s="103"/>
      <c r="E20" s="103"/>
      <c r="F20" s="104"/>
      <c r="G20" s="105"/>
      <c r="H20" s="101"/>
      <c r="I20" s="102"/>
      <c r="J20" s="103"/>
      <c r="K20" s="103"/>
      <c r="L20" s="103"/>
      <c r="M20" s="105"/>
      <c r="N20" s="105"/>
      <c r="O20" s="105"/>
      <c r="P20" s="106"/>
      <c r="Q20" s="115"/>
      <c r="R20" s="106" t="s">
        <v>423</v>
      </c>
    </row>
    <row r="21" spans="2:22" s="107" customFormat="1" ht="12.75" customHeight="1">
      <c r="B21" s="904" t="s">
        <v>802</v>
      </c>
      <c r="C21" s="477" t="s">
        <v>384</v>
      </c>
      <c r="D21" s="477" t="s">
        <v>385</v>
      </c>
      <c r="E21" s="477" t="s">
        <v>386</v>
      </c>
      <c r="F21" s="477" t="s">
        <v>387</v>
      </c>
      <c r="G21" s="478" t="s">
        <v>388</v>
      </c>
      <c r="H21" s="478" t="s">
        <v>389</v>
      </c>
      <c r="I21" s="478" t="s">
        <v>390</v>
      </c>
      <c r="J21" s="478" t="s">
        <v>391</v>
      </c>
      <c r="K21" s="478" t="s">
        <v>392</v>
      </c>
      <c r="L21" s="478" t="s">
        <v>393</v>
      </c>
      <c r="M21" s="478" t="s">
        <v>394</v>
      </c>
      <c r="N21" s="478" t="s">
        <v>395</v>
      </c>
      <c r="O21" s="478" t="s">
        <v>396</v>
      </c>
      <c r="P21" s="477" t="s">
        <v>397</v>
      </c>
      <c r="Q21" s="477" t="s">
        <v>398</v>
      </c>
      <c r="R21" s="494" t="s">
        <v>399</v>
      </c>
      <c r="S21" s="490"/>
      <c r="T21" s="490"/>
      <c r="U21" s="490"/>
      <c r="V21" s="490"/>
    </row>
    <row r="22" spans="2:22" s="107" customFormat="1" ht="13.5" customHeight="1">
      <c r="B22" s="905"/>
      <c r="C22" s="480" t="s">
        <v>422</v>
      </c>
      <c r="D22" s="902" t="s">
        <v>808</v>
      </c>
      <c r="E22" s="902" t="s">
        <v>809</v>
      </c>
      <c r="F22" s="481" t="s">
        <v>400</v>
      </c>
      <c r="G22" s="482" t="s">
        <v>420</v>
      </c>
      <c r="H22" s="482" t="s">
        <v>401</v>
      </c>
      <c r="I22" s="482" t="s">
        <v>402</v>
      </c>
      <c r="J22" s="482" t="s">
        <v>403</v>
      </c>
      <c r="K22" s="483" t="s">
        <v>404</v>
      </c>
      <c r="L22" s="483" t="s">
        <v>543</v>
      </c>
      <c r="M22" s="766" t="s">
        <v>655</v>
      </c>
      <c r="N22" s="484" t="s">
        <v>405</v>
      </c>
      <c r="O22" s="496" t="s">
        <v>406</v>
      </c>
      <c r="P22" s="480" t="s">
        <v>407</v>
      </c>
      <c r="Q22" s="485" t="s">
        <v>421</v>
      </c>
      <c r="R22" s="790" t="s">
        <v>658</v>
      </c>
      <c r="S22" s="490"/>
      <c r="T22" s="490"/>
      <c r="U22" s="490"/>
      <c r="V22" s="490"/>
    </row>
    <row r="23" spans="2:18" s="107" customFormat="1" ht="18" customHeight="1">
      <c r="B23" s="906"/>
      <c r="C23" s="479" t="s">
        <v>408</v>
      </c>
      <c r="D23" s="903"/>
      <c r="E23" s="903"/>
      <c r="F23" s="487" t="s">
        <v>409</v>
      </c>
      <c r="G23" s="488" t="s">
        <v>410</v>
      </c>
      <c r="H23" s="488" t="s">
        <v>411</v>
      </c>
      <c r="I23" s="488" t="s">
        <v>412</v>
      </c>
      <c r="J23" s="488" t="s">
        <v>413</v>
      </c>
      <c r="K23" s="489" t="s">
        <v>414</v>
      </c>
      <c r="L23" s="489" t="s">
        <v>415</v>
      </c>
      <c r="M23" s="491" t="s">
        <v>419</v>
      </c>
      <c r="N23" s="491" t="s">
        <v>416</v>
      </c>
      <c r="O23" s="495" t="s">
        <v>417</v>
      </c>
      <c r="P23" s="479" t="s">
        <v>418</v>
      </c>
      <c r="Q23" s="492" t="s">
        <v>656</v>
      </c>
      <c r="R23" s="767" t="s">
        <v>657</v>
      </c>
    </row>
    <row r="24" spans="2:18" s="107" customFormat="1" ht="12.75" customHeight="1">
      <c r="B24" s="108"/>
      <c r="C24" s="109"/>
      <c r="D24" s="109"/>
      <c r="E24" s="109"/>
      <c r="F24" s="109"/>
      <c r="G24" s="109"/>
      <c r="H24" s="109"/>
      <c r="I24" s="109"/>
      <c r="J24" s="109"/>
      <c r="K24" s="109"/>
      <c r="L24" s="109"/>
      <c r="M24" s="109"/>
      <c r="N24" s="109"/>
      <c r="O24" s="109"/>
      <c r="P24" s="109"/>
      <c r="Q24" s="109"/>
      <c r="R24" s="109"/>
    </row>
    <row r="25" spans="2:18" s="107" customFormat="1" ht="12.75" customHeight="1">
      <c r="B25" s="575" t="s">
        <v>630</v>
      </c>
      <c r="C25" s="576">
        <v>101.4</v>
      </c>
      <c r="D25" s="576">
        <v>100.4</v>
      </c>
      <c r="E25" s="576">
        <v>100.5</v>
      </c>
      <c r="F25" s="576">
        <v>96.7</v>
      </c>
      <c r="G25" s="576">
        <v>91.8</v>
      </c>
      <c r="H25" s="576">
        <v>97.7</v>
      </c>
      <c r="I25" s="576">
        <v>105.4</v>
      </c>
      <c r="J25" s="576">
        <v>100.5</v>
      </c>
      <c r="K25" s="576" t="s">
        <v>804</v>
      </c>
      <c r="L25" s="576" t="s">
        <v>804</v>
      </c>
      <c r="M25" s="576" t="s">
        <v>804</v>
      </c>
      <c r="N25" s="576" t="s">
        <v>804</v>
      </c>
      <c r="O25" s="576">
        <v>108.7</v>
      </c>
      <c r="P25" s="576">
        <v>93.2</v>
      </c>
      <c r="Q25" s="576">
        <v>92.5</v>
      </c>
      <c r="R25" s="576" t="s">
        <v>804</v>
      </c>
    </row>
    <row r="26" spans="2:18" s="107" customFormat="1" ht="9.75" customHeight="1">
      <c r="B26" s="578" t="s">
        <v>810</v>
      </c>
      <c r="C26" s="576">
        <v>98</v>
      </c>
      <c r="D26" s="576">
        <v>100.9</v>
      </c>
      <c r="E26" s="576">
        <v>95.6</v>
      </c>
      <c r="F26" s="576">
        <v>98.4</v>
      </c>
      <c r="G26" s="576">
        <v>90.7</v>
      </c>
      <c r="H26" s="576">
        <v>101.4</v>
      </c>
      <c r="I26" s="576">
        <v>96.9</v>
      </c>
      <c r="J26" s="576">
        <v>99</v>
      </c>
      <c r="K26" s="576" t="s">
        <v>804</v>
      </c>
      <c r="L26" s="576" t="s">
        <v>804</v>
      </c>
      <c r="M26" s="576" t="s">
        <v>804</v>
      </c>
      <c r="N26" s="576" t="s">
        <v>804</v>
      </c>
      <c r="O26" s="576">
        <v>105.1</v>
      </c>
      <c r="P26" s="576">
        <v>98.1</v>
      </c>
      <c r="Q26" s="576">
        <v>99</v>
      </c>
      <c r="R26" s="576" t="s">
        <v>804</v>
      </c>
    </row>
    <row r="27" spans="2:18" s="107" customFormat="1" ht="12" customHeight="1">
      <c r="B27" s="579" t="s">
        <v>749</v>
      </c>
      <c r="C27" s="576">
        <v>100</v>
      </c>
      <c r="D27" s="576">
        <v>100</v>
      </c>
      <c r="E27" s="576">
        <v>100</v>
      </c>
      <c r="F27" s="576">
        <v>100</v>
      </c>
      <c r="G27" s="576">
        <v>100</v>
      </c>
      <c r="H27" s="576">
        <v>100</v>
      </c>
      <c r="I27" s="576">
        <v>100</v>
      </c>
      <c r="J27" s="576">
        <v>100</v>
      </c>
      <c r="K27" s="576">
        <v>100</v>
      </c>
      <c r="L27" s="576">
        <v>100</v>
      </c>
      <c r="M27" s="576">
        <v>100</v>
      </c>
      <c r="N27" s="576">
        <v>100</v>
      </c>
      <c r="O27" s="576">
        <v>100</v>
      </c>
      <c r="P27" s="576">
        <v>100</v>
      </c>
      <c r="Q27" s="576">
        <v>100</v>
      </c>
      <c r="R27" s="576">
        <v>100</v>
      </c>
    </row>
    <row r="28" spans="2:18" s="107" customFormat="1" ht="12" customHeight="1">
      <c r="B28" s="579" t="s">
        <v>353</v>
      </c>
      <c r="C28" s="576">
        <v>98.3</v>
      </c>
      <c r="D28" s="576">
        <v>100.2</v>
      </c>
      <c r="E28" s="576">
        <v>97.4</v>
      </c>
      <c r="F28" s="576">
        <v>100.6</v>
      </c>
      <c r="G28" s="576">
        <v>101</v>
      </c>
      <c r="H28" s="576">
        <v>100.8</v>
      </c>
      <c r="I28" s="576">
        <v>102.2</v>
      </c>
      <c r="J28" s="576">
        <v>101</v>
      </c>
      <c r="K28" s="576">
        <v>99.5</v>
      </c>
      <c r="L28" s="576">
        <v>100.4</v>
      </c>
      <c r="M28" s="576">
        <v>88.9</v>
      </c>
      <c r="N28" s="576">
        <v>102.8</v>
      </c>
      <c r="O28" s="576">
        <v>95.7</v>
      </c>
      <c r="P28" s="576">
        <v>97.9</v>
      </c>
      <c r="Q28" s="576">
        <v>99.6</v>
      </c>
      <c r="R28" s="576">
        <v>99.3</v>
      </c>
    </row>
    <row r="29" spans="2:18" s="107" customFormat="1" ht="12" customHeight="1">
      <c r="B29" s="579" t="s">
        <v>383</v>
      </c>
      <c r="C29" s="576">
        <v>99.2</v>
      </c>
      <c r="D29" s="576">
        <v>105.6</v>
      </c>
      <c r="E29" s="576">
        <v>100.1</v>
      </c>
      <c r="F29" s="576">
        <v>99.3</v>
      </c>
      <c r="G29" s="576">
        <v>99.2</v>
      </c>
      <c r="H29" s="576">
        <v>105.1</v>
      </c>
      <c r="I29" s="576">
        <v>100.5</v>
      </c>
      <c r="J29" s="576">
        <v>100.4</v>
      </c>
      <c r="K29" s="576">
        <v>91</v>
      </c>
      <c r="L29" s="576">
        <v>105.5</v>
      </c>
      <c r="M29" s="576">
        <v>91.5</v>
      </c>
      <c r="N29" s="576">
        <v>96.8</v>
      </c>
      <c r="O29" s="576">
        <v>92</v>
      </c>
      <c r="P29" s="576">
        <v>96</v>
      </c>
      <c r="Q29" s="576">
        <v>103.5</v>
      </c>
      <c r="R29" s="576">
        <v>101.4</v>
      </c>
    </row>
    <row r="30" spans="2:18" s="107" customFormat="1" ht="12" customHeight="1">
      <c r="B30" s="615" t="s">
        <v>631</v>
      </c>
      <c r="C30" s="580">
        <v>98.7</v>
      </c>
      <c r="D30" s="580">
        <v>104.5</v>
      </c>
      <c r="E30" s="580">
        <v>99.6</v>
      </c>
      <c r="F30" s="580">
        <v>97.5</v>
      </c>
      <c r="G30" s="580">
        <v>97.2</v>
      </c>
      <c r="H30" s="580">
        <v>103.9</v>
      </c>
      <c r="I30" s="580">
        <v>100.4</v>
      </c>
      <c r="J30" s="580">
        <v>98.6</v>
      </c>
      <c r="K30" s="580">
        <v>90.7</v>
      </c>
      <c r="L30" s="580">
        <v>105.6</v>
      </c>
      <c r="M30" s="580">
        <v>91.1</v>
      </c>
      <c r="N30" s="580">
        <v>96.3</v>
      </c>
      <c r="O30" s="580">
        <v>95.9</v>
      </c>
      <c r="P30" s="580">
        <v>95.1</v>
      </c>
      <c r="Q30" s="580">
        <v>102.3</v>
      </c>
      <c r="R30" s="580">
        <v>101.3</v>
      </c>
    </row>
    <row r="31" spans="2:18" s="107" customFormat="1" ht="12" customHeight="1">
      <c r="B31" s="406" t="s">
        <v>800</v>
      </c>
      <c r="C31" s="404"/>
      <c r="D31" s="404"/>
      <c r="E31" s="404"/>
      <c r="F31" s="404"/>
      <c r="G31" s="404"/>
      <c r="H31" s="404" t="s">
        <v>341</v>
      </c>
      <c r="I31" s="404"/>
      <c r="J31" s="404"/>
      <c r="K31" s="404"/>
      <c r="L31" s="404"/>
      <c r="M31" s="404"/>
      <c r="N31" s="404"/>
      <c r="O31" s="404"/>
      <c r="P31" s="404"/>
      <c r="Q31" s="404"/>
      <c r="R31" s="404"/>
    </row>
    <row r="32" spans="2:18" s="111" customFormat="1" ht="12" customHeight="1">
      <c r="B32" s="407" t="s">
        <v>801</v>
      </c>
      <c r="C32" s="405">
        <v>-0.5</v>
      </c>
      <c r="D32" s="405">
        <v>-1</v>
      </c>
      <c r="E32" s="405">
        <v>-0.5</v>
      </c>
      <c r="F32" s="405">
        <v>-1.8</v>
      </c>
      <c r="G32" s="405">
        <v>-2</v>
      </c>
      <c r="H32" s="405">
        <v>-1.1</v>
      </c>
      <c r="I32" s="405">
        <v>-0.1</v>
      </c>
      <c r="J32" s="405">
        <v>-1.8</v>
      </c>
      <c r="K32" s="405">
        <v>-0.3</v>
      </c>
      <c r="L32" s="405">
        <v>0.1</v>
      </c>
      <c r="M32" s="405">
        <v>-0.4</v>
      </c>
      <c r="N32" s="405">
        <v>-0.5</v>
      </c>
      <c r="O32" s="405">
        <v>4.2</v>
      </c>
      <c r="P32" s="405">
        <v>-0.9</v>
      </c>
      <c r="Q32" s="405">
        <v>-1.2</v>
      </c>
      <c r="R32" s="405">
        <v>-0.1</v>
      </c>
    </row>
    <row r="33" spans="2:18" s="107" customFormat="1" ht="9.75" customHeight="1">
      <c r="B33" s="408" t="s">
        <v>343</v>
      </c>
      <c r="C33" s="292"/>
      <c r="D33" s="292"/>
      <c r="E33" s="292"/>
      <c r="F33" s="292"/>
      <c r="G33" s="292"/>
      <c r="H33" s="292"/>
      <c r="I33" s="292"/>
      <c r="J33" s="292"/>
      <c r="K33" s="292"/>
      <c r="L33" s="292"/>
      <c r="M33" s="292"/>
      <c r="N33" s="292"/>
      <c r="O33" s="292"/>
      <c r="P33" s="292"/>
      <c r="Q33" s="292"/>
      <c r="R33" s="292"/>
    </row>
    <row r="34" spans="2:18" s="107" customFormat="1" ht="9" customHeight="1">
      <c r="B34" s="113"/>
      <c r="C34" s="114"/>
      <c r="D34" s="114"/>
      <c r="E34" s="114"/>
      <c r="F34" s="114"/>
      <c r="G34" s="114"/>
      <c r="H34" s="116"/>
      <c r="I34" s="114"/>
      <c r="J34" s="114"/>
      <c r="K34" s="114"/>
      <c r="L34" s="114"/>
      <c r="M34" s="114"/>
      <c r="N34" s="114"/>
      <c r="O34" s="114"/>
      <c r="P34" s="114"/>
      <c r="R34" s="99"/>
    </row>
    <row r="35" s="100" customFormat="1" ht="24" customHeight="1">
      <c r="B35" s="502" t="s">
        <v>183</v>
      </c>
    </row>
    <row r="36" spans="2:18" ht="16.5" customHeight="1">
      <c r="B36" s="101" t="s">
        <v>750</v>
      </c>
      <c r="C36" s="102"/>
      <c r="D36" s="103"/>
      <c r="E36" s="103"/>
      <c r="F36" s="104"/>
      <c r="G36" s="105"/>
      <c r="H36" s="101"/>
      <c r="I36" s="102"/>
      <c r="J36" s="103"/>
      <c r="K36" s="103"/>
      <c r="L36" s="103"/>
      <c r="M36" s="105"/>
      <c r="N36" s="105"/>
      <c r="O36" s="105"/>
      <c r="P36" s="106"/>
      <c r="Q36" s="115"/>
      <c r="R36" s="106" t="s">
        <v>423</v>
      </c>
    </row>
    <row r="37" spans="2:22" s="107" customFormat="1" ht="12.75" customHeight="1">
      <c r="B37" s="904" t="s">
        <v>802</v>
      </c>
      <c r="C37" s="477" t="s">
        <v>384</v>
      </c>
      <c r="D37" s="477" t="s">
        <v>385</v>
      </c>
      <c r="E37" s="477" t="s">
        <v>386</v>
      </c>
      <c r="F37" s="477" t="s">
        <v>387</v>
      </c>
      <c r="G37" s="478" t="s">
        <v>388</v>
      </c>
      <c r="H37" s="478" t="s">
        <v>389</v>
      </c>
      <c r="I37" s="478" t="s">
        <v>390</v>
      </c>
      <c r="J37" s="478" t="s">
        <v>391</v>
      </c>
      <c r="K37" s="478" t="s">
        <v>392</v>
      </c>
      <c r="L37" s="478" t="s">
        <v>393</v>
      </c>
      <c r="M37" s="478" t="s">
        <v>394</v>
      </c>
      <c r="N37" s="478" t="s">
        <v>395</v>
      </c>
      <c r="O37" s="478" t="s">
        <v>396</v>
      </c>
      <c r="P37" s="477" t="s">
        <v>397</v>
      </c>
      <c r="Q37" s="477" t="s">
        <v>398</v>
      </c>
      <c r="R37" s="494" t="s">
        <v>399</v>
      </c>
      <c r="S37" s="490"/>
      <c r="T37" s="490"/>
      <c r="U37" s="490"/>
      <c r="V37" s="490"/>
    </row>
    <row r="38" spans="2:22" s="107" customFormat="1" ht="13.5" customHeight="1">
      <c r="B38" s="905"/>
      <c r="C38" s="480" t="s">
        <v>422</v>
      </c>
      <c r="D38" s="902" t="s">
        <v>808</v>
      </c>
      <c r="E38" s="902" t="s">
        <v>809</v>
      </c>
      <c r="F38" s="481" t="s">
        <v>400</v>
      </c>
      <c r="G38" s="482" t="s">
        <v>420</v>
      </c>
      <c r="H38" s="482" t="s">
        <v>401</v>
      </c>
      <c r="I38" s="482" t="s">
        <v>402</v>
      </c>
      <c r="J38" s="482" t="s">
        <v>403</v>
      </c>
      <c r="K38" s="483" t="s">
        <v>404</v>
      </c>
      <c r="L38" s="483" t="s">
        <v>543</v>
      </c>
      <c r="M38" s="766" t="s">
        <v>655</v>
      </c>
      <c r="N38" s="484" t="s">
        <v>405</v>
      </c>
      <c r="O38" s="496" t="s">
        <v>406</v>
      </c>
      <c r="P38" s="480" t="s">
        <v>407</v>
      </c>
      <c r="Q38" s="485" t="s">
        <v>421</v>
      </c>
      <c r="R38" s="790" t="s">
        <v>658</v>
      </c>
      <c r="S38" s="490"/>
      <c r="T38" s="490"/>
      <c r="U38" s="490"/>
      <c r="V38" s="490"/>
    </row>
    <row r="39" spans="2:18" s="107" customFormat="1" ht="18" customHeight="1">
      <c r="B39" s="906"/>
      <c r="C39" s="479" t="s">
        <v>408</v>
      </c>
      <c r="D39" s="903"/>
      <c r="E39" s="903"/>
      <c r="F39" s="487" t="s">
        <v>409</v>
      </c>
      <c r="G39" s="488" t="s">
        <v>410</v>
      </c>
      <c r="H39" s="488" t="s">
        <v>411</v>
      </c>
      <c r="I39" s="488" t="s">
        <v>412</v>
      </c>
      <c r="J39" s="488" t="s">
        <v>413</v>
      </c>
      <c r="K39" s="489" t="s">
        <v>414</v>
      </c>
      <c r="L39" s="489" t="s">
        <v>415</v>
      </c>
      <c r="M39" s="491" t="s">
        <v>419</v>
      </c>
      <c r="N39" s="491" t="s">
        <v>416</v>
      </c>
      <c r="O39" s="495" t="s">
        <v>417</v>
      </c>
      <c r="P39" s="479" t="s">
        <v>418</v>
      </c>
      <c r="Q39" s="492" t="s">
        <v>656</v>
      </c>
      <c r="R39" s="767" t="s">
        <v>657</v>
      </c>
    </row>
    <row r="40" spans="2:18" s="107" customFormat="1" ht="12.75" customHeight="1">
      <c r="B40" s="108"/>
      <c r="C40" s="109"/>
      <c r="D40" s="109"/>
      <c r="E40" s="109"/>
      <c r="F40" s="109"/>
      <c r="G40" s="109"/>
      <c r="H40" s="109"/>
      <c r="I40" s="109"/>
      <c r="J40" s="109"/>
      <c r="K40" s="109"/>
      <c r="L40" s="109"/>
      <c r="M40" s="109"/>
      <c r="N40" s="109"/>
      <c r="O40" s="109"/>
      <c r="P40" s="109"/>
      <c r="Q40" s="109"/>
      <c r="R40" s="109"/>
    </row>
    <row r="41" spans="2:18" s="107" customFormat="1" ht="12.75" customHeight="1">
      <c r="B41" s="575" t="s">
        <v>630</v>
      </c>
      <c r="C41" s="576">
        <v>119.8</v>
      </c>
      <c r="D41" s="576">
        <v>84.5</v>
      </c>
      <c r="E41" s="576">
        <v>97.4</v>
      </c>
      <c r="F41" s="576">
        <v>127</v>
      </c>
      <c r="G41" s="576">
        <v>197.4</v>
      </c>
      <c r="H41" s="576">
        <v>91</v>
      </c>
      <c r="I41" s="576">
        <v>144.9</v>
      </c>
      <c r="J41" s="576">
        <v>78.8</v>
      </c>
      <c r="K41" s="576" t="s">
        <v>804</v>
      </c>
      <c r="L41" s="576" t="s">
        <v>804</v>
      </c>
      <c r="M41" s="576" t="s">
        <v>804</v>
      </c>
      <c r="N41" s="576" t="s">
        <v>804</v>
      </c>
      <c r="O41" s="576">
        <v>93.7</v>
      </c>
      <c r="P41" s="576">
        <v>260</v>
      </c>
      <c r="Q41" s="576">
        <v>418.9</v>
      </c>
      <c r="R41" s="576" t="s">
        <v>804</v>
      </c>
    </row>
    <row r="42" spans="2:18" s="107" customFormat="1" ht="9.75" customHeight="1">
      <c r="B42" s="578" t="s">
        <v>810</v>
      </c>
      <c r="C42" s="576">
        <v>87.2</v>
      </c>
      <c r="D42" s="576">
        <v>95.4</v>
      </c>
      <c r="E42" s="576">
        <v>67.3</v>
      </c>
      <c r="F42" s="576">
        <v>107.1</v>
      </c>
      <c r="G42" s="576">
        <v>114.2</v>
      </c>
      <c r="H42" s="576">
        <v>91.2</v>
      </c>
      <c r="I42" s="576">
        <v>129.8</v>
      </c>
      <c r="J42" s="576">
        <v>97.2</v>
      </c>
      <c r="K42" s="576" t="s">
        <v>804</v>
      </c>
      <c r="L42" s="576" t="s">
        <v>804</v>
      </c>
      <c r="M42" s="576" t="s">
        <v>804</v>
      </c>
      <c r="N42" s="576" t="s">
        <v>804</v>
      </c>
      <c r="O42" s="576">
        <v>122.3</v>
      </c>
      <c r="P42" s="576">
        <v>136.2</v>
      </c>
      <c r="Q42" s="576">
        <v>105.3</v>
      </c>
      <c r="R42" s="576" t="s">
        <v>804</v>
      </c>
    </row>
    <row r="43" spans="2:18" s="107" customFormat="1" ht="12" customHeight="1">
      <c r="B43" s="579" t="s">
        <v>749</v>
      </c>
      <c r="C43" s="576">
        <v>100</v>
      </c>
      <c r="D43" s="576">
        <v>100</v>
      </c>
      <c r="E43" s="576">
        <v>100</v>
      </c>
      <c r="F43" s="576">
        <v>100</v>
      </c>
      <c r="G43" s="576">
        <v>100</v>
      </c>
      <c r="H43" s="576">
        <v>100</v>
      </c>
      <c r="I43" s="576">
        <v>100</v>
      </c>
      <c r="J43" s="576">
        <v>100</v>
      </c>
      <c r="K43" s="576">
        <v>100</v>
      </c>
      <c r="L43" s="576">
        <v>100</v>
      </c>
      <c r="M43" s="576">
        <v>100</v>
      </c>
      <c r="N43" s="576">
        <v>100</v>
      </c>
      <c r="O43" s="576">
        <v>100</v>
      </c>
      <c r="P43" s="576">
        <v>100</v>
      </c>
      <c r="Q43" s="576">
        <v>100</v>
      </c>
      <c r="R43" s="576">
        <v>100</v>
      </c>
    </row>
    <row r="44" spans="2:18" s="107" customFormat="1" ht="12" customHeight="1">
      <c r="B44" s="579" t="s">
        <v>353</v>
      </c>
      <c r="C44" s="576">
        <v>96.3</v>
      </c>
      <c r="D44" s="576">
        <v>110.7</v>
      </c>
      <c r="E44" s="576">
        <v>100.7</v>
      </c>
      <c r="F44" s="576">
        <v>84.4</v>
      </c>
      <c r="G44" s="576">
        <v>101.1</v>
      </c>
      <c r="H44" s="576">
        <v>92.2</v>
      </c>
      <c r="I44" s="576">
        <v>107.7</v>
      </c>
      <c r="J44" s="576">
        <v>100.5</v>
      </c>
      <c r="K44" s="576">
        <v>116</v>
      </c>
      <c r="L44" s="576">
        <v>128.2</v>
      </c>
      <c r="M44" s="576">
        <v>80.8</v>
      </c>
      <c r="N44" s="576">
        <v>67.3</v>
      </c>
      <c r="O44" s="576">
        <v>76</v>
      </c>
      <c r="P44" s="576">
        <v>88.8</v>
      </c>
      <c r="Q44" s="576">
        <v>106.9</v>
      </c>
      <c r="R44" s="576">
        <v>103.2</v>
      </c>
    </row>
    <row r="45" spans="2:18" s="107" customFormat="1" ht="12" customHeight="1">
      <c r="B45" s="579" t="s">
        <v>383</v>
      </c>
      <c r="C45" s="576">
        <v>93.5</v>
      </c>
      <c r="D45" s="576">
        <v>132.2</v>
      </c>
      <c r="E45" s="576">
        <v>98.7</v>
      </c>
      <c r="F45" s="576">
        <v>115.9</v>
      </c>
      <c r="G45" s="576">
        <v>142.6</v>
      </c>
      <c r="H45" s="576">
        <v>75.2</v>
      </c>
      <c r="I45" s="576">
        <v>105.7</v>
      </c>
      <c r="J45" s="576">
        <v>109.8</v>
      </c>
      <c r="K45" s="576">
        <v>116.8</v>
      </c>
      <c r="L45" s="576">
        <v>143.8</v>
      </c>
      <c r="M45" s="576">
        <v>80.9</v>
      </c>
      <c r="N45" s="576">
        <v>60.2</v>
      </c>
      <c r="O45" s="576">
        <v>50.5</v>
      </c>
      <c r="P45" s="576">
        <v>99.6</v>
      </c>
      <c r="Q45" s="576">
        <v>107.5</v>
      </c>
      <c r="R45" s="576">
        <v>99.2</v>
      </c>
    </row>
    <row r="46" spans="2:18" s="107" customFormat="1" ht="12" customHeight="1">
      <c r="B46" s="615" t="s">
        <v>631</v>
      </c>
      <c r="C46" s="580">
        <v>97.9</v>
      </c>
      <c r="D46" s="580">
        <v>153</v>
      </c>
      <c r="E46" s="580">
        <v>104.2</v>
      </c>
      <c r="F46" s="580">
        <v>102.8</v>
      </c>
      <c r="G46" s="580">
        <v>142.2</v>
      </c>
      <c r="H46" s="580">
        <v>75.7</v>
      </c>
      <c r="I46" s="580">
        <v>111.9</v>
      </c>
      <c r="J46" s="580">
        <v>112.4</v>
      </c>
      <c r="K46" s="580">
        <v>110.3</v>
      </c>
      <c r="L46" s="580">
        <v>155</v>
      </c>
      <c r="M46" s="580">
        <v>87.7</v>
      </c>
      <c r="N46" s="580">
        <v>65.4</v>
      </c>
      <c r="O46" s="580">
        <v>57.8</v>
      </c>
      <c r="P46" s="580">
        <v>99</v>
      </c>
      <c r="Q46" s="580">
        <v>117.5</v>
      </c>
      <c r="R46" s="580">
        <v>98.9</v>
      </c>
    </row>
    <row r="47" spans="2:18" s="107" customFormat="1" ht="12" customHeight="1">
      <c r="B47" s="406" t="s">
        <v>800</v>
      </c>
      <c r="C47" s="404"/>
      <c r="D47" s="404"/>
      <c r="E47" s="404"/>
      <c r="F47" s="404"/>
      <c r="G47" s="404"/>
      <c r="H47" s="404" t="s">
        <v>341</v>
      </c>
      <c r="I47" s="404"/>
      <c r="J47" s="404"/>
      <c r="K47" s="404"/>
      <c r="L47" s="404"/>
      <c r="M47" s="404"/>
      <c r="N47" s="404"/>
      <c r="O47" s="404"/>
      <c r="P47" s="404"/>
      <c r="Q47" s="404"/>
      <c r="R47" s="404"/>
    </row>
    <row r="48" spans="2:18" s="111" customFormat="1" ht="12" customHeight="1">
      <c r="B48" s="407" t="s">
        <v>801</v>
      </c>
      <c r="C48" s="405">
        <v>4.7</v>
      </c>
      <c r="D48" s="405">
        <v>15.7</v>
      </c>
      <c r="E48" s="405">
        <v>5.6</v>
      </c>
      <c r="F48" s="405">
        <v>-11.3</v>
      </c>
      <c r="G48" s="405">
        <v>-0.3</v>
      </c>
      <c r="H48" s="405">
        <v>0.7</v>
      </c>
      <c r="I48" s="405">
        <v>5.9</v>
      </c>
      <c r="J48" s="405">
        <v>2.4</v>
      </c>
      <c r="K48" s="405">
        <v>-5.6</v>
      </c>
      <c r="L48" s="405">
        <v>7.8</v>
      </c>
      <c r="M48" s="405">
        <v>8.4</v>
      </c>
      <c r="N48" s="405">
        <v>8.6</v>
      </c>
      <c r="O48" s="405">
        <v>14.5</v>
      </c>
      <c r="P48" s="405">
        <v>-0.6</v>
      </c>
      <c r="Q48" s="405">
        <v>9.3</v>
      </c>
      <c r="R48" s="405">
        <v>-0.3</v>
      </c>
    </row>
    <row r="49" spans="2:18" s="107" customFormat="1" ht="9.75" customHeight="1">
      <c r="B49" s="408" t="s">
        <v>343</v>
      </c>
      <c r="C49" s="292"/>
      <c r="D49" s="292"/>
      <c r="E49" s="292"/>
      <c r="F49" s="292"/>
      <c r="G49" s="292"/>
      <c r="H49" s="292"/>
      <c r="I49" s="292"/>
      <c r="J49" s="292"/>
      <c r="K49" s="292"/>
      <c r="L49" s="292"/>
      <c r="M49" s="292"/>
      <c r="N49" s="292"/>
      <c r="O49" s="292"/>
      <c r="P49" s="292"/>
      <c r="Q49" s="292"/>
      <c r="R49" s="292"/>
    </row>
    <row r="50" spans="2:18" s="107" customFormat="1" ht="9" customHeight="1">
      <c r="B50" s="113"/>
      <c r="C50" s="114"/>
      <c r="D50" s="114"/>
      <c r="E50" s="114"/>
      <c r="F50" s="114"/>
      <c r="G50" s="114"/>
      <c r="H50" s="116"/>
      <c r="I50" s="114"/>
      <c r="J50" s="114"/>
      <c r="K50" s="114"/>
      <c r="L50" s="114"/>
      <c r="M50" s="114"/>
      <c r="N50" s="114"/>
      <c r="O50" s="114"/>
      <c r="P50" s="114"/>
      <c r="R50" s="99"/>
    </row>
    <row r="51" s="100" customFormat="1" ht="24" customHeight="1">
      <c r="B51" s="502" t="s">
        <v>184</v>
      </c>
    </row>
    <row r="52" spans="2:18" ht="16.5" customHeight="1">
      <c r="B52" s="101" t="s">
        <v>750</v>
      </c>
      <c r="C52" s="102"/>
      <c r="D52" s="103"/>
      <c r="E52" s="103"/>
      <c r="F52" s="104"/>
      <c r="G52" s="105"/>
      <c r="H52" s="101"/>
      <c r="I52" s="102"/>
      <c r="J52" s="103"/>
      <c r="K52" s="103"/>
      <c r="L52" s="103"/>
      <c r="M52" s="105"/>
      <c r="N52" s="105"/>
      <c r="O52" s="105"/>
      <c r="P52" s="106"/>
      <c r="Q52" s="115"/>
      <c r="R52" s="106" t="s">
        <v>423</v>
      </c>
    </row>
    <row r="53" spans="2:22" s="107" customFormat="1" ht="12.75" customHeight="1">
      <c r="B53" s="904" t="s">
        <v>802</v>
      </c>
      <c r="C53" s="477" t="s">
        <v>384</v>
      </c>
      <c r="D53" s="477" t="s">
        <v>385</v>
      </c>
      <c r="E53" s="477" t="s">
        <v>386</v>
      </c>
      <c r="F53" s="477" t="s">
        <v>387</v>
      </c>
      <c r="G53" s="478" t="s">
        <v>388</v>
      </c>
      <c r="H53" s="478" t="s">
        <v>389</v>
      </c>
      <c r="I53" s="478" t="s">
        <v>390</v>
      </c>
      <c r="J53" s="478" t="s">
        <v>391</v>
      </c>
      <c r="K53" s="478" t="s">
        <v>392</v>
      </c>
      <c r="L53" s="478" t="s">
        <v>393</v>
      </c>
      <c r="M53" s="478" t="s">
        <v>394</v>
      </c>
      <c r="N53" s="478" t="s">
        <v>395</v>
      </c>
      <c r="O53" s="478" t="s">
        <v>396</v>
      </c>
      <c r="P53" s="477" t="s">
        <v>397</v>
      </c>
      <c r="Q53" s="477" t="s">
        <v>398</v>
      </c>
      <c r="R53" s="494" t="s">
        <v>399</v>
      </c>
      <c r="S53" s="490"/>
      <c r="T53" s="490"/>
      <c r="U53" s="490"/>
      <c r="V53" s="490"/>
    </row>
    <row r="54" spans="2:22" s="107" customFormat="1" ht="13.5" customHeight="1">
      <c r="B54" s="905"/>
      <c r="C54" s="480" t="s">
        <v>422</v>
      </c>
      <c r="D54" s="902" t="s">
        <v>808</v>
      </c>
      <c r="E54" s="902" t="s">
        <v>809</v>
      </c>
      <c r="F54" s="481" t="s">
        <v>400</v>
      </c>
      <c r="G54" s="482" t="s">
        <v>420</v>
      </c>
      <c r="H54" s="482" t="s">
        <v>401</v>
      </c>
      <c r="I54" s="482" t="s">
        <v>402</v>
      </c>
      <c r="J54" s="482" t="s">
        <v>403</v>
      </c>
      <c r="K54" s="483" t="s">
        <v>404</v>
      </c>
      <c r="L54" s="483" t="s">
        <v>543</v>
      </c>
      <c r="M54" s="766" t="s">
        <v>655</v>
      </c>
      <c r="N54" s="484" t="s">
        <v>405</v>
      </c>
      <c r="O54" s="496" t="s">
        <v>406</v>
      </c>
      <c r="P54" s="480" t="s">
        <v>407</v>
      </c>
      <c r="Q54" s="485" t="s">
        <v>421</v>
      </c>
      <c r="R54" s="790" t="s">
        <v>658</v>
      </c>
      <c r="S54" s="490"/>
      <c r="T54" s="490"/>
      <c r="U54" s="490"/>
      <c r="V54" s="490"/>
    </row>
    <row r="55" spans="2:18" s="107" customFormat="1" ht="18" customHeight="1">
      <c r="B55" s="906"/>
      <c r="C55" s="479" t="s">
        <v>408</v>
      </c>
      <c r="D55" s="903"/>
      <c r="E55" s="903"/>
      <c r="F55" s="487" t="s">
        <v>409</v>
      </c>
      <c r="G55" s="488" t="s">
        <v>410</v>
      </c>
      <c r="H55" s="488" t="s">
        <v>411</v>
      </c>
      <c r="I55" s="488" t="s">
        <v>412</v>
      </c>
      <c r="J55" s="488" t="s">
        <v>413</v>
      </c>
      <c r="K55" s="489" t="s">
        <v>414</v>
      </c>
      <c r="L55" s="489" t="s">
        <v>415</v>
      </c>
      <c r="M55" s="491" t="s">
        <v>419</v>
      </c>
      <c r="N55" s="491" t="s">
        <v>416</v>
      </c>
      <c r="O55" s="495" t="s">
        <v>417</v>
      </c>
      <c r="P55" s="479" t="s">
        <v>418</v>
      </c>
      <c r="Q55" s="492" t="s">
        <v>656</v>
      </c>
      <c r="R55" s="767" t="s">
        <v>657</v>
      </c>
    </row>
    <row r="56" spans="2:18" s="107" customFormat="1" ht="12.75" customHeight="1">
      <c r="B56" s="108"/>
      <c r="C56" s="109"/>
      <c r="D56" s="109"/>
      <c r="E56" s="109"/>
      <c r="F56" s="109"/>
      <c r="G56" s="109"/>
      <c r="H56" s="109"/>
      <c r="I56" s="109"/>
      <c r="J56" s="109"/>
      <c r="K56" s="109"/>
      <c r="L56" s="109"/>
      <c r="M56" s="109"/>
      <c r="N56" s="109"/>
      <c r="O56" s="109"/>
      <c r="P56" s="109"/>
      <c r="Q56" s="109"/>
      <c r="R56" s="109"/>
    </row>
    <row r="57" spans="2:18" s="107" customFormat="1" ht="12.75" customHeight="1">
      <c r="B57" s="575" t="s">
        <v>630</v>
      </c>
      <c r="C57" s="576">
        <v>101.7</v>
      </c>
      <c r="D57" s="576">
        <v>102.6</v>
      </c>
      <c r="E57" s="576">
        <v>108.9</v>
      </c>
      <c r="F57" s="576">
        <v>101.6</v>
      </c>
      <c r="G57" s="576">
        <v>108.7</v>
      </c>
      <c r="H57" s="576">
        <v>100.1</v>
      </c>
      <c r="I57" s="576">
        <v>100</v>
      </c>
      <c r="J57" s="576">
        <v>95.1</v>
      </c>
      <c r="K57" s="576" t="s">
        <v>804</v>
      </c>
      <c r="L57" s="576" t="s">
        <v>804</v>
      </c>
      <c r="M57" s="576" t="s">
        <v>804</v>
      </c>
      <c r="N57" s="576" t="s">
        <v>804</v>
      </c>
      <c r="O57" s="576">
        <v>98.9</v>
      </c>
      <c r="P57" s="576">
        <v>90.5</v>
      </c>
      <c r="Q57" s="576">
        <v>168.5</v>
      </c>
      <c r="R57" s="576" t="s">
        <v>804</v>
      </c>
    </row>
    <row r="58" spans="2:18" s="107" customFormat="1" ht="9.75" customHeight="1">
      <c r="B58" s="578" t="s">
        <v>810</v>
      </c>
      <c r="C58" s="576">
        <v>100</v>
      </c>
      <c r="D58" s="576">
        <v>96.9</v>
      </c>
      <c r="E58" s="576">
        <v>101.1</v>
      </c>
      <c r="F58" s="576">
        <v>98.2</v>
      </c>
      <c r="G58" s="576">
        <v>110.4</v>
      </c>
      <c r="H58" s="576">
        <v>98.6</v>
      </c>
      <c r="I58" s="576">
        <v>103.1</v>
      </c>
      <c r="J58" s="576">
        <v>95.4</v>
      </c>
      <c r="K58" s="576" t="s">
        <v>804</v>
      </c>
      <c r="L58" s="576" t="s">
        <v>804</v>
      </c>
      <c r="M58" s="576" t="s">
        <v>804</v>
      </c>
      <c r="N58" s="576" t="s">
        <v>804</v>
      </c>
      <c r="O58" s="576">
        <v>101.4</v>
      </c>
      <c r="P58" s="576">
        <v>97.3</v>
      </c>
      <c r="Q58" s="576">
        <v>107.6</v>
      </c>
      <c r="R58" s="576" t="s">
        <v>804</v>
      </c>
    </row>
    <row r="59" spans="2:18" s="107" customFormat="1" ht="12" customHeight="1">
      <c r="B59" s="579" t="s">
        <v>749</v>
      </c>
      <c r="C59" s="576">
        <v>100</v>
      </c>
      <c r="D59" s="576">
        <v>100</v>
      </c>
      <c r="E59" s="576">
        <v>100</v>
      </c>
      <c r="F59" s="576">
        <v>100</v>
      </c>
      <c r="G59" s="576">
        <v>100</v>
      </c>
      <c r="H59" s="576">
        <v>100</v>
      </c>
      <c r="I59" s="576">
        <v>100</v>
      </c>
      <c r="J59" s="576">
        <v>100</v>
      </c>
      <c r="K59" s="576">
        <v>100</v>
      </c>
      <c r="L59" s="576">
        <v>100</v>
      </c>
      <c r="M59" s="576">
        <v>100</v>
      </c>
      <c r="N59" s="576">
        <v>100</v>
      </c>
      <c r="O59" s="576">
        <v>100</v>
      </c>
      <c r="P59" s="576">
        <v>100</v>
      </c>
      <c r="Q59" s="576">
        <v>100</v>
      </c>
      <c r="R59" s="576">
        <v>100</v>
      </c>
    </row>
    <row r="60" spans="2:18" s="107" customFormat="1" ht="12" customHeight="1">
      <c r="B60" s="579" t="s">
        <v>353</v>
      </c>
      <c r="C60" s="576">
        <v>101.3</v>
      </c>
      <c r="D60" s="576">
        <v>98.4</v>
      </c>
      <c r="E60" s="576">
        <v>99.9</v>
      </c>
      <c r="F60" s="576">
        <v>103.2</v>
      </c>
      <c r="G60" s="576">
        <v>100.3</v>
      </c>
      <c r="H60" s="576">
        <v>101.6</v>
      </c>
      <c r="I60" s="576">
        <v>100.5</v>
      </c>
      <c r="J60" s="576">
        <v>104.6</v>
      </c>
      <c r="K60" s="576">
        <v>96.8</v>
      </c>
      <c r="L60" s="576">
        <v>101.4</v>
      </c>
      <c r="M60" s="576">
        <v>101.2</v>
      </c>
      <c r="N60" s="576">
        <v>92.9</v>
      </c>
      <c r="O60" s="576">
        <v>98.4</v>
      </c>
      <c r="P60" s="576">
        <v>114.3</v>
      </c>
      <c r="Q60" s="576">
        <v>97.4</v>
      </c>
      <c r="R60" s="589">
        <v>97.9</v>
      </c>
    </row>
    <row r="61" spans="2:18" s="107" customFormat="1" ht="12" customHeight="1">
      <c r="B61" s="579" t="s">
        <v>383</v>
      </c>
      <c r="C61" s="576">
        <v>102.2</v>
      </c>
      <c r="D61" s="576">
        <v>96.5</v>
      </c>
      <c r="E61" s="576">
        <v>101.1</v>
      </c>
      <c r="F61" s="576">
        <v>100.4</v>
      </c>
      <c r="G61" s="576">
        <v>94.7</v>
      </c>
      <c r="H61" s="576">
        <v>101.9</v>
      </c>
      <c r="I61" s="576">
        <v>102.3</v>
      </c>
      <c r="J61" s="576">
        <v>107.2</v>
      </c>
      <c r="K61" s="576">
        <v>99</v>
      </c>
      <c r="L61" s="576">
        <v>98.7</v>
      </c>
      <c r="M61" s="576">
        <v>101.7</v>
      </c>
      <c r="N61" s="576">
        <v>86.9</v>
      </c>
      <c r="O61" s="576">
        <v>98.9</v>
      </c>
      <c r="P61" s="576">
        <v>120</v>
      </c>
      <c r="Q61" s="576">
        <v>106.2</v>
      </c>
      <c r="R61" s="589">
        <v>94.1</v>
      </c>
    </row>
    <row r="62" spans="2:18" s="107" customFormat="1" ht="12" customHeight="1">
      <c r="B62" s="615" t="s">
        <v>631</v>
      </c>
      <c r="C62" s="580">
        <v>101.3</v>
      </c>
      <c r="D62" s="580">
        <v>97.3</v>
      </c>
      <c r="E62" s="580">
        <v>99.6</v>
      </c>
      <c r="F62" s="580">
        <v>93.6</v>
      </c>
      <c r="G62" s="580">
        <v>89.6</v>
      </c>
      <c r="H62" s="580">
        <v>102</v>
      </c>
      <c r="I62" s="580">
        <v>101.5</v>
      </c>
      <c r="J62" s="580">
        <v>106.2</v>
      </c>
      <c r="K62" s="580">
        <v>98.9</v>
      </c>
      <c r="L62" s="580">
        <v>100.5</v>
      </c>
      <c r="M62" s="580">
        <v>103.9</v>
      </c>
      <c r="N62" s="580">
        <v>80.8</v>
      </c>
      <c r="O62" s="580">
        <v>96.2</v>
      </c>
      <c r="P62" s="580">
        <v>121.4</v>
      </c>
      <c r="Q62" s="580">
        <v>105</v>
      </c>
      <c r="R62" s="580">
        <v>93</v>
      </c>
    </row>
    <row r="63" spans="2:18" s="107" customFormat="1" ht="12" customHeight="1">
      <c r="B63" s="406" t="s">
        <v>800</v>
      </c>
      <c r="C63" s="404"/>
      <c r="D63" s="404"/>
      <c r="E63" s="404"/>
      <c r="F63" s="404"/>
      <c r="G63" s="404"/>
      <c r="H63" s="404" t="s">
        <v>341</v>
      </c>
      <c r="I63" s="404"/>
      <c r="J63" s="404"/>
      <c r="K63" s="404"/>
      <c r="L63" s="404"/>
      <c r="M63" s="404"/>
      <c r="N63" s="404"/>
      <c r="O63" s="404"/>
      <c r="P63" s="404"/>
      <c r="Q63" s="404"/>
      <c r="R63" s="404"/>
    </row>
    <row r="64" spans="2:18" s="111" customFormat="1" ht="12" customHeight="1">
      <c r="B64" s="407" t="s">
        <v>801</v>
      </c>
      <c r="C64" s="405">
        <v>-0.9</v>
      </c>
      <c r="D64" s="405">
        <v>0.8</v>
      </c>
      <c r="E64" s="405">
        <v>-1.5</v>
      </c>
      <c r="F64" s="405">
        <v>-6.8</v>
      </c>
      <c r="G64" s="405">
        <v>-5.4</v>
      </c>
      <c r="H64" s="405">
        <v>0.1</v>
      </c>
      <c r="I64" s="405">
        <v>-0.8</v>
      </c>
      <c r="J64" s="405">
        <v>-0.9</v>
      </c>
      <c r="K64" s="405">
        <v>-0.1</v>
      </c>
      <c r="L64" s="405">
        <v>1.8</v>
      </c>
      <c r="M64" s="405">
        <v>2.2</v>
      </c>
      <c r="N64" s="405">
        <v>-7</v>
      </c>
      <c r="O64" s="405">
        <v>-2.7</v>
      </c>
      <c r="P64" s="405">
        <v>1.2</v>
      </c>
      <c r="Q64" s="405">
        <v>-1.1</v>
      </c>
      <c r="R64" s="405">
        <v>-1.2</v>
      </c>
    </row>
    <row r="65" spans="2:18" s="107" customFormat="1" ht="9.75" customHeight="1">
      <c r="B65" s="408" t="s">
        <v>343</v>
      </c>
      <c r="C65" s="292"/>
      <c r="D65" s="292"/>
      <c r="E65" s="292"/>
      <c r="F65" s="292"/>
      <c r="G65" s="292"/>
      <c r="H65" s="292"/>
      <c r="I65" s="292"/>
      <c r="J65" s="292"/>
      <c r="K65" s="292"/>
      <c r="L65" s="292"/>
      <c r="M65" s="292"/>
      <c r="N65" s="292"/>
      <c r="O65" s="292"/>
      <c r="P65" s="292"/>
      <c r="Q65" s="292"/>
      <c r="R65" s="292"/>
    </row>
    <row r="66" spans="2:18" s="107" customFormat="1" ht="14.25" customHeight="1">
      <c r="B66" s="907" t="s">
        <v>564</v>
      </c>
      <c r="C66" s="907"/>
      <c r="D66" s="907"/>
      <c r="E66" s="907"/>
      <c r="F66" s="907"/>
      <c r="G66" s="907"/>
      <c r="H66" s="907"/>
      <c r="I66" s="907"/>
      <c r="J66" s="907"/>
      <c r="K66" s="907"/>
      <c r="L66" s="907"/>
      <c r="M66" s="907"/>
      <c r="N66" s="907"/>
      <c r="O66" s="907"/>
      <c r="P66" s="907"/>
      <c r="Q66" s="907"/>
      <c r="R66" s="907"/>
    </row>
    <row r="67" spans="2:18" s="309" customFormat="1" ht="12" customHeight="1">
      <c r="B67" s="908"/>
      <c r="C67" s="908"/>
      <c r="D67" s="908"/>
      <c r="E67" s="908"/>
      <c r="F67" s="908"/>
      <c r="G67" s="908"/>
      <c r="H67" s="908"/>
      <c r="I67" s="908"/>
      <c r="J67" s="908"/>
      <c r="K67" s="908"/>
      <c r="L67" s="908"/>
      <c r="M67" s="908"/>
      <c r="N67" s="908"/>
      <c r="O67" s="908"/>
      <c r="P67" s="908"/>
      <c r="Q67" s="908"/>
      <c r="R67" s="908"/>
    </row>
    <row r="68" spans="2:18" s="316" customFormat="1" ht="12.75" customHeight="1">
      <c r="B68" s="310"/>
      <c r="C68" s="311"/>
      <c r="D68" s="312"/>
      <c r="E68" s="312"/>
      <c r="F68" s="313"/>
      <c r="G68" s="314"/>
      <c r="H68" s="310"/>
      <c r="I68" s="311"/>
      <c r="J68" s="312"/>
      <c r="K68" s="312"/>
      <c r="L68" s="312"/>
      <c r="M68" s="314"/>
      <c r="N68" s="314"/>
      <c r="O68" s="314"/>
      <c r="P68" s="315"/>
      <c r="Q68" s="122"/>
      <c r="R68" s="315"/>
    </row>
    <row r="69" spans="2:19" s="317" customFormat="1" ht="12.75" customHeight="1">
      <c r="B69" s="322"/>
      <c r="C69" s="323"/>
      <c r="D69" s="323"/>
      <c r="E69" s="323"/>
      <c r="F69" s="324"/>
      <c r="G69" s="325"/>
      <c r="H69" s="325"/>
      <c r="I69" s="325"/>
      <c r="J69" s="325"/>
      <c r="K69" s="326"/>
      <c r="L69" s="326"/>
      <c r="M69" s="327"/>
      <c r="N69" s="327"/>
      <c r="O69" s="328"/>
      <c r="P69" s="323"/>
      <c r="Q69" s="329"/>
      <c r="R69" s="330"/>
      <c r="S69" s="122"/>
    </row>
    <row r="70" spans="2:19" s="317" customFormat="1" ht="12.75" customHeight="1">
      <c r="B70" s="122"/>
      <c r="C70" s="122"/>
      <c r="D70" s="122"/>
      <c r="E70" s="122"/>
      <c r="F70" s="122"/>
      <c r="G70" s="122"/>
      <c r="H70" s="122"/>
      <c r="I70" s="122"/>
      <c r="J70" s="122"/>
      <c r="K70" s="122"/>
      <c r="L70" s="122"/>
      <c r="M70" s="122"/>
      <c r="N70" s="122"/>
      <c r="O70" s="122"/>
      <c r="P70" s="122"/>
      <c r="Q70" s="122"/>
      <c r="R70" s="122"/>
      <c r="S70" s="122"/>
    </row>
    <row r="71" spans="2:19" s="317" customFormat="1" ht="12.75" customHeight="1">
      <c r="B71" s="122"/>
      <c r="C71" s="122"/>
      <c r="D71" s="122"/>
      <c r="E71" s="122"/>
      <c r="F71" s="122"/>
      <c r="G71" s="122"/>
      <c r="H71" s="122"/>
      <c r="I71" s="122"/>
      <c r="J71" s="122"/>
      <c r="K71" s="122"/>
      <c r="L71" s="122"/>
      <c r="M71" s="122"/>
      <c r="N71" s="122"/>
      <c r="O71" s="122"/>
      <c r="P71" s="122"/>
      <c r="Q71" s="122"/>
      <c r="R71" s="122"/>
      <c r="S71" s="122"/>
    </row>
    <row r="72" spans="2:19" s="317" customFormat="1" ht="12.75" customHeight="1">
      <c r="B72" s="122"/>
      <c r="C72" s="122"/>
      <c r="D72" s="122"/>
      <c r="E72" s="122"/>
      <c r="F72" s="122"/>
      <c r="G72" s="122"/>
      <c r="H72" s="122"/>
      <c r="I72" s="122"/>
      <c r="J72" s="122"/>
      <c r="K72" s="122"/>
      <c r="L72" s="122"/>
      <c r="M72" s="122"/>
      <c r="N72" s="122"/>
      <c r="O72" s="122"/>
      <c r="P72" s="122"/>
      <c r="Q72" s="122"/>
      <c r="R72" s="122"/>
      <c r="S72" s="122"/>
    </row>
    <row r="73" spans="2:19" s="317" customFormat="1" ht="12.75" customHeight="1">
      <c r="B73" s="331"/>
      <c r="C73" s="318"/>
      <c r="D73" s="318"/>
      <c r="E73" s="318"/>
      <c r="F73" s="318"/>
      <c r="G73" s="318"/>
      <c r="H73" s="318"/>
      <c r="I73" s="318"/>
      <c r="J73" s="318"/>
      <c r="K73" s="318"/>
      <c r="L73" s="318"/>
      <c r="M73" s="318"/>
      <c r="N73" s="318"/>
      <c r="O73" s="318"/>
      <c r="P73" s="318"/>
      <c r="Q73" s="318"/>
      <c r="R73" s="318"/>
      <c r="S73" s="122"/>
    </row>
    <row r="74" spans="2:19" s="317" customFormat="1" ht="9.75" customHeight="1">
      <c r="B74" s="332"/>
      <c r="C74" s="318"/>
      <c r="D74" s="318"/>
      <c r="E74" s="318"/>
      <c r="F74" s="318"/>
      <c r="G74" s="318"/>
      <c r="H74" s="318"/>
      <c r="I74" s="318"/>
      <c r="J74" s="318"/>
      <c r="K74" s="318"/>
      <c r="L74" s="318"/>
      <c r="M74" s="318"/>
      <c r="N74" s="318"/>
      <c r="O74" s="318"/>
      <c r="P74" s="318"/>
      <c r="Q74" s="318"/>
      <c r="R74" s="318"/>
      <c r="S74" s="122"/>
    </row>
    <row r="75" spans="2:19" s="317" customFormat="1" ht="12" customHeight="1">
      <c r="B75" s="333"/>
      <c r="C75" s="318"/>
      <c r="D75" s="318"/>
      <c r="E75" s="318"/>
      <c r="F75" s="318"/>
      <c r="G75" s="318"/>
      <c r="H75" s="318"/>
      <c r="I75" s="318"/>
      <c r="J75" s="318"/>
      <c r="K75" s="318"/>
      <c r="L75" s="318"/>
      <c r="M75" s="318"/>
      <c r="N75" s="318"/>
      <c r="O75" s="318"/>
      <c r="P75" s="318"/>
      <c r="Q75" s="318"/>
      <c r="R75" s="318"/>
      <c r="S75" s="122"/>
    </row>
    <row r="76" spans="2:19" s="317" customFormat="1" ht="12" customHeight="1">
      <c r="B76" s="333"/>
      <c r="C76" s="318"/>
      <c r="D76" s="318"/>
      <c r="E76" s="318"/>
      <c r="F76" s="318"/>
      <c r="G76" s="318"/>
      <c r="H76" s="318"/>
      <c r="I76" s="318"/>
      <c r="J76" s="318"/>
      <c r="K76" s="318"/>
      <c r="L76" s="318"/>
      <c r="M76" s="318"/>
      <c r="N76" s="318"/>
      <c r="O76" s="318"/>
      <c r="P76" s="318"/>
      <c r="Q76" s="318"/>
      <c r="R76" s="318"/>
      <c r="S76" s="122"/>
    </row>
    <row r="77" spans="2:19" s="317" customFormat="1" ht="12" customHeight="1">
      <c r="B77" s="333"/>
      <c r="C77" s="318"/>
      <c r="D77" s="318"/>
      <c r="E77" s="318"/>
      <c r="F77" s="318"/>
      <c r="G77" s="318"/>
      <c r="H77" s="318"/>
      <c r="I77" s="318"/>
      <c r="J77" s="318"/>
      <c r="K77" s="318"/>
      <c r="L77" s="318"/>
      <c r="M77" s="318"/>
      <c r="N77" s="318"/>
      <c r="O77" s="318"/>
      <c r="P77" s="318"/>
      <c r="Q77" s="318"/>
      <c r="R77" s="318"/>
      <c r="S77" s="122"/>
    </row>
    <row r="78" spans="2:19" s="317" customFormat="1" ht="12" customHeight="1">
      <c r="B78" s="333"/>
      <c r="C78" s="318"/>
      <c r="D78" s="318"/>
      <c r="E78" s="318"/>
      <c r="F78" s="318"/>
      <c r="G78" s="318"/>
      <c r="H78" s="318"/>
      <c r="I78" s="318"/>
      <c r="J78" s="318"/>
      <c r="K78" s="318"/>
      <c r="L78" s="318"/>
      <c r="M78" s="318"/>
      <c r="N78" s="318"/>
      <c r="O78" s="318"/>
      <c r="P78" s="318"/>
      <c r="Q78" s="318"/>
      <c r="R78" s="318"/>
      <c r="S78" s="122"/>
    </row>
    <row r="79" spans="2:19" s="317" customFormat="1" ht="12" customHeight="1">
      <c r="B79" s="322"/>
      <c r="C79" s="319"/>
      <c r="D79" s="319"/>
      <c r="E79" s="319"/>
      <c r="F79" s="319"/>
      <c r="G79" s="319"/>
      <c r="H79" s="319"/>
      <c r="I79" s="319"/>
      <c r="J79" s="319"/>
      <c r="K79" s="319"/>
      <c r="L79" s="319"/>
      <c r="M79" s="319"/>
      <c r="N79" s="319"/>
      <c r="O79" s="319"/>
      <c r="P79" s="319"/>
      <c r="Q79" s="319"/>
      <c r="R79" s="319"/>
      <c r="S79" s="122"/>
    </row>
    <row r="80" spans="2:19" s="321" customFormat="1" ht="12" customHeight="1">
      <c r="B80" s="334"/>
      <c r="C80" s="320"/>
      <c r="D80" s="320"/>
      <c r="E80" s="320"/>
      <c r="F80" s="320"/>
      <c r="G80" s="320"/>
      <c r="H80" s="320"/>
      <c r="I80" s="320"/>
      <c r="J80" s="320"/>
      <c r="K80" s="320"/>
      <c r="L80" s="320"/>
      <c r="M80" s="320"/>
      <c r="N80" s="320"/>
      <c r="O80" s="320"/>
      <c r="P80" s="320"/>
      <c r="Q80" s="320"/>
      <c r="R80" s="320"/>
      <c r="S80" s="335"/>
    </row>
    <row r="81" spans="2:19" s="321" customFormat="1" ht="12" customHeight="1">
      <c r="B81" s="334"/>
      <c r="C81" s="320"/>
      <c r="D81" s="320"/>
      <c r="E81" s="320"/>
      <c r="F81" s="320"/>
      <c r="G81" s="320"/>
      <c r="H81" s="320"/>
      <c r="I81" s="320"/>
      <c r="J81" s="320"/>
      <c r="K81" s="320"/>
      <c r="L81" s="320"/>
      <c r="M81" s="320"/>
      <c r="N81" s="320"/>
      <c r="O81" s="320"/>
      <c r="P81" s="320"/>
      <c r="Q81" s="320"/>
      <c r="R81" s="320"/>
      <c r="S81" s="335"/>
    </row>
    <row r="82" spans="2:19" s="317" customFormat="1" ht="9.75" customHeight="1">
      <c r="B82" s="336"/>
      <c r="C82" s="337"/>
      <c r="D82" s="337"/>
      <c r="E82" s="337"/>
      <c r="F82" s="337"/>
      <c r="G82" s="337"/>
      <c r="H82" s="337"/>
      <c r="I82" s="337"/>
      <c r="J82" s="337"/>
      <c r="K82" s="337"/>
      <c r="L82" s="337"/>
      <c r="M82" s="337"/>
      <c r="N82" s="337"/>
      <c r="O82" s="337"/>
      <c r="P82" s="337"/>
      <c r="Q82" s="337"/>
      <c r="R82" s="337"/>
      <c r="S82" s="122"/>
    </row>
    <row r="83" spans="2:19" s="107" customFormat="1" ht="12" customHeight="1">
      <c r="B83" s="117"/>
      <c r="C83" s="110"/>
      <c r="D83" s="110"/>
      <c r="E83" s="110"/>
      <c r="F83" s="110"/>
      <c r="G83" s="121"/>
      <c r="H83" s="117"/>
      <c r="I83" s="110"/>
      <c r="J83" s="110"/>
      <c r="K83" s="110"/>
      <c r="L83" s="110"/>
      <c r="M83" s="121"/>
      <c r="N83" s="121"/>
      <c r="O83" s="121"/>
      <c r="P83" s="121"/>
      <c r="Q83" s="114"/>
      <c r="R83" s="121"/>
      <c r="S83" s="114"/>
    </row>
    <row r="84" spans="6:18" ht="10.5" customHeight="1">
      <c r="F84" s="118"/>
      <c r="G84" s="119"/>
      <c r="K84" s="119"/>
      <c r="R84" s="107"/>
    </row>
    <row r="85" spans="8:19" ht="16.5" customHeight="1">
      <c r="H85" s="120"/>
      <c r="I85" s="916" t="s">
        <v>785</v>
      </c>
      <c r="J85" s="917"/>
      <c r="K85" s="917"/>
      <c r="S85" s="107"/>
    </row>
    <row r="86" ht="12" customHeight="1">
      <c r="R86" s="107"/>
    </row>
    <row r="87" ht="10.5" customHeight="1">
      <c r="R87" s="107"/>
    </row>
    <row r="88" ht="10.5" customHeight="1">
      <c r="R88" s="107"/>
    </row>
    <row r="89" ht="10.5" customHeight="1">
      <c r="R89" s="107"/>
    </row>
    <row r="90" ht="10.5" customHeight="1">
      <c r="R90" s="107"/>
    </row>
    <row r="91" ht="10.5" customHeight="1">
      <c r="R91" s="107"/>
    </row>
    <row r="92" ht="10.5" customHeight="1">
      <c r="R92" s="107"/>
    </row>
    <row r="93" ht="10.5" customHeight="1">
      <c r="R93" s="107"/>
    </row>
    <row r="94" ht="10.5" customHeight="1">
      <c r="R94" s="107"/>
    </row>
    <row r="95" ht="10.5" customHeight="1">
      <c r="R95" s="107"/>
    </row>
    <row r="96" ht="10.5" customHeight="1">
      <c r="R96" s="107"/>
    </row>
    <row r="97" ht="10.5" customHeight="1">
      <c r="R97" s="107"/>
    </row>
  </sheetData>
  <mergeCells count="14">
    <mergeCell ref="I85:K85"/>
    <mergeCell ref="B66:R67"/>
    <mergeCell ref="B5:B7"/>
    <mergeCell ref="B21:B23"/>
    <mergeCell ref="B37:B39"/>
    <mergeCell ref="B53:B55"/>
    <mergeCell ref="D6:D7"/>
    <mergeCell ref="E6:E7"/>
    <mergeCell ref="D22:D23"/>
    <mergeCell ref="E22:E23"/>
    <mergeCell ref="D38:D39"/>
    <mergeCell ref="E38:E39"/>
    <mergeCell ref="D54:D55"/>
    <mergeCell ref="E54:E55"/>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codeName="Sheet17">
    <tabColor indexed="53"/>
    <outlinePr summaryBelow="0" summaryRight="0"/>
  </sheetPr>
  <dimension ref="A1:U49"/>
  <sheetViews>
    <sheetView zoomScale="95" zoomScaleNormal="95" zoomScaleSheetLayoutView="100" workbookViewId="0" topLeftCell="A1">
      <selection activeCell="A1" sqref="A1"/>
    </sheetView>
  </sheetViews>
  <sheetFormatPr defaultColWidth="6.796875" defaultRowHeight="10.5" customHeight="1"/>
  <cols>
    <col min="1" max="1" width="2" style="131" customWidth="1"/>
    <col min="2" max="2" width="5.09765625" style="131" customWidth="1"/>
    <col min="3" max="3" width="5.09765625" style="452" customWidth="1"/>
    <col min="4" max="19" width="9.69921875" style="131" customWidth="1"/>
    <col min="20" max="20" width="5.09765625" style="452" customWidth="1"/>
    <col min="21" max="21" width="5.09765625" style="131" customWidth="1"/>
    <col min="22" max="16384" width="11.8984375" style="131" customWidth="1"/>
  </cols>
  <sheetData>
    <row r="1" spans="2:4" ht="20.25" customHeight="1">
      <c r="B1" s="918" t="s">
        <v>518</v>
      </c>
      <c r="C1" s="918"/>
      <c r="D1" s="918"/>
    </row>
    <row r="2" spans="2:20" s="123" customFormat="1" ht="21.75" customHeight="1">
      <c r="B2" s="124" t="s">
        <v>249</v>
      </c>
      <c r="C2" s="449"/>
      <c r="D2" s="125"/>
      <c r="E2" s="125"/>
      <c r="F2" s="125"/>
      <c r="G2" s="125"/>
      <c r="H2" s="125"/>
      <c r="I2" s="125"/>
      <c r="J2" s="126"/>
      <c r="L2" s="124"/>
      <c r="T2" s="453"/>
    </row>
    <row r="3" spans="2:21" s="127" customFormat="1" ht="15.75" customHeight="1">
      <c r="B3" s="128" t="s">
        <v>811</v>
      </c>
      <c r="C3" s="450"/>
      <c r="D3" s="129"/>
      <c r="E3" s="129"/>
      <c r="F3" s="129"/>
      <c r="G3" s="129"/>
      <c r="H3" s="129"/>
      <c r="I3" s="129"/>
      <c r="K3" s="130"/>
      <c r="L3" s="128"/>
      <c r="Q3" s="130"/>
      <c r="T3" s="454"/>
      <c r="U3" s="130" t="s">
        <v>812</v>
      </c>
    </row>
    <row r="4" spans="2:21" ht="21" customHeight="1">
      <c r="B4" s="920" t="s">
        <v>813</v>
      </c>
      <c r="C4" s="921"/>
      <c r="D4" s="363" t="s">
        <v>565</v>
      </c>
      <c r="E4" s="364" t="s">
        <v>513</v>
      </c>
      <c r="F4" s="364" t="s">
        <v>514</v>
      </c>
      <c r="G4" s="497" t="s">
        <v>545</v>
      </c>
      <c r="H4" s="365" t="s">
        <v>515</v>
      </c>
      <c r="I4" s="365" t="s">
        <v>516</v>
      </c>
      <c r="J4" s="365" t="s">
        <v>534</v>
      </c>
      <c r="K4" s="365" t="s">
        <v>535</v>
      </c>
      <c r="L4" s="366" t="s">
        <v>536</v>
      </c>
      <c r="M4" s="493" t="s">
        <v>537</v>
      </c>
      <c r="N4" s="367" t="s">
        <v>538</v>
      </c>
      <c r="O4" s="493" t="s">
        <v>544</v>
      </c>
      <c r="P4" s="368" t="s">
        <v>539</v>
      </c>
      <c r="Q4" s="369" t="s">
        <v>540</v>
      </c>
      <c r="R4" s="369" t="s">
        <v>541</v>
      </c>
      <c r="S4" s="370" t="s">
        <v>542</v>
      </c>
      <c r="T4" s="919" t="s">
        <v>813</v>
      </c>
      <c r="U4" s="920"/>
    </row>
    <row r="5" spans="2:21" s="132" customFormat="1" ht="15" customHeight="1">
      <c r="B5" s="461" t="s">
        <v>371</v>
      </c>
      <c r="C5" s="462" t="s">
        <v>629</v>
      </c>
      <c r="D5" s="524">
        <v>312479</v>
      </c>
      <c r="E5" s="525">
        <v>404221</v>
      </c>
      <c r="F5" s="525">
        <v>376960</v>
      </c>
      <c r="G5" s="525">
        <v>542704</v>
      </c>
      <c r="H5" s="525">
        <v>364890</v>
      </c>
      <c r="I5" s="525">
        <v>312631</v>
      </c>
      <c r="J5" s="525">
        <v>247088</v>
      </c>
      <c r="K5" s="525">
        <v>541245</v>
      </c>
      <c r="L5" s="526">
        <v>312623</v>
      </c>
      <c r="M5" s="526">
        <v>431419</v>
      </c>
      <c r="N5" s="526">
        <v>115930</v>
      </c>
      <c r="O5" s="526">
        <v>235530</v>
      </c>
      <c r="P5" s="525">
        <v>376643</v>
      </c>
      <c r="Q5" s="525">
        <v>290334</v>
      </c>
      <c r="R5" s="525">
        <v>378912</v>
      </c>
      <c r="S5" s="527">
        <v>214891</v>
      </c>
      <c r="T5" s="461" t="s">
        <v>372</v>
      </c>
      <c r="U5" s="462" t="s">
        <v>629</v>
      </c>
    </row>
    <row r="6" spans="2:21" ht="18" customHeight="1">
      <c r="B6" s="463"/>
      <c r="C6" s="599" t="s">
        <v>379</v>
      </c>
      <c r="D6" s="600">
        <v>307758</v>
      </c>
      <c r="E6" s="601">
        <v>380783</v>
      </c>
      <c r="F6" s="601">
        <v>368488</v>
      </c>
      <c r="G6" s="601">
        <v>511506</v>
      </c>
      <c r="H6" s="601">
        <v>342644</v>
      </c>
      <c r="I6" s="601">
        <v>313296</v>
      </c>
      <c r="J6" s="601">
        <v>242601</v>
      </c>
      <c r="K6" s="601">
        <v>500271</v>
      </c>
      <c r="L6" s="601">
        <v>284132</v>
      </c>
      <c r="M6" s="601">
        <v>415854</v>
      </c>
      <c r="N6" s="601">
        <v>116007</v>
      </c>
      <c r="O6" s="601">
        <v>238919</v>
      </c>
      <c r="P6" s="601">
        <v>359617</v>
      </c>
      <c r="Q6" s="601">
        <v>303451</v>
      </c>
      <c r="R6" s="601">
        <v>361827</v>
      </c>
      <c r="S6" s="602">
        <v>228264</v>
      </c>
      <c r="T6" s="603"/>
      <c r="U6" s="599" t="s">
        <v>379</v>
      </c>
    </row>
    <row r="7" spans="2:21" s="127" customFormat="1" ht="15.75" customHeight="1">
      <c r="B7" s="128" t="s">
        <v>814</v>
      </c>
      <c r="C7" s="450"/>
      <c r="D7" s="409"/>
      <c r="E7" s="409"/>
      <c r="F7" s="409"/>
      <c r="G7" s="409"/>
      <c r="H7" s="409"/>
      <c r="I7" s="409"/>
      <c r="J7" s="410"/>
      <c r="K7" s="130"/>
      <c r="L7" s="128"/>
      <c r="M7" s="410"/>
      <c r="N7" s="410"/>
      <c r="O7" s="410"/>
      <c r="P7" s="410"/>
      <c r="Q7" s="130"/>
      <c r="R7" s="410"/>
      <c r="S7" s="130"/>
      <c r="T7" s="455"/>
      <c r="U7" s="130" t="s">
        <v>812</v>
      </c>
    </row>
    <row r="8" spans="2:21" ht="21" customHeight="1">
      <c r="B8" s="920" t="s">
        <v>813</v>
      </c>
      <c r="C8" s="921"/>
      <c r="D8" s="363" t="s">
        <v>565</v>
      </c>
      <c r="E8" s="364" t="s">
        <v>513</v>
      </c>
      <c r="F8" s="364" t="s">
        <v>514</v>
      </c>
      <c r="G8" s="497" t="s">
        <v>545</v>
      </c>
      <c r="H8" s="365" t="s">
        <v>515</v>
      </c>
      <c r="I8" s="365" t="s">
        <v>516</v>
      </c>
      <c r="J8" s="365" t="s">
        <v>534</v>
      </c>
      <c r="K8" s="365" t="s">
        <v>535</v>
      </c>
      <c r="L8" s="366" t="s">
        <v>536</v>
      </c>
      <c r="M8" s="493" t="s">
        <v>537</v>
      </c>
      <c r="N8" s="367" t="s">
        <v>538</v>
      </c>
      <c r="O8" s="493" t="s">
        <v>544</v>
      </c>
      <c r="P8" s="368" t="s">
        <v>539</v>
      </c>
      <c r="Q8" s="369" t="s">
        <v>540</v>
      </c>
      <c r="R8" s="369" t="s">
        <v>541</v>
      </c>
      <c r="S8" s="370" t="s">
        <v>542</v>
      </c>
      <c r="T8" s="919" t="s">
        <v>813</v>
      </c>
      <c r="U8" s="920"/>
    </row>
    <row r="9" spans="2:21" s="132" customFormat="1" ht="15" customHeight="1">
      <c r="B9" s="461" t="s">
        <v>374</v>
      </c>
      <c r="C9" s="462" t="s">
        <v>629</v>
      </c>
      <c r="D9" s="528">
        <v>341804</v>
      </c>
      <c r="E9" s="526">
        <v>553384</v>
      </c>
      <c r="F9" s="526">
        <v>410199</v>
      </c>
      <c r="G9" s="526">
        <v>500064</v>
      </c>
      <c r="H9" s="526">
        <v>378059</v>
      </c>
      <c r="I9" s="526">
        <v>316337</v>
      </c>
      <c r="J9" s="526">
        <v>248046</v>
      </c>
      <c r="K9" s="526">
        <v>567763</v>
      </c>
      <c r="L9" s="526">
        <v>226954</v>
      </c>
      <c r="M9" s="526">
        <v>473615</v>
      </c>
      <c r="N9" s="526">
        <v>141501</v>
      </c>
      <c r="O9" s="526">
        <v>218695</v>
      </c>
      <c r="P9" s="526">
        <v>383246</v>
      </c>
      <c r="Q9" s="526">
        <v>322774</v>
      </c>
      <c r="R9" s="526">
        <v>375959</v>
      </c>
      <c r="S9" s="527">
        <v>174179</v>
      </c>
      <c r="T9" s="461" t="s">
        <v>372</v>
      </c>
      <c r="U9" s="462" t="s">
        <v>629</v>
      </c>
    </row>
    <row r="10" spans="2:21" ht="18" customHeight="1">
      <c r="B10" s="463"/>
      <c r="C10" s="599" t="s">
        <v>379</v>
      </c>
      <c r="D10" s="600">
        <v>339297</v>
      </c>
      <c r="E10" s="601">
        <v>489289</v>
      </c>
      <c r="F10" s="601">
        <v>403419</v>
      </c>
      <c r="G10" s="601">
        <v>485072</v>
      </c>
      <c r="H10" s="601">
        <v>348503</v>
      </c>
      <c r="I10" s="601">
        <v>322396</v>
      </c>
      <c r="J10" s="601">
        <v>245479</v>
      </c>
      <c r="K10" s="601">
        <v>550316</v>
      </c>
      <c r="L10" s="601">
        <v>239263</v>
      </c>
      <c r="M10" s="601">
        <v>476706</v>
      </c>
      <c r="N10" s="601">
        <v>142234</v>
      </c>
      <c r="O10" s="601">
        <v>218460</v>
      </c>
      <c r="P10" s="601">
        <v>384023</v>
      </c>
      <c r="Q10" s="601">
        <v>333513</v>
      </c>
      <c r="R10" s="601">
        <v>364506</v>
      </c>
      <c r="S10" s="602">
        <v>175299</v>
      </c>
      <c r="T10" s="603"/>
      <c r="U10" s="599" t="s">
        <v>379</v>
      </c>
    </row>
    <row r="11" spans="1:20" s="123" customFormat="1" ht="39.75" customHeight="1">
      <c r="A11" s="133"/>
      <c r="B11" s="124" t="s">
        <v>250</v>
      </c>
      <c r="C11" s="449"/>
      <c r="D11" s="414"/>
      <c r="E11" s="414"/>
      <c r="F11" s="414"/>
      <c r="G11" s="414"/>
      <c r="H11" s="414"/>
      <c r="I11" s="414"/>
      <c r="J11" s="415"/>
      <c r="K11" s="415"/>
      <c r="L11" s="124"/>
      <c r="M11" s="415"/>
      <c r="N11" s="415"/>
      <c r="O11" s="415"/>
      <c r="P11" s="415"/>
      <c r="Q11" s="415"/>
      <c r="R11" s="415"/>
      <c r="S11" s="415"/>
      <c r="T11" s="456"/>
    </row>
    <row r="12" spans="2:21" s="127" customFormat="1" ht="15.75" customHeight="1">
      <c r="B12" s="128" t="s">
        <v>811</v>
      </c>
      <c r="C12" s="450"/>
      <c r="D12" s="129"/>
      <c r="E12" s="129"/>
      <c r="F12" s="129"/>
      <c r="G12" s="129"/>
      <c r="H12" s="129"/>
      <c r="I12" s="129"/>
      <c r="K12" s="130"/>
      <c r="L12" s="128"/>
      <c r="Q12" s="130"/>
      <c r="T12" s="454"/>
      <c r="U12" s="130" t="s">
        <v>812</v>
      </c>
    </row>
    <row r="13" spans="2:21" ht="21" customHeight="1">
      <c r="B13" s="920" t="s">
        <v>813</v>
      </c>
      <c r="C13" s="921"/>
      <c r="D13" s="363" t="s">
        <v>565</v>
      </c>
      <c r="E13" s="364" t="s">
        <v>513</v>
      </c>
      <c r="F13" s="364" t="s">
        <v>514</v>
      </c>
      <c r="G13" s="497" t="s">
        <v>545</v>
      </c>
      <c r="H13" s="365" t="s">
        <v>515</v>
      </c>
      <c r="I13" s="365" t="s">
        <v>516</v>
      </c>
      <c r="J13" s="365" t="s">
        <v>534</v>
      </c>
      <c r="K13" s="365" t="s">
        <v>535</v>
      </c>
      <c r="L13" s="366" t="s">
        <v>536</v>
      </c>
      <c r="M13" s="493" t="s">
        <v>537</v>
      </c>
      <c r="N13" s="367" t="s">
        <v>538</v>
      </c>
      <c r="O13" s="493" t="s">
        <v>544</v>
      </c>
      <c r="P13" s="368" t="s">
        <v>539</v>
      </c>
      <c r="Q13" s="369" t="s">
        <v>540</v>
      </c>
      <c r="R13" s="369" t="s">
        <v>541</v>
      </c>
      <c r="S13" s="370" t="s">
        <v>542</v>
      </c>
      <c r="T13" s="919" t="s">
        <v>813</v>
      </c>
      <c r="U13" s="920"/>
    </row>
    <row r="14" spans="2:21" s="132" customFormat="1" ht="15" customHeight="1">
      <c r="B14" s="461" t="s">
        <v>371</v>
      </c>
      <c r="C14" s="462" t="s">
        <v>629</v>
      </c>
      <c r="D14" s="528">
        <v>258399</v>
      </c>
      <c r="E14" s="526">
        <v>339886</v>
      </c>
      <c r="F14" s="526">
        <v>304826</v>
      </c>
      <c r="G14" s="526">
        <v>474121</v>
      </c>
      <c r="H14" s="526">
        <v>291553</v>
      </c>
      <c r="I14" s="526">
        <v>274649</v>
      </c>
      <c r="J14" s="526">
        <v>211407</v>
      </c>
      <c r="K14" s="526">
        <v>388647</v>
      </c>
      <c r="L14" s="526">
        <v>253711</v>
      </c>
      <c r="M14" s="526">
        <v>347332</v>
      </c>
      <c r="N14" s="526">
        <v>109795</v>
      </c>
      <c r="O14" s="526">
        <v>211709</v>
      </c>
      <c r="P14" s="526">
        <v>287348</v>
      </c>
      <c r="Q14" s="526">
        <v>243177</v>
      </c>
      <c r="R14" s="526">
        <v>289260</v>
      </c>
      <c r="S14" s="527">
        <v>189399</v>
      </c>
      <c r="T14" s="461" t="s">
        <v>380</v>
      </c>
      <c r="U14" s="462" t="s">
        <v>629</v>
      </c>
    </row>
    <row r="15" spans="1:21" ht="18" customHeight="1">
      <c r="A15" s="134"/>
      <c r="B15" s="458"/>
      <c r="C15" s="599" t="s">
        <v>379</v>
      </c>
      <c r="D15" s="600">
        <v>255934</v>
      </c>
      <c r="E15" s="601">
        <v>329840</v>
      </c>
      <c r="F15" s="601">
        <v>299888</v>
      </c>
      <c r="G15" s="601">
        <v>438264</v>
      </c>
      <c r="H15" s="601">
        <v>284068</v>
      </c>
      <c r="I15" s="601">
        <v>268701</v>
      </c>
      <c r="J15" s="601">
        <v>207343</v>
      </c>
      <c r="K15" s="601">
        <v>381728</v>
      </c>
      <c r="L15" s="601">
        <v>240933</v>
      </c>
      <c r="M15" s="601">
        <v>333042</v>
      </c>
      <c r="N15" s="601">
        <v>109887</v>
      </c>
      <c r="O15" s="601">
        <v>213192</v>
      </c>
      <c r="P15" s="601">
        <v>279250</v>
      </c>
      <c r="Q15" s="601">
        <v>250747</v>
      </c>
      <c r="R15" s="601">
        <v>286575</v>
      </c>
      <c r="S15" s="602">
        <v>201348</v>
      </c>
      <c r="T15" s="603"/>
      <c r="U15" s="599" t="s">
        <v>379</v>
      </c>
    </row>
    <row r="16" spans="1:21" s="127" customFormat="1" ht="15.75" customHeight="1">
      <c r="A16" s="135"/>
      <c r="B16" s="128" t="s">
        <v>814</v>
      </c>
      <c r="C16" s="450"/>
      <c r="D16" s="129"/>
      <c r="E16" s="129"/>
      <c r="F16" s="129"/>
      <c r="G16" s="129"/>
      <c r="H16" s="129"/>
      <c r="I16" s="129"/>
      <c r="K16" s="130"/>
      <c r="L16" s="128"/>
      <c r="Q16" s="130"/>
      <c r="T16" s="454"/>
      <c r="U16" s="130" t="s">
        <v>812</v>
      </c>
    </row>
    <row r="17" spans="2:21" ht="21" customHeight="1">
      <c r="B17" s="920" t="s">
        <v>813</v>
      </c>
      <c r="C17" s="921"/>
      <c r="D17" s="363" t="s">
        <v>565</v>
      </c>
      <c r="E17" s="364" t="s">
        <v>513</v>
      </c>
      <c r="F17" s="364" t="s">
        <v>514</v>
      </c>
      <c r="G17" s="497" t="s">
        <v>545</v>
      </c>
      <c r="H17" s="365" t="s">
        <v>515</v>
      </c>
      <c r="I17" s="365" t="s">
        <v>516</v>
      </c>
      <c r="J17" s="365" t="s">
        <v>534</v>
      </c>
      <c r="K17" s="365" t="s">
        <v>535</v>
      </c>
      <c r="L17" s="366" t="s">
        <v>536</v>
      </c>
      <c r="M17" s="493" t="s">
        <v>537</v>
      </c>
      <c r="N17" s="367" t="s">
        <v>538</v>
      </c>
      <c r="O17" s="493" t="s">
        <v>544</v>
      </c>
      <c r="P17" s="368" t="s">
        <v>539</v>
      </c>
      <c r="Q17" s="369" t="s">
        <v>540</v>
      </c>
      <c r="R17" s="369" t="s">
        <v>541</v>
      </c>
      <c r="S17" s="370" t="s">
        <v>542</v>
      </c>
      <c r="T17" s="919" t="s">
        <v>813</v>
      </c>
      <c r="U17" s="920"/>
    </row>
    <row r="18" spans="2:21" s="132" customFormat="1" ht="15" customHeight="1">
      <c r="B18" s="461" t="s">
        <v>380</v>
      </c>
      <c r="C18" s="462" t="s">
        <v>629</v>
      </c>
      <c r="D18" s="524">
        <v>277713</v>
      </c>
      <c r="E18" s="525">
        <v>412912</v>
      </c>
      <c r="F18" s="525">
        <v>324938</v>
      </c>
      <c r="G18" s="525">
        <v>450851</v>
      </c>
      <c r="H18" s="525">
        <v>294772</v>
      </c>
      <c r="I18" s="525">
        <v>273462</v>
      </c>
      <c r="J18" s="525">
        <v>207706</v>
      </c>
      <c r="K18" s="525">
        <v>409070</v>
      </c>
      <c r="L18" s="526">
        <v>191239</v>
      </c>
      <c r="M18" s="526">
        <v>370069</v>
      </c>
      <c r="N18" s="526">
        <v>131726</v>
      </c>
      <c r="O18" s="526">
        <v>200419</v>
      </c>
      <c r="P18" s="526">
        <v>298522</v>
      </c>
      <c r="Q18" s="525">
        <v>270773</v>
      </c>
      <c r="R18" s="525">
        <v>294239</v>
      </c>
      <c r="S18" s="527">
        <v>159766</v>
      </c>
      <c r="T18" s="461" t="s">
        <v>380</v>
      </c>
      <c r="U18" s="462" t="s">
        <v>629</v>
      </c>
    </row>
    <row r="19" spans="2:21" ht="18" customHeight="1">
      <c r="B19" s="463"/>
      <c r="C19" s="599" t="s">
        <v>379</v>
      </c>
      <c r="D19" s="600">
        <v>276561</v>
      </c>
      <c r="E19" s="601">
        <v>412705</v>
      </c>
      <c r="F19" s="601">
        <v>321914</v>
      </c>
      <c r="G19" s="601">
        <v>427712</v>
      </c>
      <c r="H19" s="601">
        <v>290280</v>
      </c>
      <c r="I19" s="601">
        <v>272003</v>
      </c>
      <c r="J19" s="601">
        <v>204828</v>
      </c>
      <c r="K19" s="601">
        <v>410048</v>
      </c>
      <c r="L19" s="601">
        <v>196351</v>
      </c>
      <c r="M19" s="601">
        <v>358776</v>
      </c>
      <c r="N19" s="601">
        <v>132485</v>
      </c>
      <c r="O19" s="601">
        <v>201264</v>
      </c>
      <c r="P19" s="601">
        <v>298607</v>
      </c>
      <c r="Q19" s="601">
        <v>273852</v>
      </c>
      <c r="R19" s="601">
        <v>291940</v>
      </c>
      <c r="S19" s="602">
        <v>161443</v>
      </c>
      <c r="T19" s="603"/>
      <c r="U19" s="599" t="s">
        <v>379</v>
      </c>
    </row>
    <row r="20" spans="2:20" s="123" customFormat="1" ht="39.75" customHeight="1">
      <c r="B20" s="124" t="s">
        <v>251</v>
      </c>
      <c r="C20" s="449"/>
      <c r="D20" s="125"/>
      <c r="E20" s="125"/>
      <c r="F20" s="125"/>
      <c r="G20" s="125"/>
      <c r="H20" s="125"/>
      <c r="I20" s="125"/>
      <c r="J20" s="126"/>
      <c r="L20" s="124"/>
      <c r="T20" s="453"/>
    </row>
    <row r="21" spans="2:21" s="127" customFormat="1" ht="15.75" customHeight="1">
      <c r="B21" s="128" t="s">
        <v>811</v>
      </c>
      <c r="C21" s="450"/>
      <c r="D21" s="129"/>
      <c r="E21" s="129"/>
      <c r="F21" s="129"/>
      <c r="G21" s="129"/>
      <c r="H21" s="129"/>
      <c r="I21" s="129"/>
      <c r="K21" s="130"/>
      <c r="L21" s="128"/>
      <c r="Q21" s="130"/>
      <c r="T21" s="454"/>
      <c r="U21" s="130" t="s">
        <v>812</v>
      </c>
    </row>
    <row r="22" spans="2:21" ht="21" customHeight="1">
      <c r="B22" s="920" t="s">
        <v>813</v>
      </c>
      <c r="C22" s="921"/>
      <c r="D22" s="363" t="s">
        <v>565</v>
      </c>
      <c r="E22" s="364" t="s">
        <v>513</v>
      </c>
      <c r="F22" s="364" t="s">
        <v>514</v>
      </c>
      <c r="G22" s="497" t="s">
        <v>545</v>
      </c>
      <c r="H22" s="365" t="s">
        <v>515</v>
      </c>
      <c r="I22" s="365" t="s">
        <v>516</v>
      </c>
      <c r="J22" s="365" t="s">
        <v>534</v>
      </c>
      <c r="K22" s="365" t="s">
        <v>535</v>
      </c>
      <c r="L22" s="366" t="s">
        <v>536</v>
      </c>
      <c r="M22" s="493" t="s">
        <v>537</v>
      </c>
      <c r="N22" s="367" t="s">
        <v>538</v>
      </c>
      <c r="O22" s="493" t="s">
        <v>544</v>
      </c>
      <c r="P22" s="368" t="s">
        <v>539</v>
      </c>
      <c r="Q22" s="369" t="s">
        <v>540</v>
      </c>
      <c r="R22" s="369" t="s">
        <v>541</v>
      </c>
      <c r="S22" s="370" t="s">
        <v>542</v>
      </c>
      <c r="T22" s="919" t="s">
        <v>813</v>
      </c>
      <c r="U22" s="920"/>
    </row>
    <row r="23" spans="2:21" s="132" customFormat="1" ht="15" customHeight="1">
      <c r="B23" s="461" t="s">
        <v>380</v>
      </c>
      <c r="C23" s="462" t="s">
        <v>629</v>
      </c>
      <c r="D23" s="528">
        <v>237074</v>
      </c>
      <c r="E23" s="526">
        <v>317731</v>
      </c>
      <c r="F23" s="526">
        <v>272103</v>
      </c>
      <c r="G23" s="526">
        <v>405051</v>
      </c>
      <c r="H23" s="526">
        <v>260885</v>
      </c>
      <c r="I23" s="526">
        <v>240463</v>
      </c>
      <c r="J23" s="526">
        <v>201157</v>
      </c>
      <c r="K23" s="526">
        <v>355378</v>
      </c>
      <c r="L23" s="526">
        <v>233452</v>
      </c>
      <c r="M23" s="526">
        <v>305079</v>
      </c>
      <c r="N23" s="526">
        <v>105050</v>
      </c>
      <c r="O23" s="526">
        <v>201906</v>
      </c>
      <c r="P23" s="526">
        <v>283855</v>
      </c>
      <c r="Q23" s="526">
        <v>227496</v>
      </c>
      <c r="R23" s="529">
        <v>276805</v>
      </c>
      <c r="S23" s="530">
        <v>173808</v>
      </c>
      <c r="T23" s="461" t="s">
        <v>380</v>
      </c>
      <c r="U23" s="462" t="s">
        <v>629</v>
      </c>
    </row>
    <row r="24" spans="2:21" ht="18" customHeight="1">
      <c r="B24" s="463"/>
      <c r="C24" s="599" t="s">
        <v>379</v>
      </c>
      <c r="D24" s="600">
        <v>235162</v>
      </c>
      <c r="E24" s="601">
        <v>308143</v>
      </c>
      <c r="F24" s="601">
        <v>267655</v>
      </c>
      <c r="G24" s="601">
        <v>377100</v>
      </c>
      <c r="H24" s="601">
        <v>257790</v>
      </c>
      <c r="I24" s="601">
        <v>233771</v>
      </c>
      <c r="J24" s="601">
        <v>196657</v>
      </c>
      <c r="K24" s="601">
        <v>352408</v>
      </c>
      <c r="L24" s="601">
        <v>226263</v>
      </c>
      <c r="M24" s="601">
        <v>301958</v>
      </c>
      <c r="N24" s="601">
        <v>105296</v>
      </c>
      <c r="O24" s="601">
        <v>202705</v>
      </c>
      <c r="P24" s="601">
        <v>274122</v>
      </c>
      <c r="Q24" s="601">
        <v>235156</v>
      </c>
      <c r="R24" s="604">
        <v>277725</v>
      </c>
      <c r="S24" s="605">
        <v>186158</v>
      </c>
      <c r="T24" s="603"/>
      <c r="U24" s="599" t="s">
        <v>379</v>
      </c>
    </row>
    <row r="25" spans="1:21" s="123" customFormat="1" ht="15.75" customHeight="1">
      <c r="A25" s="127"/>
      <c r="B25" s="136" t="s">
        <v>814</v>
      </c>
      <c r="C25" s="451"/>
      <c r="D25" s="412"/>
      <c r="E25" s="412"/>
      <c r="F25" s="412"/>
      <c r="G25" s="412"/>
      <c r="H25" s="412"/>
      <c r="I25" s="412"/>
      <c r="J25" s="413"/>
      <c r="K25" s="130"/>
      <c r="L25" s="136"/>
      <c r="M25" s="413"/>
      <c r="N25" s="413"/>
      <c r="O25" s="413"/>
      <c r="P25" s="413"/>
      <c r="Q25" s="411"/>
      <c r="R25" s="413"/>
      <c r="S25" s="413"/>
      <c r="T25" s="457"/>
      <c r="U25" s="130" t="s">
        <v>812</v>
      </c>
    </row>
    <row r="26" spans="2:21" ht="21" customHeight="1">
      <c r="B26" s="920" t="s">
        <v>813</v>
      </c>
      <c r="C26" s="921"/>
      <c r="D26" s="363" t="s">
        <v>565</v>
      </c>
      <c r="E26" s="364" t="s">
        <v>513</v>
      </c>
      <c r="F26" s="364" t="s">
        <v>514</v>
      </c>
      <c r="G26" s="497" t="s">
        <v>545</v>
      </c>
      <c r="H26" s="365" t="s">
        <v>515</v>
      </c>
      <c r="I26" s="365" t="s">
        <v>516</v>
      </c>
      <c r="J26" s="365" t="s">
        <v>534</v>
      </c>
      <c r="K26" s="365" t="s">
        <v>535</v>
      </c>
      <c r="L26" s="366" t="s">
        <v>536</v>
      </c>
      <c r="M26" s="493" t="s">
        <v>537</v>
      </c>
      <c r="N26" s="367" t="s">
        <v>538</v>
      </c>
      <c r="O26" s="493" t="s">
        <v>544</v>
      </c>
      <c r="P26" s="368" t="s">
        <v>539</v>
      </c>
      <c r="Q26" s="369" t="s">
        <v>540</v>
      </c>
      <c r="R26" s="369" t="s">
        <v>541</v>
      </c>
      <c r="S26" s="370" t="s">
        <v>542</v>
      </c>
      <c r="T26" s="919" t="s">
        <v>813</v>
      </c>
      <c r="U26" s="920"/>
    </row>
    <row r="27" spans="2:21" s="132" customFormat="1" ht="15" customHeight="1">
      <c r="B27" s="461" t="s">
        <v>380</v>
      </c>
      <c r="C27" s="462" t="s">
        <v>629</v>
      </c>
      <c r="D27" s="528">
        <v>251542</v>
      </c>
      <c r="E27" s="526">
        <v>381091</v>
      </c>
      <c r="F27" s="526">
        <v>286591</v>
      </c>
      <c r="G27" s="526">
        <v>389788</v>
      </c>
      <c r="H27" s="526">
        <v>267563</v>
      </c>
      <c r="I27" s="526">
        <v>240949</v>
      </c>
      <c r="J27" s="526">
        <v>196079</v>
      </c>
      <c r="K27" s="526">
        <v>373648</v>
      </c>
      <c r="L27" s="526">
        <v>180999</v>
      </c>
      <c r="M27" s="526">
        <v>323632</v>
      </c>
      <c r="N27" s="526">
        <v>124494</v>
      </c>
      <c r="O27" s="526">
        <v>191786</v>
      </c>
      <c r="P27" s="526">
        <v>293952</v>
      </c>
      <c r="Q27" s="526">
        <v>250652</v>
      </c>
      <c r="R27" s="529">
        <v>285345</v>
      </c>
      <c r="S27" s="530">
        <v>146196</v>
      </c>
      <c r="T27" s="461" t="s">
        <v>380</v>
      </c>
      <c r="U27" s="462" t="s">
        <v>629</v>
      </c>
    </row>
    <row r="28" spans="2:21" ht="18" customHeight="1">
      <c r="B28" s="463"/>
      <c r="C28" s="599" t="s">
        <v>379</v>
      </c>
      <c r="D28" s="600">
        <v>250848</v>
      </c>
      <c r="E28" s="601">
        <v>385428</v>
      </c>
      <c r="F28" s="601">
        <v>284735</v>
      </c>
      <c r="G28" s="601">
        <v>368366</v>
      </c>
      <c r="H28" s="601">
        <v>263560</v>
      </c>
      <c r="I28" s="601">
        <v>236226</v>
      </c>
      <c r="J28" s="601">
        <v>193999</v>
      </c>
      <c r="K28" s="601">
        <v>375900</v>
      </c>
      <c r="L28" s="601">
        <v>185842</v>
      </c>
      <c r="M28" s="601">
        <v>315081</v>
      </c>
      <c r="N28" s="601">
        <v>125874</v>
      </c>
      <c r="O28" s="601">
        <v>193368</v>
      </c>
      <c r="P28" s="601">
        <v>292850</v>
      </c>
      <c r="Q28" s="601">
        <v>254493</v>
      </c>
      <c r="R28" s="604">
        <v>284021</v>
      </c>
      <c r="S28" s="605">
        <v>146574</v>
      </c>
      <c r="T28" s="603"/>
      <c r="U28" s="599" t="s">
        <v>379</v>
      </c>
    </row>
    <row r="29" spans="2:20" s="123" customFormat="1" ht="39.75" customHeight="1">
      <c r="B29" s="124" t="s">
        <v>252</v>
      </c>
      <c r="C29" s="449"/>
      <c r="D29" s="412"/>
      <c r="E29" s="412"/>
      <c r="F29" s="412"/>
      <c r="G29" s="412"/>
      <c r="H29" s="412"/>
      <c r="I29" s="412"/>
      <c r="J29" s="413"/>
      <c r="K29" s="413"/>
      <c r="L29" s="124"/>
      <c r="M29" s="413"/>
      <c r="N29" s="413"/>
      <c r="O29" s="413"/>
      <c r="P29" s="413"/>
      <c r="Q29" s="413"/>
      <c r="R29" s="413"/>
      <c r="S29" s="413"/>
      <c r="T29" s="457"/>
    </row>
    <row r="30" spans="2:21" s="127" customFormat="1" ht="15.75" customHeight="1">
      <c r="B30" s="128" t="s">
        <v>811</v>
      </c>
      <c r="C30" s="450"/>
      <c r="D30" s="129"/>
      <c r="E30" s="129"/>
      <c r="F30" s="129"/>
      <c r="G30" s="129"/>
      <c r="H30" s="129"/>
      <c r="I30" s="129"/>
      <c r="K30" s="130"/>
      <c r="L30" s="128"/>
      <c r="Q30" s="130"/>
      <c r="T30" s="454"/>
      <c r="U30" s="130" t="s">
        <v>812</v>
      </c>
    </row>
    <row r="31" spans="2:21" ht="21" customHeight="1">
      <c r="B31" s="920" t="s">
        <v>813</v>
      </c>
      <c r="C31" s="921"/>
      <c r="D31" s="363" t="s">
        <v>565</v>
      </c>
      <c r="E31" s="364" t="s">
        <v>513</v>
      </c>
      <c r="F31" s="364" t="s">
        <v>514</v>
      </c>
      <c r="G31" s="497" t="s">
        <v>545</v>
      </c>
      <c r="H31" s="365" t="s">
        <v>515</v>
      </c>
      <c r="I31" s="365" t="s">
        <v>516</v>
      </c>
      <c r="J31" s="365" t="s">
        <v>534</v>
      </c>
      <c r="K31" s="365" t="s">
        <v>535</v>
      </c>
      <c r="L31" s="366" t="s">
        <v>536</v>
      </c>
      <c r="M31" s="493" t="s">
        <v>537</v>
      </c>
      <c r="N31" s="367" t="s">
        <v>538</v>
      </c>
      <c r="O31" s="493" t="s">
        <v>544</v>
      </c>
      <c r="P31" s="368" t="s">
        <v>539</v>
      </c>
      <c r="Q31" s="369" t="s">
        <v>540</v>
      </c>
      <c r="R31" s="369" t="s">
        <v>541</v>
      </c>
      <c r="S31" s="370" t="s">
        <v>542</v>
      </c>
      <c r="T31" s="919" t="s">
        <v>813</v>
      </c>
      <c r="U31" s="920"/>
    </row>
    <row r="32" spans="2:21" s="132" customFormat="1" ht="15" customHeight="1">
      <c r="B32" s="461" t="s">
        <v>380</v>
      </c>
      <c r="C32" s="462" t="s">
        <v>629</v>
      </c>
      <c r="D32" s="528">
        <v>54080</v>
      </c>
      <c r="E32" s="526">
        <v>64335</v>
      </c>
      <c r="F32" s="526">
        <v>72134</v>
      </c>
      <c r="G32" s="526">
        <v>68583</v>
      </c>
      <c r="H32" s="526">
        <v>73337</v>
      </c>
      <c r="I32" s="526">
        <v>37982</v>
      </c>
      <c r="J32" s="526">
        <v>35681</v>
      </c>
      <c r="K32" s="526">
        <v>152598</v>
      </c>
      <c r="L32" s="526">
        <v>58912</v>
      </c>
      <c r="M32" s="526">
        <v>84087</v>
      </c>
      <c r="N32" s="526">
        <v>6135</v>
      </c>
      <c r="O32" s="526">
        <v>23821</v>
      </c>
      <c r="P32" s="526">
        <v>89295</v>
      </c>
      <c r="Q32" s="526">
        <v>47157</v>
      </c>
      <c r="R32" s="526">
        <v>89652</v>
      </c>
      <c r="S32" s="527">
        <v>25492</v>
      </c>
      <c r="T32" s="461" t="s">
        <v>380</v>
      </c>
      <c r="U32" s="462" t="s">
        <v>629</v>
      </c>
    </row>
    <row r="33" spans="2:21" ht="18" customHeight="1">
      <c r="B33" s="463"/>
      <c r="C33" s="599" t="s">
        <v>379</v>
      </c>
      <c r="D33" s="600">
        <v>51824</v>
      </c>
      <c r="E33" s="601">
        <v>50943</v>
      </c>
      <c r="F33" s="601">
        <v>68600</v>
      </c>
      <c r="G33" s="601">
        <v>73242</v>
      </c>
      <c r="H33" s="601">
        <v>58576</v>
      </c>
      <c r="I33" s="601">
        <v>44595</v>
      </c>
      <c r="J33" s="601">
        <v>35258</v>
      </c>
      <c r="K33" s="601">
        <v>118543</v>
      </c>
      <c r="L33" s="601">
        <v>43199</v>
      </c>
      <c r="M33" s="601">
        <v>82812</v>
      </c>
      <c r="N33" s="601">
        <v>6120</v>
      </c>
      <c r="O33" s="601">
        <v>25727</v>
      </c>
      <c r="P33" s="601">
        <v>80367</v>
      </c>
      <c r="Q33" s="601">
        <v>52704</v>
      </c>
      <c r="R33" s="601">
        <v>75252</v>
      </c>
      <c r="S33" s="602">
        <v>26916</v>
      </c>
      <c r="T33" s="603"/>
      <c r="U33" s="599" t="s">
        <v>379</v>
      </c>
    </row>
    <row r="34" spans="2:21" s="127" customFormat="1" ht="15.75" customHeight="1">
      <c r="B34" s="128" t="s">
        <v>814</v>
      </c>
      <c r="C34" s="450"/>
      <c r="D34" s="129"/>
      <c r="E34" s="129"/>
      <c r="F34" s="129"/>
      <c r="G34" s="129"/>
      <c r="H34" s="129"/>
      <c r="I34" s="129"/>
      <c r="K34" s="130"/>
      <c r="L34" s="128"/>
      <c r="Q34" s="130"/>
      <c r="S34" s="130"/>
      <c r="T34" s="455"/>
      <c r="U34" s="130" t="s">
        <v>812</v>
      </c>
    </row>
    <row r="35" spans="2:21" ht="21" customHeight="1">
      <c r="B35" s="920" t="s">
        <v>813</v>
      </c>
      <c r="C35" s="921"/>
      <c r="D35" s="363" t="s">
        <v>565</v>
      </c>
      <c r="E35" s="364" t="s">
        <v>513</v>
      </c>
      <c r="F35" s="364" t="s">
        <v>514</v>
      </c>
      <c r="G35" s="497" t="s">
        <v>545</v>
      </c>
      <c r="H35" s="365" t="s">
        <v>515</v>
      </c>
      <c r="I35" s="365" t="s">
        <v>516</v>
      </c>
      <c r="J35" s="365" t="s">
        <v>534</v>
      </c>
      <c r="K35" s="365" t="s">
        <v>535</v>
      </c>
      <c r="L35" s="366" t="s">
        <v>536</v>
      </c>
      <c r="M35" s="493" t="s">
        <v>537</v>
      </c>
      <c r="N35" s="367" t="s">
        <v>538</v>
      </c>
      <c r="O35" s="493" t="s">
        <v>544</v>
      </c>
      <c r="P35" s="368" t="s">
        <v>539</v>
      </c>
      <c r="Q35" s="369" t="s">
        <v>540</v>
      </c>
      <c r="R35" s="369" t="s">
        <v>541</v>
      </c>
      <c r="S35" s="370" t="s">
        <v>542</v>
      </c>
      <c r="T35" s="919" t="s">
        <v>813</v>
      </c>
      <c r="U35" s="920"/>
    </row>
    <row r="36" spans="2:21" s="132" customFormat="1" ht="15" customHeight="1">
      <c r="B36" s="461" t="s">
        <v>380</v>
      </c>
      <c r="C36" s="462" t="s">
        <v>629</v>
      </c>
      <c r="D36" s="528">
        <v>64091</v>
      </c>
      <c r="E36" s="526">
        <v>140472</v>
      </c>
      <c r="F36" s="526">
        <v>85261</v>
      </c>
      <c r="G36" s="526">
        <v>49213</v>
      </c>
      <c r="H36" s="526">
        <v>83287</v>
      </c>
      <c r="I36" s="526">
        <v>42875</v>
      </c>
      <c r="J36" s="526">
        <v>40340</v>
      </c>
      <c r="K36" s="526">
        <v>158693</v>
      </c>
      <c r="L36" s="526">
        <v>35715</v>
      </c>
      <c r="M36" s="526">
        <v>103546</v>
      </c>
      <c r="N36" s="526">
        <v>9775</v>
      </c>
      <c r="O36" s="526">
        <v>18276</v>
      </c>
      <c r="P36" s="526">
        <v>84724</v>
      </c>
      <c r="Q36" s="526">
        <v>52001</v>
      </c>
      <c r="R36" s="526">
        <v>81720</v>
      </c>
      <c r="S36" s="527">
        <v>14413</v>
      </c>
      <c r="T36" s="461" t="s">
        <v>380</v>
      </c>
      <c r="U36" s="462" t="s">
        <v>629</v>
      </c>
    </row>
    <row r="37" spans="2:21" ht="18" customHeight="1">
      <c r="B37" s="463"/>
      <c r="C37" s="599" t="s">
        <v>379</v>
      </c>
      <c r="D37" s="600">
        <v>62736</v>
      </c>
      <c r="E37" s="601">
        <v>76584</v>
      </c>
      <c r="F37" s="601">
        <v>81505</v>
      </c>
      <c r="G37" s="601">
        <v>57360</v>
      </c>
      <c r="H37" s="601">
        <v>58223</v>
      </c>
      <c r="I37" s="601">
        <v>50393</v>
      </c>
      <c r="J37" s="601">
        <v>40651</v>
      </c>
      <c r="K37" s="601">
        <v>140268</v>
      </c>
      <c r="L37" s="601">
        <v>42912</v>
      </c>
      <c r="M37" s="601">
        <v>117930</v>
      </c>
      <c r="N37" s="601">
        <v>9749</v>
      </c>
      <c r="O37" s="601">
        <v>17196</v>
      </c>
      <c r="P37" s="601">
        <v>85416</v>
      </c>
      <c r="Q37" s="601">
        <v>59661</v>
      </c>
      <c r="R37" s="601">
        <v>72566</v>
      </c>
      <c r="S37" s="602">
        <v>13856</v>
      </c>
      <c r="T37" s="603"/>
      <c r="U37" s="599" t="s">
        <v>379</v>
      </c>
    </row>
    <row r="38" spans="2:20" s="123" customFormat="1" ht="39.75" customHeight="1">
      <c r="B38" s="124" t="s">
        <v>253</v>
      </c>
      <c r="C38" s="449"/>
      <c r="D38" s="125"/>
      <c r="E38" s="125"/>
      <c r="F38" s="125"/>
      <c r="G38" s="125"/>
      <c r="H38" s="125"/>
      <c r="I38" s="125"/>
      <c r="J38" s="126"/>
      <c r="L38" s="124"/>
      <c r="T38" s="453"/>
    </row>
    <row r="39" spans="2:21" s="127" customFormat="1" ht="15.75" customHeight="1">
      <c r="B39" s="128" t="s">
        <v>811</v>
      </c>
      <c r="C39" s="450"/>
      <c r="D39" s="129"/>
      <c r="E39" s="129"/>
      <c r="F39" s="129"/>
      <c r="G39" s="129"/>
      <c r="H39" s="129"/>
      <c r="I39" s="129"/>
      <c r="K39" s="130"/>
      <c r="L39" s="128"/>
      <c r="Q39" s="130"/>
      <c r="T39" s="454"/>
      <c r="U39" s="130" t="s">
        <v>344</v>
      </c>
    </row>
    <row r="40" spans="2:21" ht="21" customHeight="1">
      <c r="B40" s="920" t="s">
        <v>813</v>
      </c>
      <c r="C40" s="921"/>
      <c r="D40" s="363" t="s">
        <v>565</v>
      </c>
      <c r="E40" s="364" t="s">
        <v>513</v>
      </c>
      <c r="F40" s="364" t="s">
        <v>514</v>
      </c>
      <c r="G40" s="497" t="s">
        <v>545</v>
      </c>
      <c r="H40" s="365" t="s">
        <v>515</v>
      </c>
      <c r="I40" s="365" t="s">
        <v>516</v>
      </c>
      <c r="J40" s="365" t="s">
        <v>534</v>
      </c>
      <c r="K40" s="365" t="s">
        <v>535</v>
      </c>
      <c r="L40" s="366" t="s">
        <v>536</v>
      </c>
      <c r="M40" s="493" t="s">
        <v>537</v>
      </c>
      <c r="N40" s="367" t="s">
        <v>538</v>
      </c>
      <c r="O40" s="493" t="s">
        <v>544</v>
      </c>
      <c r="P40" s="368" t="s">
        <v>539</v>
      </c>
      <c r="Q40" s="369" t="s">
        <v>540</v>
      </c>
      <c r="R40" s="369" t="s">
        <v>541</v>
      </c>
      <c r="S40" s="370" t="s">
        <v>542</v>
      </c>
      <c r="T40" s="919" t="s">
        <v>813</v>
      </c>
      <c r="U40" s="920"/>
    </row>
    <row r="41" spans="2:21" s="132" customFormat="1" ht="15" customHeight="1">
      <c r="B41" s="461" t="s">
        <v>380</v>
      </c>
      <c r="C41" s="462" t="s">
        <v>629</v>
      </c>
      <c r="D41" s="531">
        <v>147.3</v>
      </c>
      <c r="E41" s="532">
        <v>171.8</v>
      </c>
      <c r="F41" s="532">
        <v>162.9</v>
      </c>
      <c r="G41" s="532">
        <v>157.2</v>
      </c>
      <c r="H41" s="532">
        <v>162.1</v>
      </c>
      <c r="I41" s="532">
        <v>171.4</v>
      </c>
      <c r="J41" s="532">
        <v>137.5</v>
      </c>
      <c r="K41" s="532">
        <v>160.4</v>
      </c>
      <c r="L41" s="532">
        <v>149.5</v>
      </c>
      <c r="M41" s="532">
        <v>174.2</v>
      </c>
      <c r="N41" s="532">
        <v>100</v>
      </c>
      <c r="O41" s="532">
        <v>137.2</v>
      </c>
      <c r="P41" s="532">
        <v>126.6</v>
      </c>
      <c r="Q41" s="532">
        <v>137.2</v>
      </c>
      <c r="R41" s="532">
        <v>151.7</v>
      </c>
      <c r="S41" s="533">
        <v>138</v>
      </c>
      <c r="T41" s="461" t="s">
        <v>380</v>
      </c>
      <c r="U41" s="462" t="s">
        <v>629</v>
      </c>
    </row>
    <row r="42" spans="2:21" ht="18" customHeight="1">
      <c r="B42" s="463"/>
      <c r="C42" s="599" t="s">
        <v>379</v>
      </c>
      <c r="D42" s="606">
        <v>148.4</v>
      </c>
      <c r="E42" s="607">
        <v>171</v>
      </c>
      <c r="F42" s="607">
        <v>162.8</v>
      </c>
      <c r="G42" s="607">
        <v>156.1</v>
      </c>
      <c r="H42" s="607">
        <v>164.3</v>
      </c>
      <c r="I42" s="607">
        <v>172.5</v>
      </c>
      <c r="J42" s="607">
        <v>138.1</v>
      </c>
      <c r="K42" s="607">
        <v>164.9</v>
      </c>
      <c r="L42" s="607">
        <v>151.4</v>
      </c>
      <c r="M42" s="607">
        <v>166.4</v>
      </c>
      <c r="N42" s="607">
        <v>100.9</v>
      </c>
      <c r="O42" s="607">
        <v>145.1</v>
      </c>
      <c r="P42" s="607">
        <v>122</v>
      </c>
      <c r="Q42" s="607">
        <v>142.2</v>
      </c>
      <c r="R42" s="607">
        <v>152.1</v>
      </c>
      <c r="S42" s="608">
        <v>140.9</v>
      </c>
      <c r="T42" s="603"/>
      <c r="U42" s="599" t="s">
        <v>379</v>
      </c>
    </row>
    <row r="43" spans="2:21" s="127" customFormat="1" ht="15.75" customHeight="1">
      <c r="B43" s="128" t="s">
        <v>814</v>
      </c>
      <c r="C43" s="450"/>
      <c r="D43" s="129"/>
      <c r="E43" s="129"/>
      <c r="F43" s="129"/>
      <c r="G43" s="129"/>
      <c r="H43" s="129"/>
      <c r="I43" s="129"/>
      <c r="K43" s="130"/>
      <c r="L43" s="128"/>
      <c r="Q43" s="130"/>
      <c r="S43" s="130"/>
      <c r="T43" s="455"/>
      <c r="U43" s="130" t="s">
        <v>344</v>
      </c>
    </row>
    <row r="44" spans="2:21" ht="21" customHeight="1">
      <c r="B44" s="920" t="s">
        <v>813</v>
      </c>
      <c r="C44" s="921"/>
      <c r="D44" s="363" t="s">
        <v>565</v>
      </c>
      <c r="E44" s="364" t="s">
        <v>513</v>
      </c>
      <c r="F44" s="364" t="s">
        <v>514</v>
      </c>
      <c r="G44" s="497" t="s">
        <v>545</v>
      </c>
      <c r="H44" s="365" t="s">
        <v>515</v>
      </c>
      <c r="I44" s="365" t="s">
        <v>516</v>
      </c>
      <c r="J44" s="365" t="s">
        <v>534</v>
      </c>
      <c r="K44" s="365" t="s">
        <v>535</v>
      </c>
      <c r="L44" s="366" t="s">
        <v>536</v>
      </c>
      <c r="M44" s="493" t="s">
        <v>537</v>
      </c>
      <c r="N44" s="367" t="s">
        <v>538</v>
      </c>
      <c r="O44" s="493" t="s">
        <v>544</v>
      </c>
      <c r="P44" s="368" t="s">
        <v>539</v>
      </c>
      <c r="Q44" s="369" t="s">
        <v>540</v>
      </c>
      <c r="R44" s="369" t="s">
        <v>541</v>
      </c>
      <c r="S44" s="370" t="s">
        <v>542</v>
      </c>
      <c r="T44" s="919" t="s">
        <v>813</v>
      </c>
      <c r="U44" s="920"/>
    </row>
    <row r="45" spans="2:21" s="132" customFormat="1" ht="15" customHeight="1">
      <c r="B45" s="461" t="s">
        <v>380</v>
      </c>
      <c r="C45" s="462" t="s">
        <v>629</v>
      </c>
      <c r="D45" s="531">
        <v>150.8</v>
      </c>
      <c r="E45" s="532">
        <v>181.2</v>
      </c>
      <c r="F45" s="532">
        <v>165.8</v>
      </c>
      <c r="G45" s="532">
        <v>152.3</v>
      </c>
      <c r="H45" s="532">
        <v>157.8</v>
      </c>
      <c r="I45" s="532">
        <v>165.5</v>
      </c>
      <c r="J45" s="532">
        <v>133.7</v>
      </c>
      <c r="K45" s="532">
        <v>154.6</v>
      </c>
      <c r="L45" s="532">
        <v>134.7</v>
      </c>
      <c r="M45" s="532">
        <v>169.7</v>
      </c>
      <c r="N45" s="532">
        <v>113.9</v>
      </c>
      <c r="O45" s="532">
        <v>142.2</v>
      </c>
      <c r="P45" s="532">
        <v>126.3</v>
      </c>
      <c r="Q45" s="532">
        <v>143.4</v>
      </c>
      <c r="R45" s="532">
        <v>152.4</v>
      </c>
      <c r="S45" s="533">
        <v>129.5</v>
      </c>
      <c r="T45" s="461" t="s">
        <v>380</v>
      </c>
      <c r="U45" s="462" t="s">
        <v>629</v>
      </c>
    </row>
    <row r="46" spans="2:21" ht="18" customHeight="1">
      <c r="B46" s="463"/>
      <c r="C46" s="599" t="s">
        <v>379</v>
      </c>
      <c r="D46" s="606">
        <v>150.9</v>
      </c>
      <c r="E46" s="607">
        <v>180.8</v>
      </c>
      <c r="F46" s="607">
        <v>165.7</v>
      </c>
      <c r="G46" s="607">
        <v>156.4</v>
      </c>
      <c r="H46" s="607">
        <v>160.9</v>
      </c>
      <c r="I46" s="607">
        <v>167</v>
      </c>
      <c r="J46" s="607">
        <v>133.3</v>
      </c>
      <c r="K46" s="607">
        <v>156.9</v>
      </c>
      <c r="L46" s="607">
        <v>135.6</v>
      </c>
      <c r="M46" s="607">
        <v>168</v>
      </c>
      <c r="N46" s="607">
        <v>113.9</v>
      </c>
      <c r="O46" s="607">
        <v>142.6</v>
      </c>
      <c r="P46" s="607">
        <v>120.4</v>
      </c>
      <c r="Q46" s="607">
        <v>144.7</v>
      </c>
      <c r="R46" s="607">
        <v>153.7</v>
      </c>
      <c r="S46" s="608">
        <v>129.5</v>
      </c>
      <c r="T46" s="603"/>
      <c r="U46" s="599" t="s">
        <v>379</v>
      </c>
    </row>
    <row r="49" spans="7:16" ht="10.5" customHeight="1">
      <c r="G49" s="308" t="s">
        <v>786</v>
      </c>
      <c r="P49" s="308" t="s">
        <v>787</v>
      </c>
    </row>
  </sheetData>
  <mergeCells count="21">
    <mergeCell ref="B22:C22"/>
    <mergeCell ref="B26:C26"/>
    <mergeCell ref="B31:C31"/>
    <mergeCell ref="B35:C35"/>
    <mergeCell ref="B40:C40"/>
    <mergeCell ref="B44:C44"/>
    <mergeCell ref="T44:U44"/>
    <mergeCell ref="T40:U40"/>
    <mergeCell ref="T35:U35"/>
    <mergeCell ref="T31:U31"/>
    <mergeCell ref="T26:U26"/>
    <mergeCell ref="T13:U13"/>
    <mergeCell ref="T22:U22"/>
    <mergeCell ref="B1:D1"/>
    <mergeCell ref="T8:U8"/>
    <mergeCell ref="T17:U17"/>
    <mergeCell ref="T4:U4"/>
    <mergeCell ref="B4:C4"/>
    <mergeCell ref="B8:C8"/>
    <mergeCell ref="B13:C13"/>
    <mergeCell ref="B17:C17"/>
  </mergeCells>
  <printOptions/>
  <pageMargins left="0.6299212598425197" right="0.5118110236220472" top="0.3937007874015748" bottom="0.26" header="0" footer="0"/>
  <pageSetup fitToHeight="0" fitToWidth="0"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codeName="Sheet18">
    <tabColor indexed="53"/>
    <outlinePr summaryBelow="0" summaryRight="0"/>
  </sheetPr>
  <dimension ref="A1:U48"/>
  <sheetViews>
    <sheetView zoomScale="95" zoomScaleNormal="95" zoomScaleSheetLayoutView="100" workbookViewId="0" topLeftCell="A1">
      <selection activeCell="A1" sqref="A1"/>
    </sheetView>
  </sheetViews>
  <sheetFormatPr defaultColWidth="6.796875" defaultRowHeight="10.5" customHeight="1"/>
  <cols>
    <col min="1" max="1" width="2" style="131" customWidth="1"/>
    <col min="2" max="2" width="5.09765625" style="131" customWidth="1"/>
    <col min="3" max="3" width="5.09765625" style="452" customWidth="1"/>
    <col min="4" max="19" width="9.69921875" style="131" customWidth="1"/>
    <col min="20" max="20" width="5.09765625" style="452" customWidth="1"/>
    <col min="21" max="21" width="5.09765625" style="131" customWidth="1"/>
    <col min="22" max="16384" width="11.8984375" style="131" customWidth="1"/>
  </cols>
  <sheetData>
    <row r="1" spans="2:20" s="123" customFormat="1" ht="39.75" customHeight="1">
      <c r="B1" s="124" t="s">
        <v>254</v>
      </c>
      <c r="C1" s="449"/>
      <c r="D1" s="125"/>
      <c r="E1" s="125"/>
      <c r="F1" s="125"/>
      <c r="G1" s="125"/>
      <c r="H1" s="125"/>
      <c r="I1" s="125"/>
      <c r="J1" s="126"/>
      <c r="L1" s="124"/>
      <c r="T1" s="453"/>
    </row>
    <row r="2" spans="2:21" s="127" customFormat="1" ht="15.75" customHeight="1">
      <c r="B2" s="128" t="s">
        <v>811</v>
      </c>
      <c r="C2" s="450"/>
      <c r="D2" s="129"/>
      <c r="E2" s="129"/>
      <c r="F2" s="129"/>
      <c r="G2" s="129"/>
      <c r="H2" s="129"/>
      <c r="I2" s="129"/>
      <c r="K2" s="130"/>
      <c r="L2" s="128"/>
      <c r="Q2" s="130"/>
      <c r="T2" s="454"/>
      <c r="U2" s="130" t="s">
        <v>344</v>
      </c>
    </row>
    <row r="3" spans="2:21" ht="21" customHeight="1">
      <c r="B3" s="920" t="s">
        <v>813</v>
      </c>
      <c r="C3" s="921"/>
      <c r="D3" s="498" t="s">
        <v>565</v>
      </c>
      <c r="E3" s="369" t="s">
        <v>513</v>
      </c>
      <c r="F3" s="369" t="s">
        <v>514</v>
      </c>
      <c r="G3" s="497" t="s">
        <v>545</v>
      </c>
      <c r="H3" s="365" t="s">
        <v>515</v>
      </c>
      <c r="I3" s="365" t="s">
        <v>516</v>
      </c>
      <c r="J3" s="365" t="s">
        <v>534</v>
      </c>
      <c r="K3" s="365" t="s">
        <v>535</v>
      </c>
      <c r="L3" s="366" t="s">
        <v>536</v>
      </c>
      <c r="M3" s="493" t="s">
        <v>537</v>
      </c>
      <c r="N3" s="499" t="s">
        <v>538</v>
      </c>
      <c r="O3" s="493" t="s">
        <v>544</v>
      </c>
      <c r="P3" s="365" t="s">
        <v>539</v>
      </c>
      <c r="Q3" s="369" t="s">
        <v>540</v>
      </c>
      <c r="R3" s="369" t="s">
        <v>541</v>
      </c>
      <c r="S3" s="370" t="s">
        <v>542</v>
      </c>
      <c r="T3" s="919" t="s">
        <v>754</v>
      </c>
      <c r="U3" s="920"/>
    </row>
    <row r="4" spans="2:21" s="132" customFormat="1" ht="15" customHeight="1">
      <c r="B4" s="461" t="s">
        <v>373</v>
      </c>
      <c r="C4" s="462" t="s">
        <v>629</v>
      </c>
      <c r="D4" s="534">
        <v>136</v>
      </c>
      <c r="E4" s="535">
        <v>159.6</v>
      </c>
      <c r="F4" s="535">
        <v>147.8</v>
      </c>
      <c r="G4" s="535">
        <v>140.1</v>
      </c>
      <c r="H4" s="535">
        <v>144.9</v>
      </c>
      <c r="I4" s="535">
        <v>150.7</v>
      </c>
      <c r="J4" s="535">
        <v>130.7</v>
      </c>
      <c r="K4" s="535">
        <v>145.7</v>
      </c>
      <c r="L4" s="532">
        <v>136.4</v>
      </c>
      <c r="M4" s="532">
        <v>149.5</v>
      </c>
      <c r="N4" s="532">
        <v>95.6</v>
      </c>
      <c r="O4" s="532">
        <v>131.8</v>
      </c>
      <c r="P4" s="535">
        <v>116.6</v>
      </c>
      <c r="Q4" s="535">
        <v>131.9</v>
      </c>
      <c r="R4" s="535">
        <v>145.3</v>
      </c>
      <c r="S4" s="536">
        <v>127.1</v>
      </c>
      <c r="T4" s="461" t="s">
        <v>380</v>
      </c>
      <c r="U4" s="462" t="s">
        <v>629</v>
      </c>
    </row>
    <row r="5" spans="2:21" ht="18" customHeight="1">
      <c r="B5" s="463"/>
      <c r="C5" s="599" t="s">
        <v>379</v>
      </c>
      <c r="D5" s="609">
        <v>137.3</v>
      </c>
      <c r="E5" s="610">
        <v>158</v>
      </c>
      <c r="F5" s="610">
        <v>148.2</v>
      </c>
      <c r="G5" s="610">
        <v>142.3</v>
      </c>
      <c r="H5" s="610">
        <v>148.5</v>
      </c>
      <c r="I5" s="610">
        <v>150.5</v>
      </c>
      <c r="J5" s="610">
        <v>130.8</v>
      </c>
      <c r="K5" s="610">
        <v>151.2</v>
      </c>
      <c r="L5" s="610">
        <v>140.5</v>
      </c>
      <c r="M5" s="610">
        <v>147.9</v>
      </c>
      <c r="N5" s="610">
        <v>96.8</v>
      </c>
      <c r="O5" s="610">
        <v>139.1</v>
      </c>
      <c r="P5" s="610">
        <v>113</v>
      </c>
      <c r="Q5" s="610">
        <v>136.8</v>
      </c>
      <c r="R5" s="610">
        <v>146.8</v>
      </c>
      <c r="S5" s="611">
        <v>130.5</v>
      </c>
      <c r="T5" s="603"/>
      <c r="U5" s="599" t="s">
        <v>379</v>
      </c>
    </row>
    <row r="6" spans="2:21" s="127" customFormat="1" ht="15.75" customHeight="1">
      <c r="B6" s="128" t="s">
        <v>814</v>
      </c>
      <c r="C6" s="450"/>
      <c r="D6" s="129"/>
      <c r="E6" s="129"/>
      <c r="F6" s="129"/>
      <c r="G6" s="129"/>
      <c r="H6" s="129"/>
      <c r="I6" s="129"/>
      <c r="K6" s="130"/>
      <c r="L6" s="128"/>
      <c r="Q6" s="130"/>
      <c r="S6" s="130"/>
      <c r="T6" s="455"/>
      <c r="U6" s="130" t="s">
        <v>344</v>
      </c>
    </row>
    <row r="7" spans="2:21" ht="21" customHeight="1">
      <c r="B7" s="920" t="s">
        <v>813</v>
      </c>
      <c r="C7" s="921"/>
      <c r="D7" s="363" t="s">
        <v>565</v>
      </c>
      <c r="E7" s="364" t="s">
        <v>513</v>
      </c>
      <c r="F7" s="364" t="s">
        <v>514</v>
      </c>
      <c r="G7" s="497" t="s">
        <v>545</v>
      </c>
      <c r="H7" s="365" t="s">
        <v>515</v>
      </c>
      <c r="I7" s="365" t="s">
        <v>516</v>
      </c>
      <c r="J7" s="365" t="s">
        <v>534</v>
      </c>
      <c r="K7" s="365" t="s">
        <v>535</v>
      </c>
      <c r="L7" s="366" t="s">
        <v>536</v>
      </c>
      <c r="M7" s="493" t="s">
        <v>537</v>
      </c>
      <c r="N7" s="367" t="s">
        <v>538</v>
      </c>
      <c r="O7" s="493" t="s">
        <v>544</v>
      </c>
      <c r="P7" s="368" t="s">
        <v>539</v>
      </c>
      <c r="Q7" s="369" t="s">
        <v>540</v>
      </c>
      <c r="R7" s="369" t="s">
        <v>541</v>
      </c>
      <c r="S7" s="370" t="s">
        <v>542</v>
      </c>
      <c r="T7" s="919" t="s">
        <v>754</v>
      </c>
      <c r="U7" s="920"/>
    </row>
    <row r="8" spans="2:21" s="132" customFormat="1" ht="15" customHeight="1">
      <c r="B8" s="461" t="s">
        <v>380</v>
      </c>
      <c r="C8" s="462" t="s">
        <v>629</v>
      </c>
      <c r="D8" s="534">
        <v>138.1</v>
      </c>
      <c r="E8" s="535">
        <v>165.4</v>
      </c>
      <c r="F8" s="535">
        <v>149</v>
      </c>
      <c r="G8" s="535">
        <v>139.2</v>
      </c>
      <c r="H8" s="535">
        <v>142.9</v>
      </c>
      <c r="I8" s="535">
        <v>146.7</v>
      </c>
      <c r="J8" s="535">
        <v>126.2</v>
      </c>
      <c r="K8" s="535">
        <v>140.5</v>
      </c>
      <c r="L8" s="532">
        <v>125.4</v>
      </c>
      <c r="M8" s="532">
        <v>148.9</v>
      </c>
      <c r="N8" s="532">
        <v>106.9</v>
      </c>
      <c r="O8" s="532">
        <v>137.4</v>
      </c>
      <c r="P8" s="535">
        <v>115.6</v>
      </c>
      <c r="Q8" s="535">
        <v>137.6</v>
      </c>
      <c r="R8" s="535">
        <v>147.8</v>
      </c>
      <c r="S8" s="536">
        <v>118.7</v>
      </c>
      <c r="T8" s="461" t="s">
        <v>380</v>
      </c>
      <c r="U8" s="462" t="s">
        <v>629</v>
      </c>
    </row>
    <row r="9" spans="2:21" ht="18" customHeight="1">
      <c r="B9" s="463"/>
      <c r="C9" s="599" t="s">
        <v>379</v>
      </c>
      <c r="D9" s="609">
        <v>138.7</v>
      </c>
      <c r="E9" s="610">
        <v>167.2</v>
      </c>
      <c r="F9" s="610">
        <v>149.8</v>
      </c>
      <c r="G9" s="610">
        <v>141.7</v>
      </c>
      <c r="H9" s="610">
        <v>145.9</v>
      </c>
      <c r="I9" s="610">
        <v>148.3</v>
      </c>
      <c r="J9" s="610">
        <v>126.2</v>
      </c>
      <c r="K9" s="610">
        <v>143.1</v>
      </c>
      <c r="L9" s="610">
        <v>125.8</v>
      </c>
      <c r="M9" s="610">
        <v>148.7</v>
      </c>
      <c r="N9" s="610">
        <v>107.4</v>
      </c>
      <c r="O9" s="610">
        <v>138.2</v>
      </c>
      <c r="P9" s="610">
        <v>111</v>
      </c>
      <c r="Q9" s="610">
        <v>138.8</v>
      </c>
      <c r="R9" s="610">
        <v>149.5</v>
      </c>
      <c r="S9" s="611">
        <v>118.7</v>
      </c>
      <c r="T9" s="603"/>
      <c r="U9" s="599" t="s">
        <v>379</v>
      </c>
    </row>
    <row r="10" spans="1:20" s="123" customFormat="1" ht="39.75" customHeight="1">
      <c r="A10" s="133"/>
      <c r="B10" s="124" t="s">
        <v>255</v>
      </c>
      <c r="C10" s="449"/>
      <c r="D10" s="125"/>
      <c r="E10" s="125"/>
      <c r="F10" s="125"/>
      <c r="G10" s="125"/>
      <c r="H10" s="125"/>
      <c r="I10" s="125"/>
      <c r="J10" s="126"/>
      <c r="L10" s="124"/>
      <c r="T10" s="453"/>
    </row>
    <row r="11" spans="2:21" s="127" customFormat="1" ht="15.75" customHeight="1">
      <c r="B11" s="128" t="s">
        <v>811</v>
      </c>
      <c r="C11" s="450"/>
      <c r="D11" s="129"/>
      <c r="E11" s="129"/>
      <c r="F11" s="129"/>
      <c r="G11" s="129"/>
      <c r="H11" s="129"/>
      <c r="I11" s="129"/>
      <c r="K11" s="130"/>
      <c r="L11" s="128"/>
      <c r="Q11" s="130"/>
      <c r="T11" s="454"/>
      <c r="U11" s="130" t="s">
        <v>344</v>
      </c>
    </row>
    <row r="12" spans="2:21" ht="21" customHeight="1">
      <c r="B12" s="920" t="s">
        <v>813</v>
      </c>
      <c r="C12" s="921"/>
      <c r="D12" s="363" t="s">
        <v>565</v>
      </c>
      <c r="E12" s="364" t="s">
        <v>513</v>
      </c>
      <c r="F12" s="364" t="s">
        <v>514</v>
      </c>
      <c r="G12" s="497" t="s">
        <v>545</v>
      </c>
      <c r="H12" s="365" t="s">
        <v>515</v>
      </c>
      <c r="I12" s="365" t="s">
        <v>516</v>
      </c>
      <c r="J12" s="365" t="s">
        <v>534</v>
      </c>
      <c r="K12" s="365" t="s">
        <v>535</v>
      </c>
      <c r="L12" s="366" t="s">
        <v>536</v>
      </c>
      <c r="M12" s="493" t="s">
        <v>537</v>
      </c>
      <c r="N12" s="367" t="s">
        <v>538</v>
      </c>
      <c r="O12" s="493" t="s">
        <v>544</v>
      </c>
      <c r="P12" s="368" t="s">
        <v>539</v>
      </c>
      <c r="Q12" s="369" t="s">
        <v>540</v>
      </c>
      <c r="R12" s="369" t="s">
        <v>541</v>
      </c>
      <c r="S12" s="370" t="s">
        <v>542</v>
      </c>
      <c r="T12" s="919" t="s">
        <v>754</v>
      </c>
      <c r="U12" s="920"/>
    </row>
    <row r="13" spans="2:21" s="132" customFormat="1" ht="15" customHeight="1">
      <c r="B13" s="461" t="s">
        <v>380</v>
      </c>
      <c r="C13" s="462" t="s">
        <v>629</v>
      </c>
      <c r="D13" s="534">
        <v>11.3</v>
      </c>
      <c r="E13" s="535">
        <v>12.2</v>
      </c>
      <c r="F13" s="535">
        <v>15.1</v>
      </c>
      <c r="G13" s="535">
        <v>17.1</v>
      </c>
      <c r="H13" s="535">
        <v>17.2</v>
      </c>
      <c r="I13" s="535">
        <v>20.7</v>
      </c>
      <c r="J13" s="535">
        <v>6.8</v>
      </c>
      <c r="K13" s="535">
        <v>14.7</v>
      </c>
      <c r="L13" s="532">
        <v>13.1</v>
      </c>
      <c r="M13" s="532">
        <v>24.7</v>
      </c>
      <c r="N13" s="532">
        <v>4.4</v>
      </c>
      <c r="O13" s="532">
        <v>5.4</v>
      </c>
      <c r="P13" s="535">
        <v>10</v>
      </c>
      <c r="Q13" s="535">
        <v>5.3</v>
      </c>
      <c r="R13" s="535">
        <v>6.4</v>
      </c>
      <c r="S13" s="536">
        <v>10.9</v>
      </c>
      <c r="T13" s="461" t="s">
        <v>380</v>
      </c>
      <c r="U13" s="462" t="s">
        <v>629</v>
      </c>
    </row>
    <row r="14" spans="1:21" ht="18" customHeight="1">
      <c r="A14" s="134"/>
      <c r="B14" s="458"/>
      <c r="C14" s="599" t="s">
        <v>379</v>
      </c>
      <c r="D14" s="609">
        <v>11.1</v>
      </c>
      <c r="E14" s="610">
        <v>13</v>
      </c>
      <c r="F14" s="610">
        <v>14.6</v>
      </c>
      <c r="G14" s="610">
        <v>13.8</v>
      </c>
      <c r="H14" s="610">
        <v>15.8</v>
      </c>
      <c r="I14" s="610">
        <v>22</v>
      </c>
      <c r="J14" s="610">
        <v>7.3</v>
      </c>
      <c r="K14" s="610">
        <v>13.7</v>
      </c>
      <c r="L14" s="610">
        <v>10.9</v>
      </c>
      <c r="M14" s="610">
        <v>18.5</v>
      </c>
      <c r="N14" s="610">
        <v>4.1</v>
      </c>
      <c r="O14" s="610">
        <v>6</v>
      </c>
      <c r="P14" s="610">
        <v>9</v>
      </c>
      <c r="Q14" s="610">
        <v>5.4</v>
      </c>
      <c r="R14" s="610">
        <v>5.3</v>
      </c>
      <c r="S14" s="611">
        <v>10.4</v>
      </c>
      <c r="T14" s="603"/>
      <c r="U14" s="599" t="s">
        <v>379</v>
      </c>
    </row>
    <row r="15" spans="1:21" s="127" customFormat="1" ht="15.75" customHeight="1">
      <c r="A15" s="135"/>
      <c r="B15" s="128" t="s">
        <v>814</v>
      </c>
      <c r="C15" s="450"/>
      <c r="D15" s="129"/>
      <c r="E15" s="129"/>
      <c r="F15" s="129"/>
      <c r="G15" s="129"/>
      <c r="H15" s="129"/>
      <c r="I15" s="129"/>
      <c r="K15" s="130"/>
      <c r="L15" s="128"/>
      <c r="Q15" s="130"/>
      <c r="T15" s="454"/>
      <c r="U15" s="130" t="s">
        <v>344</v>
      </c>
    </row>
    <row r="16" spans="2:21" ht="21" customHeight="1">
      <c r="B16" s="920" t="s">
        <v>813</v>
      </c>
      <c r="C16" s="921"/>
      <c r="D16" s="363" t="s">
        <v>565</v>
      </c>
      <c r="E16" s="364" t="s">
        <v>513</v>
      </c>
      <c r="F16" s="364" t="s">
        <v>514</v>
      </c>
      <c r="G16" s="497" t="s">
        <v>545</v>
      </c>
      <c r="H16" s="365" t="s">
        <v>515</v>
      </c>
      <c r="I16" s="365" t="s">
        <v>516</v>
      </c>
      <c r="J16" s="365" t="s">
        <v>534</v>
      </c>
      <c r="K16" s="365" t="s">
        <v>535</v>
      </c>
      <c r="L16" s="366" t="s">
        <v>536</v>
      </c>
      <c r="M16" s="493" t="s">
        <v>537</v>
      </c>
      <c r="N16" s="367" t="s">
        <v>538</v>
      </c>
      <c r="O16" s="493" t="s">
        <v>544</v>
      </c>
      <c r="P16" s="368" t="s">
        <v>539</v>
      </c>
      <c r="Q16" s="369" t="s">
        <v>540</v>
      </c>
      <c r="R16" s="369" t="s">
        <v>541</v>
      </c>
      <c r="S16" s="370" t="s">
        <v>542</v>
      </c>
      <c r="T16" s="919" t="s">
        <v>754</v>
      </c>
      <c r="U16" s="920"/>
    </row>
    <row r="17" spans="2:21" s="132" customFormat="1" ht="15" customHeight="1">
      <c r="B17" s="461" t="s">
        <v>380</v>
      </c>
      <c r="C17" s="462" t="s">
        <v>629</v>
      </c>
      <c r="D17" s="534">
        <v>12.7</v>
      </c>
      <c r="E17" s="535">
        <v>15.8</v>
      </c>
      <c r="F17" s="535">
        <v>16.8</v>
      </c>
      <c r="G17" s="535">
        <v>13.1</v>
      </c>
      <c r="H17" s="535">
        <v>14.9</v>
      </c>
      <c r="I17" s="535">
        <v>18.8</v>
      </c>
      <c r="J17" s="535">
        <v>7.5</v>
      </c>
      <c r="K17" s="535">
        <v>14.1</v>
      </c>
      <c r="L17" s="532">
        <v>9.3</v>
      </c>
      <c r="M17" s="532">
        <v>20.8</v>
      </c>
      <c r="N17" s="532">
        <v>7</v>
      </c>
      <c r="O17" s="532">
        <v>4.8</v>
      </c>
      <c r="P17" s="535">
        <v>10.7</v>
      </c>
      <c r="Q17" s="535">
        <v>5.8</v>
      </c>
      <c r="R17" s="535">
        <v>4.6</v>
      </c>
      <c r="S17" s="536">
        <v>10.8</v>
      </c>
      <c r="T17" s="461" t="s">
        <v>380</v>
      </c>
      <c r="U17" s="462" t="s">
        <v>629</v>
      </c>
    </row>
    <row r="18" spans="2:21" ht="18" customHeight="1">
      <c r="B18" s="463"/>
      <c r="C18" s="599" t="s">
        <v>379</v>
      </c>
      <c r="D18" s="609">
        <v>12.2</v>
      </c>
      <c r="E18" s="610">
        <v>13.6</v>
      </c>
      <c r="F18" s="610">
        <v>15.9</v>
      </c>
      <c r="G18" s="610">
        <v>14.7</v>
      </c>
      <c r="H18" s="610">
        <v>15</v>
      </c>
      <c r="I18" s="610">
        <v>18.7</v>
      </c>
      <c r="J18" s="610">
        <v>7.1</v>
      </c>
      <c r="K18" s="610">
        <v>13.8</v>
      </c>
      <c r="L18" s="610">
        <v>9.8</v>
      </c>
      <c r="M18" s="610">
        <v>19.3</v>
      </c>
      <c r="N18" s="610">
        <v>6.5</v>
      </c>
      <c r="O18" s="610">
        <v>4.4</v>
      </c>
      <c r="P18" s="610">
        <v>9.4</v>
      </c>
      <c r="Q18" s="610">
        <v>5.9</v>
      </c>
      <c r="R18" s="610">
        <v>4.2</v>
      </c>
      <c r="S18" s="611">
        <v>10.8</v>
      </c>
      <c r="T18" s="603"/>
      <c r="U18" s="599" t="s">
        <v>379</v>
      </c>
    </row>
    <row r="19" spans="2:20" s="123" customFormat="1" ht="39.75" customHeight="1">
      <c r="B19" s="124" t="s">
        <v>256</v>
      </c>
      <c r="C19" s="449"/>
      <c r="D19" s="125"/>
      <c r="E19" s="125"/>
      <c r="F19" s="125"/>
      <c r="G19" s="125"/>
      <c r="H19" s="125"/>
      <c r="I19" s="125"/>
      <c r="J19" s="126"/>
      <c r="L19" s="124"/>
      <c r="T19" s="453"/>
    </row>
    <row r="20" spans="2:21" s="127" customFormat="1" ht="15.75" customHeight="1">
      <c r="B20" s="128" t="s">
        <v>811</v>
      </c>
      <c r="C20" s="450"/>
      <c r="D20" s="129"/>
      <c r="E20" s="129"/>
      <c r="F20" s="129"/>
      <c r="G20" s="129"/>
      <c r="H20" s="129"/>
      <c r="I20" s="129"/>
      <c r="K20" s="130"/>
      <c r="L20" s="128"/>
      <c r="Q20" s="130"/>
      <c r="T20" s="454"/>
      <c r="U20" s="130" t="s">
        <v>345</v>
      </c>
    </row>
    <row r="21" spans="2:21" ht="21" customHeight="1">
      <c r="B21" s="920" t="s">
        <v>813</v>
      </c>
      <c r="C21" s="921"/>
      <c r="D21" s="363" t="s">
        <v>565</v>
      </c>
      <c r="E21" s="364" t="s">
        <v>513</v>
      </c>
      <c r="F21" s="364" t="s">
        <v>514</v>
      </c>
      <c r="G21" s="497" t="s">
        <v>545</v>
      </c>
      <c r="H21" s="365" t="s">
        <v>515</v>
      </c>
      <c r="I21" s="365" t="s">
        <v>516</v>
      </c>
      <c r="J21" s="365" t="s">
        <v>534</v>
      </c>
      <c r="K21" s="365" t="s">
        <v>535</v>
      </c>
      <c r="L21" s="366" t="s">
        <v>536</v>
      </c>
      <c r="M21" s="493" t="s">
        <v>537</v>
      </c>
      <c r="N21" s="367" t="s">
        <v>538</v>
      </c>
      <c r="O21" s="493" t="s">
        <v>544</v>
      </c>
      <c r="P21" s="368" t="s">
        <v>539</v>
      </c>
      <c r="Q21" s="369" t="s">
        <v>540</v>
      </c>
      <c r="R21" s="369" t="s">
        <v>541</v>
      </c>
      <c r="S21" s="370" t="s">
        <v>542</v>
      </c>
      <c r="T21" s="919" t="s">
        <v>754</v>
      </c>
      <c r="U21" s="920"/>
    </row>
    <row r="22" spans="2:21" s="132" customFormat="1" ht="15" customHeight="1">
      <c r="B22" s="461" t="s">
        <v>380</v>
      </c>
      <c r="C22" s="462" t="s">
        <v>629</v>
      </c>
      <c r="D22" s="534">
        <v>19</v>
      </c>
      <c r="E22" s="535">
        <v>21.2</v>
      </c>
      <c r="F22" s="535">
        <v>19.5</v>
      </c>
      <c r="G22" s="535">
        <v>18.9</v>
      </c>
      <c r="H22" s="535">
        <v>19</v>
      </c>
      <c r="I22" s="535">
        <v>20.4</v>
      </c>
      <c r="J22" s="535">
        <v>19.5</v>
      </c>
      <c r="K22" s="535">
        <v>19.5</v>
      </c>
      <c r="L22" s="532">
        <v>18.5</v>
      </c>
      <c r="M22" s="532">
        <v>19.5</v>
      </c>
      <c r="N22" s="532">
        <v>15.9</v>
      </c>
      <c r="O22" s="532">
        <v>19</v>
      </c>
      <c r="P22" s="535">
        <v>16.6</v>
      </c>
      <c r="Q22" s="535">
        <v>18.6</v>
      </c>
      <c r="R22" s="537">
        <v>19.2</v>
      </c>
      <c r="S22" s="536">
        <v>18.7</v>
      </c>
      <c r="T22" s="461" t="s">
        <v>380</v>
      </c>
      <c r="U22" s="462" t="s">
        <v>629</v>
      </c>
    </row>
    <row r="23" spans="2:21" ht="18" customHeight="1">
      <c r="B23" s="463"/>
      <c r="C23" s="599" t="s">
        <v>379</v>
      </c>
      <c r="D23" s="609">
        <v>19.1</v>
      </c>
      <c r="E23" s="610">
        <v>20.9</v>
      </c>
      <c r="F23" s="610">
        <v>19.7</v>
      </c>
      <c r="G23" s="610">
        <v>18.6</v>
      </c>
      <c r="H23" s="610">
        <v>19.6</v>
      </c>
      <c r="I23" s="610">
        <v>20.5</v>
      </c>
      <c r="J23" s="610">
        <v>19.3</v>
      </c>
      <c r="K23" s="610">
        <v>19.6</v>
      </c>
      <c r="L23" s="610">
        <v>19.3</v>
      </c>
      <c r="M23" s="610">
        <v>19.7</v>
      </c>
      <c r="N23" s="610">
        <v>16.1</v>
      </c>
      <c r="O23" s="610">
        <v>19.6</v>
      </c>
      <c r="P23" s="610">
        <v>16.2</v>
      </c>
      <c r="Q23" s="610">
        <v>18.8</v>
      </c>
      <c r="R23" s="612">
        <v>19.3</v>
      </c>
      <c r="S23" s="613">
        <v>19.2</v>
      </c>
      <c r="T23" s="603"/>
      <c r="U23" s="599" t="s">
        <v>379</v>
      </c>
    </row>
    <row r="24" spans="1:21" s="123" customFormat="1" ht="15.75" customHeight="1">
      <c r="A24" s="127"/>
      <c r="B24" s="136" t="s">
        <v>814</v>
      </c>
      <c r="C24" s="451"/>
      <c r="D24" s="125"/>
      <c r="E24" s="125"/>
      <c r="F24" s="125"/>
      <c r="G24" s="125"/>
      <c r="H24" s="125"/>
      <c r="I24" s="125"/>
      <c r="K24" s="130"/>
      <c r="L24" s="136"/>
      <c r="Q24" s="137"/>
      <c r="T24" s="453"/>
      <c r="U24" s="130" t="s">
        <v>345</v>
      </c>
    </row>
    <row r="25" spans="2:21" ht="21" customHeight="1">
      <c r="B25" s="920" t="s">
        <v>813</v>
      </c>
      <c r="C25" s="921"/>
      <c r="D25" s="363" t="s">
        <v>565</v>
      </c>
      <c r="E25" s="364" t="s">
        <v>513</v>
      </c>
      <c r="F25" s="364" t="s">
        <v>514</v>
      </c>
      <c r="G25" s="497" t="s">
        <v>545</v>
      </c>
      <c r="H25" s="365" t="s">
        <v>515</v>
      </c>
      <c r="I25" s="365" t="s">
        <v>516</v>
      </c>
      <c r="J25" s="365" t="s">
        <v>534</v>
      </c>
      <c r="K25" s="365" t="s">
        <v>535</v>
      </c>
      <c r="L25" s="366" t="s">
        <v>536</v>
      </c>
      <c r="M25" s="493" t="s">
        <v>537</v>
      </c>
      <c r="N25" s="367" t="s">
        <v>538</v>
      </c>
      <c r="O25" s="493" t="s">
        <v>544</v>
      </c>
      <c r="P25" s="368" t="s">
        <v>539</v>
      </c>
      <c r="Q25" s="369" t="s">
        <v>540</v>
      </c>
      <c r="R25" s="369" t="s">
        <v>541</v>
      </c>
      <c r="S25" s="370" t="s">
        <v>542</v>
      </c>
      <c r="T25" s="919" t="s">
        <v>754</v>
      </c>
      <c r="U25" s="920"/>
    </row>
    <row r="26" spans="2:21" s="132" customFormat="1" ht="15" customHeight="1">
      <c r="B26" s="461" t="s">
        <v>380</v>
      </c>
      <c r="C26" s="462" t="s">
        <v>629</v>
      </c>
      <c r="D26" s="534">
        <v>19</v>
      </c>
      <c r="E26" s="535">
        <v>21.3</v>
      </c>
      <c r="F26" s="535">
        <v>19.4</v>
      </c>
      <c r="G26" s="535">
        <v>18.7</v>
      </c>
      <c r="H26" s="535">
        <v>18.9</v>
      </c>
      <c r="I26" s="535">
        <v>20</v>
      </c>
      <c r="J26" s="535">
        <v>19.4</v>
      </c>
      <c r="K26" s="535">
        <v>19.3</v>
      </c>
      <c r="L26" s="532">
        <v>17.3</v>
      </c>
      <c r="M26" s="532">
        <v>19.1</v>
      </c>
      <c r="N26" s="532">
        <v>17.2</v>
      </c>
      <c r="O26" s="532">
        <v>19.6</v>
      </c>
      <c r="P26" s="535">
        <v>16.4</v>
      </c>
      <c r="Q26" s="535">
        <v>18.7</v>
      </c>
      <c r="R26" s="537">
        <v>19.4</v>
      </c>
      <c r="S26" s="536">
        <v>18.5</v>
      </c>
      <c r="T26" s="461" t="s">
        <v>380</v>
      </c>
      <c r="U26" s="462" t="s">
        <v>629</v>
      </c>
    </row>
    <row r="27" spans="2:21" ht="18" customHeight="1">
      <c r="B27" s="463"/>
      <c r="C27" s="599" t="s">
        <v>379</v>
      </c>
      <c r="D27" s="609">
        <v>19.2</v>
      </c>
      <c r="E27" s="610">
        <v>21.4</v>
      </c>
      <c r="F27" s="610">
        <v>19.5</v>
      </c>
      <c r="G27" s="610">
        <v>19</v>
      </c>
      <c r="H27" s="610">
        <v>19.3</v>
      </c>
      <c r="I27" s="610">
        <v>20.5</v>
      </c>
      <c r="J27" s="610">
        <v>19.5</v>
      </c>
      <c r="K27" s="610">
        <v>19.5</v>
      </c>
      <c r="L27" s="610">
        <v>17.9</v>
      </c>
      <c r="M27" s="610">
        <v>19.1</v>
      </c>
      <c r="N27" s="610">
        <v>17.4</v>
      </c>
      <c r="O27" s="610">
        <v>19.9</v>
      </c>
      <c r="P27" s="610">
        <v>16</v>
      </c>
      <c r="Q27" s="610">
        <v>18.9</v>
      </c>
      <c r="R27" s="612">
        <v>19.7</v>
      </c>
      <c r="S27" s="613">
        <v>18.6</v>
      </c>
      <c r="T27" s="603"/>
      <c r="U27" s="599" t="s">
        <v>379</v>
      </c>
    </row>
    <row r="28" spans="2:20" s="123" customFormat="1" ht="39.75" customHeight="1">
      <c r="B28" s="124" t="s">
        <v>755</v>
      </c>
      <c r="C28" s="449"/>
      <c r="D28" s="125"/>
      <c r="E28" s="125"/>
      <c r="F28" s="125"/>
      <c r="G28" s="125"/>
      <c r="H28" s="125"/>
      <c r="I28" s="125"/>
      <c r="J28" s="126"/>
      <c r="L28" s="124"/>
      <c r="T28" s="453"/>
    </row>
    <row r="29" spans="2:21" s="127" customFormat="1" ht="15.75" customHeight="1">
      <c r="B29" s="128" t="s">
        <v>811</v>
      </c>
      <c r="C29" s="450"/>
      <c r="D29" s="129"/>
      <c r="E29" s="129"/>
      <c r="F29" s="129"/>
      <c r="G29" s="129"/>
      <c r="H29" s="129"/>
      <c r="I29" s="129"/>
      <c r="K29" s="130"/>
      <c r="L29" s="128"/>
      <c r="Q29" s="130"/>
      <c r="T29" s="454"/>
      <c r="U29" s="130" t="s">
        <v>346</v>
      </c>
    </row>
    <row r="30" spans="2:21" ht="21" customHeight="1">
      <c r="B30" s="920" t="s">
        <v>813</v>
      </c>
      <c r="C30" s="921"/>
      <c r="D30" s="363" t="s">
        <v>565</v>
      </c>
      <c r="E30" s="364" t="s">
        <v>513</v>
      </c>
      <c r="F30" s="364" t="s">
        <v>514</v>
      </c>
      <c r="G30" s="497" t="s">
        <v>545</v>
      </c>
      <c r="H30" s="365" t="s">
        <v>515</v>
      </c>
      <c r="I30" s="365" t="s">
        <v>516</v>
      </c>
      <c r="J30" s="365" t="s">
        <v>534</v>
      </c>
      <c r="K30" s="365" t="s">
        <v>535</v>
      </c>
      <c r="L30" s="366" t="s">
        <v>536</v>
      </c>
      <c r="M30" s="493" t="s">
        <v>537</v>
      </c>
      <c r="N30" s="367" t="s">
        <v>538</v>
      </c>
      <c r="O30" s="493" t="s">
        <v>544</v>
      </c>
      <c r="P30" s="368" t="s">
        <v>539</v>
      </c>
      <c r="Q30" s="369" t="s">
        <v>540</v>
      </c>
      <c r="R30" s="369" t="s">
        <v>541</v>
      </c>
      <c r="S30" s="370" t="s">
        <v>542</v>
      </c>
      <c r="T30" s="919" t="s">
        <v>754</v>
      </c>
      <c r="U30" s="920"/>
    </row>
    <row r="31" spans="2:21" s="132" customFormat="1" ht="15" customHeight="1">
      <c r="B31" s="461" t="s">
        <v>380</v>
      </c>
      <c r="C31" s="462" t="s">
        <v>629</v>
      </c>
      <c r="D31" s="528">
        <v>1388103</v>
      </c>
      <c r="E31" s="526">
        <v>64892</v>
      </c>
      <c r="F31" s="526">
        <v>409970</v>
      </c>
      <c r="G31" s="526">
        <v>7376</v>
      </c>
      <c r="H31" s="526">
        <v>18930</v>
      </c>
      <c r="I31" s="526">
        <v>91892</v>
      </c>
      <c r="J31" s="526">
        <v>218290</v>
      </c>
      <c r="K31" s="526">
        <v>33949</v>
      </c>
      <c r="L31" s="526">
        <v>17450</v>
      </c>
      <c r="M31" s="526">
        <v>35875</v>
      </c>
      <c r="N31" s="526">
        <v>116880</v>
      </c>
      <c r="O31" s="526">
        <v>38333</v>
      </c>
      <c r="P31" s="526">
        <v>69218</v>
      </c>
      <c r="Q31" s="526">
        <v>163490</v>
      </c>
      <c r="R31" s="526">
        <v>12834</v>
      </c>
      <c r="S31" s="527">
        <v>88211</v>
      </c>
      <c r="T31" s="461" t="s">
        <v>380</v>
      </c>
      <c r="U31" s="462" t="s">
        <v>629</v>
      </c>
    </row>
    <row r="32" spans="2:21" ht="18" customHeight="1">
      <c r="B32" s="463"/>
      <c r="C32" s="599" t="s">
        <v>379</v>
      </c>
      <c r="D32" s="600">
        <v>1393703</v>
      </c>
      <c r="E32" s="601">
        <v>65211</v>
      </c>
      <c r="F32" s="601">
        <v>414624</v>
      </c>
      <c r="G32" s="601">
        <v>7838</v>
      </c>
      <c r="H32" s="601">
        <v>19602</v>
      </c>
      <c r="I32" s="601">
        <v>91744</v>
      </c>
      <c r="J32" s="601">
        <v>221294</v>
      </c>
      <c r="K32" s="601">
        <v>33962</v>
      </c>
      <c r="L32" s="601">
        <v>16707</v>
      </c>
      <c r="M32" s="601">
        <v>35006</v>
      </c>
      <c r="N32" s="601">
        <v>115012</v>
      </c>
      <c r="O32" s="601">
        <v>40719</v>
      </c>
      <c r="P32" s="601">
        <v>70029</v>
      </c>
      <c r="Q32" s="601">
        <v>161006</v>
      </c>
      <c r="R32" s="601">
        <v>12760</v>
      </c>
      <c r="S32" s="602">
        <v>88188</v>
      </c>
      <c r="T32" s="603"/>
      <c r="U32" s="599" t="s">
        <v>379</v>
      </c>
    </row>
    <row r="33" spans="2:21" s="127" customFormat="1" ht="15.75" customHeight="1">
      <c r="B33" s="128" t="s">
        <v>814</v>
      </c>
      <c r="C33" s="450"/>
      <c r="D33" s="129"/>
      <c r="E33" s="129"/>
      <c r="F33" s="129"/>
      <c r="G33" s="129"/>
      <c r="H33" s="129"/>
      <c r="I33" s="129"/>
      <c r="K33" s="130"/>
      <c r="L33" s="128"/>
      <c r="Q33" s="130"/>
      <c r="S33" s="130"/>
      <c r="T33" s="455"/>
      <c r="U33" s="130" t="s">
        <v>346</v>
      </c>
    </row>
    <row r="34" spans="2:21" ht="21" customHeight="1">
      <c r="B34" s="920" t="s">
        <v>813</v>
      </c>
      <c r="C34" s="921"/>
      <c r="D34" s="363" t="s">
        <v>565</v>
      </c>
      <c r="E34" s="364" t="s">
        <v>513</v>
      </c>
      <c r="F34" s="364" t="s">
        <v>514</v>
      </c>
      <c r="G34" s="497" t="s">
        <v>545</v>
      </c>
      <c r="H34" s="365" t="s">
        <v>515</v>
      </c>
      <c r="I34" s="365" t="s">
        <v>516</v>
      </c>
      <c r="J34" s="365" t="s">
        <v>534</v>
      </c>
      <c r="K34" s="365" t="s">
        <v>535</v>
      </c>
      <c r="L34" s="366" t="s">
        <v>536</v>
      </c>
      <c r="M34" s="493" t="s">
        <v>537</v>
      </c>
      <c r="N34" s="367" t="s">
        <v>538</v>
      </c>
      <c r="O34" s="493" t="s">
        <v>544</v>
      </c>
      <c r="P34" s="368" t="s">
        <v>539</v>
      </c>
      <c r="Q34" s="369" t="s">
        <v>540</v>
      </c>
      <c r="R34" s="369" t="s">
        <v>541</v>
      </c>
      <c r="S34" s="370" t="s">
        <v>542</v>
      </c>
      <c r="T34" s="919" t="s">
        <v>754</v>
      </c>
      <c r="U34" s="920"/>
    </row>
    <row r="35" spans="2:21" s="132" customFormat="1" ht="15" customHeight="1">
      <c r="B35" s="461" t="s">
        <v>380</v>
      </c>
      <c r="C35" s="462" t="s">
        <v>629</v>
      </c>
      <c r="D35" s="528">
        <v>849912</v>
      </c>
      <c r="E35" s="526">
        <v>17936</v>
      </c>
      <c r="F35" s="526">
        <v>319189</v>
      </c>
      <c r="G35" s="526">
        <v>6082</v>
      </c>
      <c r="H35" s="526">
        <v>12036</v>
      </c>
      <c r="I35" s="526">
        <v>65663</v>
      </c>
      <c r="J35" s="526">
        <v>96431</v>
      </c>
      <c r="K35" s="526">
        <v>16795</v>
      </c>
      <c r="L35" s="526">
        <v>7567</v>
      </c>
      <c r="M35" s="526">
        <v>20773</v>
      </c>
      <c r="N35" s="526">
        <v>48915</v>
      </c>
      <c r="O35" s="526">
        <v>18050</v>
      </c>
      <c r="P35" s="526">
        <v>43339</v>
      </c>
      <c r="Q35" s="526">
        <v>114585</v>
      </c>
      <c r="R35" s="526">
        <v>4540</v>
      </c>
      <c r="S35" s="527">
        <v>58018</v>
      </c>
      <c r="T35" s="461" t="s">
        <v>380</v>
      </c>
      <c r="U35" s="462" t="s">
        <v>629</v>
      </c>
    </row>
    <row r="36" spans="2:21" ht="18" customHeight="1">
      <c r="B36" s="463"/>
      <c r="C36" s="599" t="s">
        <v>379</v>
      </c>
      <c r="D36" s="600">
        <v>857339</v>
      </c>
      <c r="E36" s="601">
        <v>17785</v>
      </c>
      <c r="F36" s="601">
        <v>324205</v>
      </c>
      <c r="G36" s="601">
        <v>6521</v>
      </c>
      <c r="H36" s="601">
        <v>12723</v>
      </c>
      <c r="I36" s="601">
        <v>65555</v>
      </c>
      <c r="J36" s="601">
        <v>97209</v>
      </c>
      <c r="K36" s="601">
        <v>16947</v>
      </c>
      <c r="L36" s="601">
        <v>7577</v>
      </c>
      <c r="M36" s="601">
        <v>20409</v>
      </c>
      <c r="N36" s="601">
        <v>47863</v>
      </c>
      <c r="O36" s="601">
        <v>19411</v>
      </c>
      <c r="P36" s="601">
        <v>44566</v>
      </c>
      <c r="Q36" s="601">
        <v>113293</v>
      </c>
      <c r="R36" s="601">
        <v>4591</v>
      </c>
      <c r="S36" s="602">
        <v>58681</v>
      </c>
      <c r="T36" s="603"/>
      <c r="U36" s="599" t="s">
        <v>379</v>
      </c>
    </row>
    <row r="37" spans="2:20" s="123" customFormat="1" ht="39.75" customHeight="1">
      <c r="B37" s="124" t="s">
        <v>756</v>
      </c>
      <c r="C37" s="449"/>
      <c r="D37" s="125"/>
      <c r="E37" s="125"/>
      <c r="F37" s="125"/>
      <c r="G37" s="125"/>
      <c r="H37" s="125"/>
      <c r="I37" s="125"/>
      <c r="J37" s="126"/>
      <c r="L37" s="124"/>
      <c r="T37" s="453"/>
    </row>
    <row r="38" spans="2:21" s="127" customFormat="1" ht="15.75" customHeight="1">
      <c r="B38" s="128" t="s">
        <v>811</v>
      </c>
      <c r="C38" s="450"/>
      <c r="D38" s="129"/>
      <c r="E38" s="129"/>
      <c r="F38" s="129"/>
      <c r="G38" s="129"/>
      <c r="H38" s="129"/>
      <c r="I38" s="129"/>
      <c r="K38" s="130"/>
      <c r="L38" s="128"/>
      <c r="Q38" s="130"/>
      <c r="T38" s="454"/>
      <c r="U38" s="130" t="s">
        <v>347</v>
      </c>
    </row>
    <row r="39" spans="2:21" ht="21" customHeight="1">
      <c r="B39" s="920" t="s">
        <v>813</v>
      </c>
      <c r="C39" s="921"/>
      <c r="D39" s="363" t="s">
        <v>565</v>
      </c>
      <c r="E39" s="364" t="s">
        <v>513</v>
      </c>
      <c r="F39" s="364" t="s">
        <v>514</v>
      </c>
      <c r="G39" s="497" t="s">
        <v>545</v>
      </c>
      <c r="H39" s="365" t="s">
        <v>515</v>
      </c>
      <c r="I39" s="365" t="s">
        <v>516</v>
      </c>
      <c r="J39" s="365" t="s">
        <v>534</v>
      </c>
      <c r="K39" s="365" t="s">
        <v>535</v>
      </c>
      <c r="L39" s="366" t="s">
        <v>536</v>
      </c>
      <c r="M39" s="493" t="s">
        <v>537</v>
      </c>
      <c r="N39" s="367" t="s">
        <v>538</v>
      </c>
      <c r="O39" s="493" t="s">
        <v>544</v>
      </c>
      <c r="P39" s="368" t="s">
        <v>539</v>
      </c>
      <c r="Q39" s="369" t="s">
        <v>540</v>
      </c>
      <c r="R39" s="369" t="s">
        <v>541</v>
      </c>
      <c r="S39" s="475" t="s">
        <v>542</v>
      </c>
      <c r="T39" s="919" t="s">
        <v>754</v>
      </c>
      <c r="U39" s="920"/>
    </row>
    <row r="40" spans="2:21" s="132" customFormat="1" ht="15" customHeight="1">
      <c r="B40" s="461" t="s">
        <v>380</v>
      </c>
      <c r="C40" s="462" t="s">
        <v>629</v>
      </c>
      <c r="D40" s="531">
        <v>27.7</v>
      </c>
      <c r="E40" s="532">
        <v>6.4</v>
      </c>
      <c r="F40" s="532">
        <v>11.8</v>
      </c>
      <c r="G40" s="532">
        <v>4</v>
      </c>
      <c r="H40" s="532">
        <v>16.3</v>
      </c>
      <c r="I40" s="532">
        <v>15.6</v>
      </c>
      <c r="J40" s="532">
        <v>46.7</v>
      </c>
      <c r="K40" s="532">
        <v>4.9</v>
      </c>
      <c r="L40" s="532">
        <v>22</v>
      </c>
      <c r="M40" s="532">
        <v>9.9</v>
      </c>
      <c r="N40" s="532">
        <v>75.6</v>
      </c>
      <c r="O40" s="532">
        <v>41.7</v>
      </c>
      <c r="P40" s="532">
        <v>26.6</v>
      </c>
      <c r="Q40" s="532">
        <v>27.9</v>
      </c>
      <c r="R40" s="532">
        <v>11.3</v>
      </c>
      <c r="S40" s="532">
        <v>38.1</v>
      </c>
      <c r="T40" s="476" t="s">
        <v>380</v>
      </c>
      <c r="U40" s="462" t="s">
        <v>629</v>
      </c>
    </row>
    <row r="41" spans="2:21" ht="18" customHeight="1">
      <c r="B41" s="463"/>
      <c r="C41" s="599" t="s">
        <v>379</v>
      </c>
      <c r="D41" s="606">
        <v>28.3</v>
      </c>
      <c r="E41" s="607">
        <v>7.8</v>
      </c>
      <c r="F41" s="607">
        <v>12.2</v>
      </c>
      <c r="G41" s="607">
        <v>3.6</v>
      </c>
      <c r="H41" s="607">
        <v>19.1</v>
      </c>
      <c r="I41" s="607">
        <v>16.5</v>
      </c>
      <c r="J41" s="607">
        <v>47.4</v>
      </c>
      <c r="K41" s="607">
        <v>4.3</v>
      </c>
      <c r="L41" s="607">
        <v>23.8</v>
      </c>
      <c r="M41" s="607">
        <v>12.8</v>
      </c>
      <c r="N41" s="607">
        <v>74.8</v>
      </c>
      <c r="O41" s="607">
        <v>36.6</v>
      </c>
      <c r="P41" s="607">
        <v>31.2</v>
      </c>
      <c r="Q41" s="607">
        <v>28.5</v>
      </c>
      <c r="R41" s="607">
        <v>14</v>
      </c>
      <c r="S41" s="607">
        <v>39.1</v>
      </c>
      <c r="T41" s="614"/>
      <c r="U41" s="599" t="s">
        <v>379</v>
      </c>
    </row>
    <row r="42" spans="2:21" s="127" customFormat="1" ht="15.75" customHeight="1">
      <c r="B42" s="128" t="s">
        <v>814</v>
      </c>
      <c r="C42" s="450"/>
      <c r="D42" s="129"/>
      <c r="E42" s="129"/>
      <c r="F42" s="129"/>
      <c r="G42" s="129"/>
      <c r="H42" s="129"/>
      <c r="I42" s="129"/>
      <c r="K42" s="130"/>
      <c r="L42" s="128"/>
      <c r="Q42" s="130"/>
      <c r="S42" s="130"/>
      <c r="T42" s="455"/>
      <c r="U42" s="130" t="s">
        <v>347</v>
      </c>
    </row>
    <row r="43" spans="2:21" ht="21" customHeight="1">
      <c r="B43" s="920" t="s">
        <v>813</v>
      </c>
      <c r="C43" s="921"/>
      <c r="D43" s="363" t="s">
        <v>565</v>
      </c>
      <c r="E43" s="364" t="s">
        <v>513</v>
      </c>
      <c r="F43" s="364" t="s">
        <v>514</v>
      </c>
      <c r="G43" s="497" t="s">
        <v>545</v>
      </c>
      <c r="H43" s="365" t="s">
        <v>515</v>
      </c>
      <c r="I43" s="365" t="s">
        <v>516</v>
      </c>
      <c r="J43" s="365" t="s">
        <v>534</v>
      </c>
      <c r="K43" s="365" t="s">
        <v>535</v>
      </c>
      <c r="L43" s="366" t="s">
        <v>536</v>
      </c>
      <c r="M43" s="493" t="s">
        <v>537</v>
      </c>
      <c r="N43" s="367" t="s">
        <v>538</v>
      </c>
      <c r="O43" s="493" t="s">
        <v>544</v>
      </c>
      <c r="P43" s="368" t="s">
        <v>539</v>
      </c>
      <c r="Q43" s="369" t="s">
        <v>540</v>
      </c>
      <c r="R43" s="369" t="s">
        <v>541</v>
      </c>
      <c r="S43" s="475" t="s">
        <v>542</v>
      </c>
      <c r="T43" s="919" t="s">
        <v>754</v>
      </c>
      <c r="U43" s="920"/>
    </row>
    <row r="44" spans="2:21" s="132" customFormat="1" ht="15" customHeight="1">
      <c r="B44" s="461" t="s">
        <v>380</v>
      </c>
      <c r="C44" s="462" t="s">
        <v>629</v>
      </c>
      <c r="D44" s="531">
        <v>24.3</v>
      </c>
      <c r="E44" s="532">
        <v>1.5</v>
      </c>
      <c r="F44" s="532">
        <v>7.6</v>
      </c>
      <c r="G44" s="532">
        <v>4.7</v>
      </c>
      <c r="H44" s="532">
        <v>22.5</v>
      </c>
      <c r="I44" s="532">
        <v>15.7</v>
      </c>
      <c r="J44" s="532">
        <v>54.5</v>
      </c>
      <c r="K44" s="532">
        <v>5.6</v>
      </c>
      <c r="L44" s="532">
        <v>35.8</v>
      </c>
      <c r="M44" s="532">
        <v>7.9</v>
      </c>
      <c r="N44" s="532">
        <v>67.8</v>
      </c>
      <c r="O44" s="532">
        <v>46.8</v>
      </c>
      <c r="P44" s="532">
        <v>25.9</v>
      </c>
      <c r="Q44" s="532">
        <v>23.4</v>
      </c>
      <c r="R44" s="532">
        <v>10.5</v>
      </c>
      <c r="S44" s="532">
        <v>52.1</v>
      </c>
      <c r="T44" s="476" t="s">
        <v>380</v>
      </c>
      <c r="U44" s="462" t="s">
        <v>629</v>
      </c>
    </row>
    <row r="45" spans="2:21" ht="18" customHeight="1">
      <c r="B45" s="463"/>
      <c r="C45" s="599" t="s">
        <v>379</v>
      </c>
      <c r="D45" s="606">
        <v>24.3</v>
      </c>
      <c r="E45" s="607">
        <v>0.9</v>
      </c>
      <c r="F45" s="607">
        <v>7.4</v>
      </c>
      <c r="G45" s="607">
        <v>4.1</v>
      </c>
      <c r="H45" s="607">
        <v>23.9</v>
      </c>
      <c r="I45" s="607">
        <v>16.5</v>
      </c>
      <c r="J45" s="607">
        <v>55.3</v>
      </c>
      <c r="K45" s="607">
        <v>6</v>
      </c>
      <c r="L45" s="607">
        <v>34.9</v>
      </c>
      <c r="M45" s="607">
        <v>8.6</v>
      </c>
      <c r="N45" s="607">
        <v>67.1</v>
      </c>
      <c r="O45" s="607">
        <v>46.3</v>
      </c>
      <c r="P45" s="607">
        <v>27.6</v>
      </c>
      <c r="Q45" s="607">
        <v>23.9</v>
      </c>
      <c r="R45" s="607">
        <v>10.6</v>
      </c>
      <c r="S45" s="607">
        <v>51</v>
      </c>
      <c r="T45" s="614"/>
      <c r="U45" s="599" t="s">
        <v>379</v>
      </c>
    </row>
    <row r="48" spans="7:16" ht="10.5" customHeight="1">
      <c r="G48" s="308" t="s">
        <v>788</v>
      </c>
      <c r="P48" s="308" t="s">
        <v>789</v>
      </c>
    </row>
  </sheetData>
  <mergeCells count="20">
    <mergeCell ref="B3:C3"/>
    <mergeCell ref="B7:C7"/>
    <mergeCell ref="B12:C12"/>
    <mergeCell ref="B16:C16"/>
    <mergeCell ref="B21:C21"/>
    <mergeCell ref="B25:C25"/>
    <mergeCell ref="B30:C30"/>
    <mergeCell ref="B34:C34"/>
    <mergeCell ref="B39:C39"/>
    <mergeCell ref="B43:C43"/>
    <mergeCell ref="T43:U43"/>
    <mergeCell ref="T39:U39"/>
    <mergeCell ref="T7:U7"/>
    <mergeCell ref="T16:U16"/>
    <mergeCell ref="T3:U3"/>
    <mergeCell ref="T34:U34"/>
    <mergeCell ref="T30:U30"/>
    <mergeCell ref="T25:U25"/>
    <mergeCell ref="T12:U12"/>
    <mergeCell ref="T21:U21"/>
  </mergeCells>
  <printOptions/>
  <pageMargins left="0.6299212598425197" right="0.5118110236220472" top="0.3937007874015748" bottom="0.23" header="0" footer="0"/>
  <pageSetup fitToHeight="0" fitToWidth="0"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codeName="Sheet20">
    <tabColor indexed="20"/>
  </sheetPr>
  <dimension ref="A1:AD87"/>
  <sheetViews>
    <sheetView view="pageBreakPreview" zoomScaleSheetLayoutView="100" workbookViewId="0" topLeftCell="A1">
      <selection activeCell="A1" sqref="A1:N1"/>
    </sheetView>
  </sheetViews>
  <sheetFormatPr defaultColWidth="8.796875" defaultRowHeight="14.25"/>
  <cols>
    <col min="1" max="5" width="2.69921875" style="183" customWidth="1"/>
    <col min="6" max="6" width="2.19921875" style="183" customWidth="1"/>
    <col min="7" max="7" width="10.09765625" style="183" customWidth="1"/>
    <col min="8" max="8" width="7.8984375" style="183" customWidth="1"/>
    <col min="9" max="9" width="10.09765625" style="183" customWidth="1"/>
    <col min="10" max="10" width="7.8984375" style="183" customWidth="1"/>
    <col min="11" max="11" width="10.09765625" style="183" customWidth="1"/>
    <col min="12" max="12" width="7.8984375" style="183" customWidth="1"/>
    <col min="13" max="13" width="10.09765625" style="183" customWidth="1"/>
    <col min="14" max="14" width="7.8984375" style="183" customWidth="1"/>
    <col min="15" max="16384" width="3.09765625" style="183" customWidth="1"/>
  </cols>
  <sheetData>
    <row r="1" spans="1:18" s="140" customFormat="1" ht="17.25">
      <c r="A1" s="929" t="s">
        <v>519</v>
      </c>
      <c r="B1" s="929"/>
      <c r="C1" s="929"/>
      <c r="D1" s="929"/>
      <c r="E1" s="929"/>
      <c r="F1" s="929"/>
      <c r="G1" s="929"/>
      <c r="H1" s="929"/>
      <c r="I1" s="929"/>
      <c r="J1" s="929"/>
      <c r="K1" s="929"/>
      <c r="L1" s="929"/>
      <c r="M1" s="929"/>
      <c r="N1" s="929"/>
      <c r="O1" s="139"/>
      <c r="P1" s="139"/>
      <c r="Q1" s="139"/>
      <c r="R1" s="139"/>
    </row>
    <row r="2" spans="1:14" s="140" customFormat="1" ht="14.25" customHeight="1">
      <c r="A2" s="139"/>
      <c r="B2" s="138"/>
      <c r="C2" s="138"/>
      <c r="D2" s="138"/>
      <c r="E2" s="138"/>
      <c r="F2" s="138"/>
      <c r="G2" s="138"/>
      <c r="H2" s="138"/>
      <c r="I2" s="138"/>
      <c r="J2" s="138"/>
      <c r="K2" s="138"/>
      <c r="L2" s="138"/>
      <c r="M2" s="138"/>
      <c r="N2" s="138"/>
    </row>
    <row r="3" spans="1:14" s="140" customFormat="1" ht="14.25" customHeight="1">
      <c r="A3" s="138"/>
      <c r="B3" s="138"/>
      <c r="C3" s="138"/>
      <c r="D3" s="138"/>
      <c r="E3" s="138"/>
      <c r="F3" s="138"/>
      <c r="G3" s="138"/>
      <c r="H3" s="138"/>
      <c r="I3" s="138"/>
      <c r="J3" s="138"/>
      <c r="K3" s="138"/>
      <c r="L3" s="138"/>
      <c r="M3" s="138"/>
      <c r="N3" s="138"/>
    </row>
    <row r="4" s="142" customFormat="1" ht="15" customHeight="1">
      <c r="A4" s="141" t="s">
        <v>340</v>
      </c>
    </row>
    <row r="5" s="142" customFormat="1" ht="8.25" customHeight="1">
      <c r="A5" s="141"/>
    </row>
    <row r="6" spans="1:14" s="140" customFormat="1" ht="15" customHeight="1">
      <c r="A6" s="932" t="s">
        <v>816</v>
      </c>
      <c r="B6" s="932"/>
      <c r="C6" s="932"/>
      <c r="D6" s="932"/>
      <c r="E6" s="932"/>
      <c r="F6" s="933"/>
      <c r="G6" s="923" t="s">
        <v>248</v>
      </c>
      <c r="H6" s="922"/>
      <c r="I6" s="922"/>
      <c r="J6" s="944"/>
      <c r="K6" s="923" t="s">
        <v>722</v>
      </c>
      <c r="L6" s="922"/>
      <c r="M6" s="922"/>
      <c r="N6" s="922"/>
    </row>
    <row r="7" spans="1:14" s="140" customFormat="1" ht="15.75" customHeight="1">
      <c r="A7" s="934"/>
      <c r="B7" s="934"/>
      <c r="C7" s="934"/>
      <c r="D7" s="934"/>
      <c r="E7" s="934"/>
      <c r="F7" s="935"/>
      <c r="G7" s="923" t="s">
        <v>817</v>
      </c>
      <c r="H7" s="944"/>
      <c r="I7" s="923" t="s">
        <v>818</v>
      </c>
      <c r="J7" s="944"/>
      <c r="K7" s="938" t="s">
        <v>70</v>
      </c>
      <c r="L7" s="940"/>
      <c r="M7" s="938" t="s">
        <v>80</v>
      </c>
      <c r="N7" s="939"/>
    </row>
    <row r="8" spans="1:14" s="140" customFormat="1" ht="24.75" customHeight="1">
      <c r="A8" s="936"/>
      <c r="B8" s="936"/>
      <c r="C8" s="936"/>
      <c r="D8" s="936"/>
      <c r="E8" s="936"/>
      <c r="F8" s="937"/>
      <c r="G8" s="275" t="s">
        <v>819</v>
      </c>
      <c r="H8" s="400" t="s">
        <v>820</v>
      </c>
      <c r="I8" s="275" t="s">
        <v>819</v>
      </c>
      <c r="J8" s="400" t="s">
        <v>820</v>
      </c>
      <c r="K8" s="276" t="s">
        <v>815</v>
      </c>
      <c r="L8" s="400" t="s">
        <v>820</v>
      </c>
      <c r="M8" s="276" t="s">
        <v>815</v>
      </c>
      <c r="N8" s="400" t="s">
        <v>820</v>
      </c>
    </row>
    <row r="9" spans="1:14" s="150" customFormat="1" ht="11.25" customHeight="1">
      <c r="A9" s="143"/>
      <c r="B9" s="143"/>
      <c r="C9" s="143"/>
      <c r="D9" s="143"/>
      <c r="E9" s="143"/>
      <c r="F9" s="144"/>
      <c r="G9" s="145" t="s">
        <v>821</v>
      </c>
      <c r="H9" s="146" t="s">
        <v>822</v>
      </c>
      <c r="I9" s="147" t="s">
        <v>821</v>
      </c>
      <c r="J9" s="146" t="s">
        <v>822</v>
      </c>
      <c r="K9" s="148" t="s">
        <v>821</v>
      </c>
      <c r="L9" s="146" t="s">
        <v>822</v>
      </c>
      <c r="M9" s="149" t="s">
        <v>821</v>
      </c>
      <c r="N9" s="146" t="s">
        <v>822</v>
      </c>
    </row>
    <row r="10" spans="1:14" s="140" customFormat="1" ht="15.75" customHeight="1">
      <c r="A10" s="151" t="s">
        <v>823</v>
      </c>
      <c r="B10" s="151"/>
      <c r="C10" s="151"/>
      <c r="D10" s="151"/>
      <c r="E10" s="151"/>
      <c r="F10" s="152"/>
      <c r="G10" s="153">
        <v>314054</v>
      </c>
      <c r="H10" s="154">
        <v>0</v>
      </c>
      <c r="I10" s="155">
        <v>372460</v>
      </c>
      <c r="J10" s="154">
        <v>0.1</v>
      </c>
      <c r="K10" s="153">
        <v>357977</v>
      </c>
      <c r="L10" s="154">
        <v>0.3</v>
      </c>
      <c r="M10" s="155">
        <v>406392</v>
      </c>
      <c r="N10" s="154">
        <v>0.9</v>
      </c>
    </row>
    <row r="11" spans="1:14" s="140" customFormat="1" ht="15.75" customHeight="1">
      <c r="A11" s="156"/>
      <c r="B11" s="924" t="s">
        <v>824</v>
      </c>
      <c r="C11" s="924"/>
      <c r="D11" s="924"/>
      <c r="E11" s="924"/>
      <c r="F11" s="925"/>
      <c r="G11" s="153">
        <v>260353</v>
      </c>
      <c r="H11" s="154">
        <v>-0.5</v>
      </c>
      <c r="I11" s="155">
        <v>301485</v>
      </c>
      <c r="J11" s="154">
        <v>-0.3</v>
      </c>
      <c r="K11" s="153">
        <v>289150</v>
      </c>
      <c r="L11" s="154">
        <v>-0.3</v>
      </c>
      <c r="M11" s="155">
        <v>321476</v>
      </c>
      <c r="N11" s="154">
        <v>0.3</v>
      </c>
    </row>
    <row r="12" spans="1:14" s="140" customFormat="1" ht="15.75" customHeight="1">
      <c r="A12" s="156"/>
      <c r="C12" s="924" t="s">
        <v>825</v>
      </c>
      <c r="D12" s="924"/>
      <c r="E12" s="924"/>
      <c r="F12" s="925"/>
      <c r="G12" s="153">
        <v>241250</v>
      </c>
      <c r="H12" s="154">
        <v>-0.6</v>
      </c>
      <c r="I12" s="155">
        <v>271066</v>
      </c>
      <c r="J12" s="154">
        <v>-0.6</v>
      </c>
      <c r="K12" s="153">
        <v>264647</v>
      </c>
      <c r="L12" s="154">
        <v>-0.5</v>
      </c>
      <c r="M12" s="155">
        <v>286174</v>
      </c>
      <c r="N12" s="154">
        <v>0</v>
      </c>
    </row>
    <row r="13" spans="1:14" s="140" customFormat="1" ht="15.75" customHeight="1">
      <c r="A13" s="156"/>
      <c r="C13" s="924" t="s">
        <v>827</v>
      </c>
      <c r="D13" s="924"/>
      <c r="E13" s="924"/>
      <c r="F13" s="925"/>
      <c r="G13" s="153">
        <v>19103</v>
      </c>
      <c r="H13" s="154">
        <v>1.8</v>
      </c>
      <c r="I13" s="155">
        <v>30419</v>
      </c>
      <c r="J13" s="154">
        <v>1.9</v>
      </c>
      <c r="K13" s="153">
        <v>24503</v>
      </c>
      <c r="L13" s="154">
        <v>2.2</v>
      </c>
      <c r="M13" s="155">
        <v>35302</v>
      </c>
      <c r="N13" s="154">
        <v>2.8</v>
      </c>
    </row>
    <row r="14" spans="1:14" s="140" customFormat="1" ht="15.75" customHeight="1">
      <c r="A14" s="156"/>
      <c r="B14" s="924" t="s">
        <v>828</v>
      </c>
      <c r="C14" s="924"/>
      <c r="D14" s="924"/>
      <c r="E14" s="924"/>
      <c r="F14" s="925"/>
      <c r="G14" s="153">
        <v>53701</v>
      </c>
      <c r="H14" s="154">
        <v>2.1</v>
      </c>
      <c r="I14" s="155">
        <v>70975</v>
      </c>
      <c r="J14" s="154">
        <v>1.8</v>
      </c>
      <c r="K14" s="153">
        <v>68827</v>
      </c>
      <c r="L14" s="154">
        <v>2.7</v>
      </c>
      <c r="M14" s="155">
        <v>84916</v>
      </c>
      <c r="N14" s="154">
        <v>3.1</v>
      </c>
    </row>
    <row r="15" spans="1:14" s="150" customFormat="1" ht="11.25" customHeight="1">
      <c r="A15" s="157"/>
      <c r="B15" s="158"/>
      <c r="C15" s="158"/>
      <c r="D15" s="158"/>
      <c r="E15" s="158"/>
      <c r="F15" s="159"/>
      <c r="G15" s="160" t="s">
        <v>829</v>
      </c>
      <c r="H15" s="161" t="s">
        <v>829</v>
      </c>
      <c r="I15" s="162" t="s">
        <v>829</v>
      </c>
      <c r="J15" s="161" t="s">
        <v>829</v>
      </c>
      <c r="K15" s="160" t="s">
        <v>829</v>
      </c>
      <c r="L15" s="161" t="s">
        <v>829</v>
      </c>
      <c r="M15" s="162" t="s">
        <v>829</v>
      </c>
      <c r="N15" s="161" t="s">
        <v>829</v>
      </c>
    </row>
    <row r="16" spans="1:14" s="140" customFormat="1" ht="15.75" customHeight="1">
      <c r="A16" s="151" t="s">
        <v>839</v>
      </c>
      <c r="B16" s="151"/>
      <c r="C16" s="151"/>
      <c r="D16" s="151"/>
      <c r="E16" s="151"/>
      <c r="F16" s="152"/>
      <c r="G16" s="163">
        <v>18.9</v>
      </c>
      <c r="H16" s="473">
        <v>-0.2</v>
      </c>
      <c r="I16" s="164">
        <v>19.5</v>
      </c>
      <c r="J16" s="473">
        <v>-0.2</v>
      </c>
      <c r="K16" s="163">
        <v>18.9</v>
      </c>
      <c r="L16" s="473">
        <v>-0.3</v>
      </c>
      <c r="M16" s="164">
        <v>19.3</v>
      </c>
      <c r="N16" s="473">
        <v>-0.2</v>
      </c>
    </row>
    <row r="17" spans="1:14" s="150" customFormat="1" ht="11.25" customHeight="1">
      <c r="A17" s="165"/>
      <c r="B17" s="165"/>
      <c r="C17" s="165"/>
      <c r="D17" s="165"/>
      <c r="E17" s="165"/>
      <c r="F17" s="166"/>
      <c r="G17" s="167" t="s">
        <v>840</v>
      </c>
      <c r="H17" s="161" t="s">
        <v>841</v>
      </c>
      <c r="I17" s="168" t="s">
        <v>840</v>
      </c>
      <c r="J17" s="161" t="s">
        <v>841</v>
      </c>
      <c r="K17" s="167" t="s">
        <v>840</v>
      </c>
      <c r="L17" s="161" t="s">
        <v>841</v>
      </c>
      <c r="M17" s="168" t="s">
        <v>840</v>
      </c>
      <c r="N17" s="161" t="s">
        <v>841</v>
      </c>
    </row>
    <row r="18" spans="1:14" s="140" customFormat="1" ht="15.75" customHeight="1">
      <c r="A18" s="924" t="s">
        <v>245</v>
      </c>
      <c r="B18" s="924"/>
      <c r="C18" s="924"/>
      <c r="D18" s="924"/>
      <c r="E18" s="924"/>
      <c r="F18" s="925"/>
      <c r="G18" s="163">
        <v>145.5</v>
      </c>
      <c r="H18" s="154">
        <v>-1</v>
      </c>
      <c r="I18" s="164">
        <v>162.4</v>
      </c>
      <c r="J18" s="154">
        <v>-0.7</v>
      </c>
      <c r="K18" s="163">
        <v>149.3</v>
      </c>
      <c r="L18" s="154">
        <v>-0.9</v>
      </c>
      <c r="M18" s="164">
        <v>163.7</v>
      </c>
      <c r="N18" s="154">
        <v>-0.5</v>
      </c>
    </row>
    <row r="19" spans="1:14" s="140" customFormat="1" ht="15.75" customHeight="1">
      <c r="A19" s="156"/>
      <c r="B19" s="924" t="s">
        <v>842</v>
      </c>
      <c r="C19" s="924"/>
      <c r="D19" s="924"/>
      <c r="E19" s="924"/>
      <c r="F19" s="925"/>
      <c r="G19" s="163">
        <v>134.9</v>
      </c>
      <c r="H19" s="154">
        <v>-1.3</v>
      </c>
      <c r="I19" s="164">
        <v>147.4</v>
      </c>
      <c r="J19" s="154">
        <v>-1</v>
      </c>
      <c r="K19" s="163">
        <v>136.9</v>
      </c>
      <c r="L19" s="154">
        <v>-1.1</v>
      </c>
      <c r="M19" s="164">
        <v>147.3</v>
      </c>
      <c r="N19" s="154">
        <v>-0.9</v>
      </c>
    </row>
    <row r="20" spans="1:14" s="140" customFormat="1" ht="15.75" customHeight="1">
      <c r="A20" s="156"/>
      <c r="B20" s="924" t="s">
        <v>843</v>
      </c>
      <c r="C20" s="924"/>
      <c r="D20" s="924"/>
      <c r="E20" s="924"/>
      <c r="F20" s="925"/>
      <c r="G20" s="163">
        <v>10.6</v>
      </c>
      <c r="H20" s="154">
        <v>2.3</v>
      </c>
      <c r="I20" s="164">
        <v>15</v>
      </c>
      <c r="J20" s="154">
        <v>2.6</v>
      </c>
      <c r="K20" s="163">
        <v>12.4</v>
      </c>
      <c r="L20" s="154">
        <v>1.8</v>
      </c>
      <c r="M20" s="164">
        <v>16.4</v>
      </c>
      <c r="N20" s="154">
        <v>3.8</v>
      </c>
    </row>
    <row r="21" spans="1:14" s="150" customFormat="1" ht="11.25" customHeight="1">
      <c r="A21" s="157"/>
      <c r="B21" s="158"/>
      <c r="C21" s="158"/>
      <c r="D21" s="158"/>
      <c r="E21" s="158"/>
      <c r="F21" s="159"/>
      <c r="G21" s="167" t="s">
        <v>844</v>
      </c>
      <c r="H21" s="161" t="s">
        <v>845</v>
      </c>
      <c r="I21" s="168" t="s">
        <v>844</v>
      </c>
      <c r="J21" s="161" t="s">
        <v>845</v>
      </c>
      <c r="K21" s="167" t="s">
        <v>844</v>
      </c>
      <c r="L21" s="161" t="s">
        <v>845</v>
      </c>
      <c r="M21" s="168" t="s">
        <v>844</v>
      </c>
      <c r="N21" s="161" t="s">
        <v>845</v>
      </c>
    </row>
    <row r="22" spans="1:14" s="140" customFormat="1" ht="15.75" customHeight="1">
      <c r="A22" s="926" t="s">
        <v>846</v>
      </c>
      <c r="B22" s="926"/>
      <c r="C22" s="926"/>
      <c r="D22" s="926"/>
      <c r="E22" s="926"/>
      <c r="F22" s="927"/>
      <c r="G22" s="169">
        <v>46129</v>
      </c>
      <c r="H22" s="154">
        <v>0.8</v>
      </c>
      <c r="I22" s="170">
        <v>8024</v>
      </c>
      <c r="J22" s="154">
        <v>-1.2</v>
      </c>
      <c r="K22" s="169">
        <v>27209</v>
      </c>
      <c r="L22" s="154">
        <v>-0.2</v>
      </c>
      <c r="M22" s="170">
        <v>6058</v>
      </c>
      <c r="N22" s="154">
        <v>-1.5</v>
      </c>
    </row>
    <row r="23" spans="1:14" s="150" customFormat="1" ht="11.25" customHeight="1">
      <c r="A23" s="171"/>
      <c r="B23" s="171"/>
      <c r="C23" s="171"/>
      <c r="D23" s="171"/>
      <c r="E23" s="171"/>
      <c r="F23" s="172"/>
      <c r="G23" s="173" t="s">
        <v>847</v>
      </c>
      <c r="H23" s="161" t="s">
        <v>848</v>
      </c>
      <c r="I23" s="174" t="s">
        <v>847</v>
      </c>
      <c r="J23" s="161" t="s">
        <v>848</v>
      </c>
      <c r="K23" s="173" t="s">
        <v>847</v>
      </c>
      <c r="L23" s="161" t="s">
        <v>848</v>
      </c>
      <c r="M23" s="174" t="s">
        <v>847</v>
      </c>
      <c r="N23" s="161" t="s">
        <v>848</v>
      </c>
    </row>
    <row r="24" spans="1:14" s="140" customFormat="1" ht="15.75" customHeight="1">
      <c r="A24" s="941" t="s">
        <v>849</v>
      </c>
      <c r="B24" s="942"/>
      <c r="C24" s="942"/>
      <c r="D24" s="942"/>
      <c r="E24" s="942"/>
      <c r="F24" s="943"/>
      <c r="G24" s="464">
        <v>29.44</v>
      </c>
      <c r="H24" s="470">
        <v>0.67</v>
      </c>
      <c r="I24" s="465">
        <v>13.36</v>
      </c>
      <c r="J24" s="470">
        <v>0.65</v>
      </c>
      <c r="K24" s="464">
        <v>24.56</v>
      </c>
      <c r="L24" s="470">
        <v>0.29</v>
      </c>
      <c r="M24" s="465">
        <v>10.34</v>
      </c>
      <c r="N24" s="470">
        <v>0.23</v>
      </c>
    </row>
    <row r="25" spans="1:14" s="140" customFormat="1" ht="15.75" customHeight="1">
      <c r="A25" s="151" t="s">
        <v>850</v>
      </c>
      <c r="B25" s="151"/>
      <c r="C25" s="151"/>
      <c r="D25" s="151"/>
      <c r="E25" s="151"/>
      <c r="F25" s="152"/>
      <c r="G25" s="466">
        <v>2.06</v>
      </c>
      <c r="H25" s="792">
        <v>0.03</v>
      </c>
      <c r="I25" s="467">
        <v>1.19</v>
      </c>
      <c r="J25" s="471">
        <v>-0.04</v>
      </c>
      <c r="K25" s="466">
        <v>1.86</v>
      </c>
      <c r="L25" s="792">
        <v>0.04</v>
      </c>
      <c r="M25" s="467">
        <v>1.11</v>
      </c>
      <c r="N25" s="471">
        <v>-0.02</v>
      </c>
    </row>
    <row r="26" spans="1:14" s="140" customFormat="1" ht="15.75" customHeight="1">
      <c r="A26" s="175" t="s">
        <v>851</v>
      </c>
      <c r="B26" s="175"/>
      <c r="C26" s="175"/>
      <c r="D26" s="175"/>
      <c r="E26" s="175"/>
      <c r="F26" s="176"/>
      <c r="G26" s="468">
        <v>2.05</v>
      </c>
      <c r="H26" s="474">
        <v>0.01</v>
      </c>
      <c r="I26" s="469">
        <v>1.27</v>
      </c>
      <c r="J26" s="472">
        <v>-0.04</v>
      </c>
      <c r="K26" s="468">
        <v>1.88</v>
      </c>
      <c r="L26" s="474">
        <v>0</v>
      </c>
      <c r="M26" s="469">
        <v>1.21</v>
      </c>
      <c r="N26" s="472">
        <v>-0.03</v>
      </c>
    </row>
    <row r="27" spans="3:19" s="140" customFormat="1" ht="15.75" customHeight="1">
      <c r="C27" s="177"/>
      <c r="D27" s="177"/>
      <c r="E27" s="177"/>
      <c r="F27" s="177"/>
      <c r="G27" s="177"/>
      <c r="H27" s="177"/>
      <c r="I27" s="177"/>
      <c r="J27" s="177"/>
      <c r="M27" s="433" t="s">
        <v>352</v>
      </c>
      <c r="N27" s="177"/>
      <c r="P27" s="151"/>
      <c r="Q27" s="151"/>
      <c r="R27" s="151"/>
      <c r="S27" s="151"/>
    </row>
    <row r="28" spans="3:16" s="140" customFormat="1" ht="15.75" customHeight="1">
      <c r="C28" s="177"/>
      <c r="D28" s="177"/>
      <c r="E28" s="177"/>
      <c r="F28" s="177"/>
      <c r="G28" s="177"/>
      <c r="H28" s="177"/>
      <c r="I28" s="177"/>
      <c r="J28" s="177"/>
      <c r="K28" s="178"/>
      <c r="L28" s="178"/>
      <c r="M28" s="434"/>
      <c r="N28" s="177"/>
      <c r="O28" s="177"/>
      <c r="P28" s="177"/>
    </row>
    <row r="29" spans="1:16" ht="15.75" customHeight="1">
      <c r="A29" s="179"/>
      <c r="B29" s="179"/>
      <c r="C29" s="179"/>
      <c r="D29" s="179"/>
      <c r="E29" s="179"/>
      <c r="F29" s="179"/>
      <c r="G29" s="179"/>
      <c r="H29" s="179"/>
      <c r="I29" s="179"/>
      <c r="J29" s="180"/>
      <c r="K29" s="181"/>
      <c r="L29" s="179"/>
      <c r="M29" s="179"/>
      <c r="N29" s="179"/>
      <c r="O29" s="182"/>
      <c r="P29" s="182"/>
    </row>
    <row r="30" s="142" customFormat="1" ht="15.75" customHeight="1">
      <c r="A30" s="141" t="s">
        <v>382</v>
      </c>
    </row>
    <row r="31" s="142" customFormat="1" ht="9" customHeight="1"/>
    <row r="32" spans="2:15" s="140" customFormat="1" ht="15.75" customHeight="1">
      <c r="B32" s="151"/>
      <c r="C32" s="151"/>
      <c r="D32" s="151"/>
      <c r="E32" s="151"/>
      <c r="F32" s="175"/>
      <c r="G32" s="175"/>
      <c r="H32" s="175"/>
      <c r="I32" s="175"/>
      <c r="J32" s="175"/>
      <c r="M32" s="928" t="s">
        <v>852</v>
      </c>
      <c r="N32" s="928"/>
      <c r="O32" s="151"/>
    </row>
    <row r="33" spans="1:15" s="140" customFormat="1" ht="15.75" customHeight="1">
      <c r="A33" s="932" t="s">
        <v>853</v>
      </c>
      <c r="B33" s="932"/>
      <c r="C33" s="932"/>
      <c r="D33" s="932"/>
      <c r="E33" s="932"/>
      <c r="F33" s="933"/>
      <c r="G33" s="930" t="s">
        <v>854</v>
      </c>
      <c r="H33" s="931"/>
      <c r="I33" s="948" t="s">
        <v>855</v>
      </c>
      <c r="J33" s="949"/>
      <c r="K33" s="922" t="s">
        <v>246</v>
      </c>
      <c r="L33" s="922"/>
      <c r="M33" s="923" t="s">
        <v>247</v>
      </c>
      <c r="N33" s="922"/>
      <c r="O33" s="156"/>
    </row>
    <row r="34" spans="1:14" s="140" customFormat="1" ht="24.75" customHeight="1">
      <c r="A34" s="936"/>
      <c r="B34" s="936"/>
      <c r="C34" s="936"/>
      <c r="D34" s="936"/>
      <c r="E34" s="936"/>
      <c r="F34" s="937"/>
      <c r="G34" s="277" t="s">
        <v>856</v>
      </c>
      <c r="H34" s="400" t="s">
        <v>820</v>
      </c>
      <c r="I34" s="278" t="s">
        <v>856</v>
      </c>
      <c r="J34" s="400" t="s">
        <v>820</v>
      </c>
      <c r="K34" s="418" t="s">
        <v>856</v>
      </c>
      <c r="L34" s="400" t="s">
        <v>820</v>
      </c>
      <c r="M34" s="278" t="s">
        <v>856</v>
      </c>
      <c r="N34" s="400" t="s">
        <v>820</v>
      </c>
    </row>
    <row r="35" spans="1:14" s="150" customFormat="1" ht="10.5" customHeight="1">
      <c r="A35" s="184"/>
      <c r="B35" s="143"/>
      <c r="C35" s="143"/>
      <c r="D35" s="143"/>
      <c r="E35" s="143"/>
      <c r="F35" s="143"/>
      <c r="G35" s="185"/>
      <c r="H35" s="186" t="s">
        <v>857</v>
      </c>
      <c r="I35" s="187"/>
      <c r="J35" s="186" t="s">
        <v>857</v>
      </c>
      <c r="K35" s="187"/>
      <c r="L35" s="186" t="s">
        <v>857</v>
      </c>
      <c r="M35" s="187"/>
      <c r="N35" s="186" t="s">
        <v>857</v>
      </c>
    </row>
    <row r="36" spans="1:14" s="140" customFormat="1" ht="15.75" customHeight="1">
      <c r="A36" s="947" t="s">
        <v>627</v>
      </c>
      <c r="B36" s="947"/>
      <c r="C36" s="947"/>
      <c r="D36" s="947"/>
      <c r="E36" s="947"/>
      <c r="F36" s="590"/>
      <c r="G36" s="591">
        <v>103.6</v>
      </c>
      <c r="H36" s="592">
        <v>-0.3</v>
      </c>
      <c r="I36" s="592">
        <v>102</v>
      </c>
      <c r="J36" s="592">
        <v>-0.2</v>
      </c>
      <c r="K36" s="592">
        <v>106.7</v>
      </c>
      <c r="L36" s="592">
        <v>-1.5</v>
      </c>
      <c r="M36" s="592">
        <v>98.8</v>
      </c>
      <c r="N36" s="592">
        <v>2.3</v>
      </c>
    </row>
    <row r="37" spans="1:14" s="140" customFormat="1" ht="15.75" customHeight="1">
      <c r="A37" s="593"/>
      <c r="B37" s="593"/>
      <c r="C37" s="594" t="s">
        <v>354</v>
      </c>
      <c r="D37" s="594"/>
      <c r="E37" s="590"/>
      <c r="F37" s="590"/>
      <c r="G37" s="591">
        <v>99.54</v>
      </c>
      <c r="H37" s="592">
        <v>-3.9</v>
      </c>
      <c r="I37" s="592">
        <v>99.7</v>
      </c>
      <c r="J37" s="592">
        <v>-2.2</v>
      </c>
      <c r="K37" s="592">
        <v>90.8</v>
      </c>
      <c r="L37" s="592">
        <v>-14.9</v>
      </c>
      <c r="M37" s="592">
        <v>99.6</v>
      </c>
      <c r="N37" s="592">
        <v>0.9</v>
      </c>
    </row>
    <row r="38" spans="1:14" s="140" customFormat="1" ht="15.75" customHeight="1">
      <c r="A38" s="593"/>
      <c r="B38" s="593"/>
      <c r="C38" s="594" t="s">
        <v>757</v>
      </c>
      <c r="D38" s="594"/>
      <c r="E38" s="590"/>
      <c r="F38" s="590"/>
      <c r="G38" s="591">
        <v>100</v>
      </c>
      <c r="H38" s="592">
        <v>0.5</v>
      </c>
      <c r="I38" s="592">
        <v>100</v>
      </c>
      <c r="J38" s="592">
        <v>0.3</v>
      </c>
      <c r="K38" s="592">
        <v>100</v>
      </c>
      <c r="L38" s="592">
        <v>10.1</v>
      </c>
      <c r="M38" s="592">
        <v>100</v>
      </c>
      <c r="N38" s="592">
        <v>0.4</v>
      </c>
    </row>
    <row r="39" spans="1:14" s="140" customFormat="1" ht="15.75" customHeight="1">
      <c r="A39" s="593"/>
      <c r="B39" s="593"/>
      <c r="C39" s="594" t="s">
        <v>355</v>
      </c>
      <c r="D39" s="594"/>
      <c r="E39" s="590"/>
      <c r="F39" s="590"/>
      <c r="G39" s="591">
        <v>99.8</v>
      </c>
      <c r="H39" s="592">
        <v>-0.2</v>
      </c>
      <c r="I39" s="592">
        <v>99.6</v>
      </c>
      <c r="J39" s="592">
        <v>-0.4</v>
      </c>
      <c r="K39" s="592">
        <v>101</v>
      </c>
      <c r="L39" s="592">
        <v>1</v>
      </c>
      <c r="M39" s="592">
        <v>100.6</v>
      </c>
      <c r="N39" s="592">
        <v>0.7</v>
      </c>
    </row>
    <row r="40" spans="1:14" s="140" customFormat="1" ht="15.75" customHeight="1">
      <c r="A40" s="593"/>
      <c r="B40" s="593"/>
      <c r="C40" s="594" t="s">
        <v>381</v>
      </c>
      <c r="D40" s="594"/>
      <c r="E40" s="590"/>
      <c r="F40" s="590"/>
      <c r="G40" s="591">
        <v>99.1</v>
      </c>
      <c r="H40" s="592">
        <v>-0.7</v>
      </c>
      <c r="I40" s="592">
        <v>99.5</v>
      </c>
      <c r="J40" s="592">
        <v>-0.1</v>
      </c>
      <c r="K40" s="592">
        <v>101.6</v>
      </c>
      <c r="L40" s="592">
        <v>0.6</v>
      </c>
      <c r="M40" s="592">
        <v>101.3</v>
      </c>
      <c r="N40" s="592">
        <v>0.7</v>
      </c>
    </row>
    <row r="41" spans="1:14" s="140" customFormat="1" ht="15.75" customHeight="1">
      <c r="A41" s="188"/>
      <c r="B41" s="188"/>
      <c r="C41" s="595" t="s">
        <v>628</v>
      </c>
      <c r="D41" s="595"/>
      <c r="E41" s="596"/>
      <c r="F41" s="596"/>
      <c r="G41" s="597">
        <v>99.1</v>
      </c>
      <c r="H41" s="598">
        <v>0</v>
      </c>
      <c r="I41" s="598">
        <v>99</v>
      </c>
      <c r="J41" s="598">
        <v>-0.5</v>
      </c>
      <c r="K41" s="598">
        <v>103.9</v>
      </c>
      <c r="L41" s="598">
        <v>2.3</v>
      </c>
      <c r="M41" s="598">
        <v>102.1</v>
      </c>
      <c r="N41" s="598">
        <v>0.8</v>
      </c>
    </row>
    <row r="42" spans="2:15" s="140" customFormat="1" ht="15.75" customHeight="1">
      <c r="B42" s="178"/>
      <c r="C42" s="178"/>
      <c r="D42" s="178"/>
      <c r="E42" s="178"/>
      <c r="F42" s="178"/>
      <c r="G42" s="189"/>
      <c r="H42" s="189"/>
      <c r="I42" s="189"/>
      <c r="J42" s="189"/>
      <c r="K42" s="189"/>
      <c r="L42" s="189"/>
      <c r="M42" s="189"/>
      <c r="N42" s="190"/>
      <c r="O42" s="190"/>
    </row>
    <row r="43" spans="2:16" ht="15.75" customHeight="1">
      <c r="B43" s="191"/>
      <c r="C43" s="191"/>
      <c r="D43" s="191"/>
      <c r="E43" s="191"/>
      <c r="F43" s="191"/>
      <c r="G43" s="192"/>
      <c r="H43" s="192"/>
      <c r="I43" s="192"/>
      <c r="J43" s="192"/>
      <c r="K43" s="192"/>
      <c r="M43" s="950" t="s">
        <v>859</v>
      </c>
      <c r="N43" s="950"/>
      <c r="O43" s="193"/>
      <c r="P43" s="182"/>
    </row>
    <row r="44" spans="1:16" ht="15.75" customHeight="1">
      <c r="A44" s="932" t="s">
        <v>853</v>
      </c>
      <c r="B44" s="932"/>
      <c r="C44" s="932"/>
      <c r="D44" s="932"/>
      <c r="E44" s="932"/>
      <c r="F44" s="933"/>
      <c r="G44" s="930" t="s">
        <v>854</v>
      </c>
      <c r="H44" s="931"/>
      <c r="I44" s="948" t="s">
        <v>855</v>
      </c>
      <c r="J44" s="949"/>
      <c r="K44" s="923" t="s">
        <v>246</v>
      </c>
      <c r="L44" s="944"/>
      <c r="M44" s="922" t="s">
        <v>247</v>
      </c>
      <c r="N44" s="922"/>
      <c r="O44" s="156"/>
      <c r="P44" s="182"/>
    </row>
    <row r="45" spans="1:16" ht="24.75" customHeight="1">
      <c r="A45" s="936"/>
      <c r="B45" s="936"/>
      <c r="C45" s="936"/>
      <c r="D45" s="936"/>
      <c r="E45" s="936"/>
      <c r="F45" s="937"/>
      <c r="G45" s="277" t="s">
        <v>856</v>
      </c>
      <c r="H45" s="400" t="s">
        <v>820</v>
      </c>
      <c r="I45" s="278" t="s">
        <v>856</v>
      </c>
      <c r="J45" s="400" t="s">
        <v>820</v>
      </c>
      <c r="K45" s="278" t="s">
        <v>856</v>
      </c>
      <c r="L45" s="400" t="s">
        <v>820</v>
      </c>
      <c r="M45" s="418" t="s">
        <v>856</v>
      </c>
      <c r="N45" s="400" t="s">
        <v>820</v>
      </c>
      <c r="O45" s="140"/>
      <c r="P45" s="182"/>
    </row>
    <row r="46" spans="1:15" s="194" customFormat="1" ht="10.5" customHeight="1">
      <c r="A46" s="184"/>
      <c r="B46" s="143"/>
      <c r="C46" s="143"/>
      <c r="D46" s="143"/>
      <c r="E46" s="143"/>
      <c r="F46" s="143"/>
      <c r="G46" s="185"/>
      <c r="H46" s="186" t="s">
        <v>857</v>
      </c>
      <c r="I46" s="187"/>
      <c r="J46" s="186" t="s">
        <v>857</v>
      </c>
      <c r="K46" s="187"/>
      <c r="L46" s="186" t="s">
        <v>857</v>
      </c>
      <c r="M46" s="187"/>
      <c r="N46" s="186" t="s">
        <v>857</v>
      </c>
      <c r="O46" s="150"/>
    </row>
    <row r="47" spans="1:15" ht="15.75" customHeight="1">
      <c r="A47" s="947" t="s">
        <v>627</v>
      </c>
      <c r="B47" s="947"/>
      <c r="C47" s="947"/>
      <c r="D47" s="947"/>
      <c r="E47" s="947"/>
      <c r="F47" s="590"/>
      <c r="G47" s="591">
        <v>104.2</v>
      </c>
      <c r="H47" s="592">
        <v>-0.5</v>
      </c>
      <c r="I47" s="592">
        <v>102.2</v>
      </c>
      <c r="J47" s="592">
        <v>-0.8</v>
      </c>
      <c r="K47" s="592">
        <v>107.6</v>
      </c>
      <c r="L47" s="592">
        <v>-2.8</v>
      </c>
      <c r="M47" s="592">
        <v>99.3</v>
      </c>
      <c r="N47" s="592">
        <v>3.3</v>
      </c>
      <c r="O47" s="140"/>
    </row>
    <row r="48" spans="1:15" ht="15.75" customHeight="1">
      <c r="A48" s="593"/>
      <c r="B48" s="593"/>
      <c r="C48" s="594" t="s">
        <v>354</v>
      </c>
      <c r="D48" s="594"/>
      <c r="E48" s="590"/>
      <c r="F48" s="590"/>
      <c r="G48" s="591">
        <v>99</v>
      </c>
      <c r="H48" s="592">
        <v>-5</v>
      </c>
      <c r="I48" s="592">
        <v>99.4</v>
      </c>
      <c r="J48" s="592">
        <v>-2.7</v>
      </c>
      <c r="K48" s="592">
        <v>89.9</v>
      </c>
      <c r="L48" s="592">
        <v>-16.5</v>
      </c>
      <c r="M48" s="592">
        <v>100.2</v>
      </c>
      <c r="N48" s="592">
        <v>1</v>
      </c>
      <c r="O48" s="140"/>
    </row>
    <row r="49" spans="1:16" ht="15.75" customHeight="1">
      <c r="A49" s="593"/>
      <c r="B49" s="593"/>
      <c r="C49" s="594" t="s">
        <v>757</v>
      </c>
      <c r="D49" s="594"/>
      <c r="E49" s="590"/>
      <c r="F49" s="590"/>
      <c r="G49" s="591">
        <v>100</v>
      </c>
      <c r="H49" s="592">
        <v>1.1</v>
      </c>
      <c r="I49" s="592">
        <v>100</v>
      </c>
      <c r="J49" s="592">
        <v>0.5</v>
      </c>
      <c r="K49" s="592">
        <v>100</v>
      </c>
      <c r="L49" s="592">
        <v>11.3</v>
      </c>
      <c r="M49" s="592">
        <v>100</v>
      </c>
      <c r="N49" s="592">
        <v>-0.3</v>
      </c>
      <c r="O49" s="140"/>
      <c r="P49" s="182"/>
    </row>
    <row r="50" spans="1:16" ht="15.75" customHeight="1">
      <c r="A50" s="593"/>
      <c r="B50" s="593"/>
      <c r="C50" s="594" t="s">
        <v>355</v>
      </c>
      <c r="D50" s="594"/>
      <c r="E50" s="590"/>
      <c r="F50" s="590"/>
      <c r="G50" s="591">
        <v>100.2</v>
      </c>
      <c r="H50" s="592">
        <v>0.2</v>
      </c>
      <c r="I50" s="592">
        <v>99.9</v>
      </c>
      <c r="J50" s="592">
        <v>-0.1</v>
      </c>
      <c r="K50" s="592">
        <v>99.5</v>
      </c>
      <c r="L50" s="592">
        <v>-0.5</v>
      </c>
      <c r="M50" s="592">
        <v>100</v>
      </c>
      <c r="N50" s="592">
        <v>0</v>
      </c>
      <c r="O50" s="140"/>
      <c r="P50" s="182"/>
    </row>
    <row r="51" spans="1:16" ht="15.75" customHeight="1">
      <c r="A51" s="593"/>
      <c r="B51" s="593"/>
      <c r="C51" s="594" t="s">
        <v>381</v>
      </c>
      <c r="D51" s="594"/>
      <c r="E51" s="590"/>
      <c r="F51" s="590"/>
      <c r="G51" s="591">
        <v>99.6</v>
      </c>
      <c r="H51" s="592">
        <v>-0.6</v>
      </c>
      <c r="I51" s="592">
        <v>100.1</v>
      </c>
      <c r="J51" s="592">
        <v>0.2</v>
      </c>
      <c r="K51" s="592">
        <v>100.7</v>
      </c>
      <c r="L51" s="592">
        <v>1.2</v>
      </c>
      <c r="M51" s="592">
        <v>99.7</v>
      </c>
      <c r="N51" s="592">
        <v>-0.3</v>
      </c>
      <c r="O51" s="140"/>
      <c r="P51" s="182"/>
    </row>
    <row r="52" spans="1:16" ht="15.75" customHeight="1">
      <c r="A52" s="188"/>
      <c r="B52" s="188"/>
      <c r="C52" s="595" t="s">
        <v>628</v>
      </c>
      <c r="D52" s="595"/>
      <c r="E52" s="596"/>
      <c r="F52" s="596"/>
      <c r="G52" s="597">
        <v>99.9</v>
      </c>
      <c r="H52" s="598">
        <v>0.3</v>
      </c>
      <c r="I52" s="598">
        <v>99.8</v>
      </c>
      <c r="J52" s="598">
        <v>-0.3</v>
      </c>
      <c r="K52" s="598">
        <v>102.5</v>
      </c>
      <c r="L52" s="598">
        <v>1.8</v>
      </c>
      <c r="M52" s="598">
        <v>99.5</v>
      </c>
      <c r="N52" s="598">
        <v>-0.2</v>
      </c>
      <c r="O52" s="156"/>
      <c r="P52" s="182"/>
    </row>
    <row r="53" spans="2:16" s="195" customFormat="1" ht="18" customHeight="1">
      <c r="B53" s="196"/>
      <c r="C53" s="197"/>
      <c r="D53" s="197"/>
      <c r="E53" s="197"/>
      <c r="F53" s="198"/>
      <c r="G53" s="199"/>
      <c r="H53" s="199"/>
      <c r="I53" s="199"/>
      <c r="J53" s="199"/>
      <c r="K53" s="199"/>
      <c r="L53" s="197"/>
      <c r="M53" s="197"/>
      <c r="N53" s="197"/>
      <c r="O53" s="762"/>
      <c r="P53" s="200"/>
    </row>
    <row r="54" spans="1:30" ht="13.5">
      <c r="A54" s="199"/>
      <c r="B54" s="199"/>
      <c r="C54" s="199"/>
      <c r="D54" s="199"/>
      <c r="E54" s="199"/>
      <c r="F54" s="199"/>
      <c r="G54" s="199"/>
      <c r="H54" s="199"/>
      <c r="I54" s="199"/>
      <c r="J54" s="307" t="s">
        <v>778</v>
      </c>
      <c r="K54" s="199"/>
      <c r="L54" s="199"/>
      <c r="M54" s="199"/>
      <c r="N54" s="199"/>
      <c r="O54" s="199"/>
      <c r="P54" s="199"/>
      <c r="AB54" s="945" t="s">
        <v>671</v>
      </c>
      <c r="AC54" s="946"/>
      <c r="AD54" s="946"/>
    </row>
    <row r="55" spans="1:16" ht="13.5">
      <c r="A55" s="199"/>
      <c r="B55" s="199"/>
      <c r="C55" s="199"/>
      <c r="D55" s="199"/>
      <c r="E55" s="199"/>
      <c r="F55" s="199"/>
      <c r="G55" s="199"/>
      <c r="H55" s="199"/>
      <c r="I55" s="199"/>
      <c r="J55" s="199"/>
      <c r="K55" s="199"/>
      <c r="L55" s="199"/>
      <c r="M55" s="199"/>
      <c r="N55" s="199"/>
      <c r="O55" s="199"/>
      <c r="P55" s="199"/>
    </row>
    <row r="56" spans="1:16" ht="13.5">
      <c r="A56" s="199"/>
      <c r="B56" s="199"/>
      <c r="C56" s="199"/>
      <c r="D56" s="199"/>
      <c r="E56" s="199"/>
      <c r="F56" s="199"/>
      <c r="G56" s="199"/>
      <c r="H56" s="199"/>
      <c r="I56" s="199"/>
      <c r="J56" s="199"/>
      <c r="K56" s="199"/>
      <c r="L56" s="199"/>
      <c r="M56" s="199"/>
      <c r="N56" s="199"/>
      <c r="O56" s="199"/>
      <c r="P56" s="199"/>
    </row>
    <row r="57" spans="1:16" ht="13.5">
      <c r="A57" s="199"/>
      <c r="B57" s="199"/>
      <c r="C57" s="199"/>
      <c r="D57" s="199"/>
      <c r="E57" s="199"/>
      <c r="F57" s="199"/>
      <c r="G57" s="199"/>
      <c r="H57" s="199"/>
      <c r="I57" s="199"/>
      <c r="J57" s="199"/>
      <c r="K57" s="199"/>
      <c r="L57" s="199"/>
      <c r="M57" s="199"/>
      <c r="N57" s="199"/>
      <c r="O57" s="199"/>
      <c r="P57" s="199"/>
    </row>
    <row r="58" spans="1:16" ht="13.5">
      <c r="A58" s="199"/>
      <c r="B58" s="199"/>
      <c r="C58" s="199"/>
      <c r="D58" s="199"/>
      <c r="E58" s="199"/>
      <c r="F58" s="199"/>
      <c r="G58" s="199"/>
      <c r="H58" s="199"/>
      <c r="I58" s="199"/>
      <c r="J58" s="199"/>
      <c r="K58" s="199"/>
      <c r="L58" s="199"/>
      <c r="M58" s="199"/>
      <c r="N58" s="199"/>
      <c r="O58" s="199"/>
      <c r="P58" s="199"/>
    </row>
    <row r="59" spans="1:16" ht="13.5">
      <c r="A59" s="199"/>
      <c r="B59" s="199"/>
      <c r="C59" s="199"/>
      <c r="D59" s="199"/>
      <c r="E59" s="199"/>
      <c r="F59" s="199"/>
      <c r="G59" s="199"/>
      <c r="H59" s="199"/>
      <c r="I59" s="199"/>
      <c r="J59" s="199"/>
      <c r="K59" s="199"/>
      <c r="L59" s="199"/>
      <c r="M59" s="199"/>
      <c r="N59" s="199"/>
      <c r="O59" s="199"/>
      <c r="P59" s="199"/>
    </row>
    <row r="60" spans="1:16" ht="13.5">
      <c r="A60" s="199"/>
      <c r="B60" s="199"/>
      <c r="C60" s="199"/>
      <c r="D60" s="199"/>
      <c r="E60" s="199"/>
      <c r="F60" s="199"/>
      <c r="G60" s="199"/>
      <c r="H60" s="199"/>
      <c r="I60" s="199"/>
      <c r="J60" s="199"/>
      <c r="K60" s="199"/>
      <c r="L60" s="199"/>
      <c r="M60" s="199"/>
      <c r="N60" s="199"/>
      <c r="O60" s="199"/>
      <c r="P60" s="199"/>
    </row>
    <row r="61" spans="1:16" ht="13.5">
      <c r="A61" s="199"/>
      <c r="B61" s="199"/>
      <c r="C61" s="199"/>
      <c r="D61" s="199"/>
      <c r="E61" s="199"/>
      <c r="F61" s="199"/>
      <c r="G61" s="199"/>
      <c r="H61" s="199"/>
      <c r="I61" s="199"/>
      <c r="J61" s="199"/>
      <c r="K61" s="199"/>
      <c r="L61" s="199"/>
      <c r="M61" s="199"/>
      <c r="N61" s="199"/>
      <c r="O61" s="199"/>
      <c r="P61" s="199"/>
    </row>
    <row r="62" spans="1:16" ht="13.5">
      <c r="A62" s="199"/>
      <c r="B62" s="199"/>
      <c r="C62" s="199"/>
      <c r="D62" s="199"/>
      <c r="E62" s="199"/>
      <c r="F62" s="199"/>
      <c r="G62" s="199"/>
      <c r="H62" s="199"/>
      <c r="I62" s="199"/>
      <c r="J62" s="199"/>
      <c r="K62" s="199"/>
      <c r="L62" s="199"/>
      <c r="M62" s="199"/>
      <c r="N62" s="199"/>
      <c r="O62" s="199"/>
      <c r="P62" s="199"/>
    </row>
    <row r="63" spans="1:16" ht="13.5">
      <c r="A63" s="199"/>
      <c r="B63" s="199"/>
      <c r="C63" s="199"/>
      <c r="D63" s="199"/>
      <c r="E63" s="199"/>
      <c r="F63" s="199"/>
      <c r="G63" s="199"/>
      <c r="H63" s="199"/>
      <c r="I63" s="199"/>
      <c r="J63" s="199"/>
      <c r="K63" s="199"/>
      <c r="L63" s="199"/>
      <c r="M63" s="199"/>
      <c r="N63" s="199"/>
      <c r="O63" s="199"/>
      <c r="P63" s="199"/>
    </row>
    <row r="64" spans="1:16" ht="13.5">
      <c r="A64" s="199"/>
      <c r="B64" s="199"/>
      <c r="C64" s="199"/>
      <c r="D64" s="199"/>
      <c r="E64" s="199"/>
      <c r="F64" s="199"/>
      <c r="G64" s="199"/>
      <c r="H64" s="199"/>
      <c r="I64" s="199"/>
      <c r="J64" s="199"/>
      <c r="K64" s="199"/>
      <c r="L64" s="199"/>
      <c r="M64" s="199"/>
      <c r="N64" s="199"/>
      <c r="O64" s="199"/>
      <c r="P64" s="199"/>
    </row>
    <row r="65" spans="1:16" ht="13.5">
      <c r="A65" s="199"/>
      <c r="B65" s="199"/>
      <c r="C65" s="199"/>
      <c r="D65" s="199"/>
      <c r="E65" s="199"/>
      <c r="F65" s="199"/>
      <c r="G65" s="199"/>
      <c r="H65" s="199"/>
      <c r="I65" s="199"/>
      <c r="J65" s="199"/>
      <c r="K65" s="199"/>
      <c r="L65" s="199"/>
      <c r="M65" s="199"/>
      <c r="N65" s="199"/>
      <c r="O65" s="199"/>
      <c r="P65" s="199"/>
    </row>
    <row r="66" spans="1:16" ht="13.5">
      <c r="A66" s="199"/>
      <c r="B66" s="199"/>
      <c r="C66" s="199"/>
      <c r="D66" s="199"/>
      <c r="E66" s="199"/>
      <c r="F66" s="199"/>
      <c r="G66" s="199"/>
      <c r="H66" s="199"/>
      <c r="I66" s="199"/>
      <c r="J66" s="199"/>
      <c r="K66" s="199"/>
      <c r="L66" s="199"/>
      <c r="M66" s="199"/>
      <c r="N66" s="199"/>
      <c r="O66" s="199"/>
      <c r="P66" s="199"/>
    </row>
    <row r="67" spans="1:16" ht="13.5">
      <c r="A67" s="199"/>
      <c r="B67" s="199"/>
      <c r="C67" s="199"/>
      <c r="D67" s="199"/>
      <c r="E67" s="199"/>
      <c r="F67" s="199"/>
      <c r="G67" s="199"/>
      <c r="H67" s="199"/>
      <c r="I67" s="199"/>
      <c r="J67" s="199"/>
      <c r="K67" s="199"/>
      <c r="L67" s="199"/>
      <c r="M67" s="199"/>
      <c r="N67" s="199"/>
      <c r="O67" s="199"/>
      <c r="P67" s="199"/>
    </row>
    <row r="68" spans="1:16" ht="13.5">
      <c r="A68" s="199"/>
      <c r="B68" s="199"/>
      <c r="C68" s="199"/>
      <c r="D68" s="199"/>
      <c r="E68" s="199"/>
      <c r="F68" s="199"/>
      <c r="G68" s="199"/>
      <c r="H68" s="199"/>
      <c r="I68" s="199"/>
      <c r="J68" s="199"/>
      <c r="K68" s="199"/>
      <c r="L68" s="199"/>
      <c r="M68" s="199"/>
      <c r="N68" s="199"/>
      <c r="O68" s="199"/>
      <c r="P68" s="199"/>
    </row>
    <row r="69" spans="1:16" ht="13.5">
      <c r="A69" s="199"/>
      <c r="B69" s="199"/>
      <c r="C69" s="199"/>
      <c r="D69" s="199"/>
      <c r="E69" s="199"/>
      <c r="F69" s="199"/>
      <c r="G69" s="199"/>
      <c r="H69" s="199"/>
      <c r="I69" s="199"/>
      <c r="J69" s="199"/>
      <c r="K69" s="199"/>
      <c r="L69" s="199"/>
      <c r="M69" s="199"/>
      <c r="N69" s="199"/>
      <c r="O69" s="199"/>
      <c r="P69" s="199"/>
    </row>
    <row r="70" spans="1:16" ht="13.5">
      <c r="A70" s="199"/>
      <c r="B70" s="199"/>
      <c r="C70" s="199"/>
      <c r="D70" s="199"/>
      <c r="E70" s="199"/>
      <c r="F70" s="199"/>
      <c r="G70" s="199"/>
      <c r="H70" s="199"/>
      <c r="I70" s="199"/>
      <c r="J70" s="199"/>
      <c r="K70" s="199"/>
      <c r="L70" s="199"/>
      <c r="M70" s="199"/>
      <c r="N70" s="199"/>
      <c r="O70" s="199"/>
      <c r="P70" s="199"/>
    </row>
    <row r="71" spans="1:16" ht="13.5">
      <c r="A71" s="199"/>
      <c r="B71" s="199"/>
      <c r="C71" s="199"/>
      <c r="D71" s="199"/>
      <c r="E71" s="199"/>
      <c r="F71" s="199"/>
      <c r="G71" s="199"/>
      <c r="H71" s="199"/>
      <c r="I71" s="199"/>
      <c r="J71" s="199"/>
      <c r="K71" s="199"/>
      <c r="L71" s="199"/>
      <c r="M71" s="199"/>
      <c r="N71" s="199"/>
      <c r="O71" s="199"/>
      <c r="P71" s="199"/>
    </row>
    <row r="72" spans="1:16" ht="13.5">
      <c r="A72" s="199"/>
      <c r="B72" s="199"/>
      <c r="C72" s="199"/>
      <c r="D72" s="199"/>
      <c r="E72" s="199"/>
      <c r="F72" s="199"/>
      <c r="G72" s="199"/>
      <c r="H72" s="199"/>
      <c r="I72" s="199"/>
      <c r="J72" s="199"/>
      <c r="K72" s="199"/>
      <c r="L72" s="199"/>
      <c r="M72" s="199"/>
      <c r="N72" s="199"/>
      <c r="O72" s="199"/>
      <c r="P72" s="199"/>
    </row>
    <row r="73" spans="1:16" ht="13.5">
      <c r="A73" s="199"/>
      <c r="B73" s="199"/>
      <c r="C73" s="199"/>
      <c r="D73" s="199"/>
      <c r="E73" s="199"/>
      <c r="F73" s="199"/>
      <c r="G73" s="199"/>
      <c r="H73" s="199"/>
      <c r="I73" s="199"/>
      <c r="J73" s="199"/>
      <c r="K73" s="199"/>
      <c r="L73" s="199"/>
      <c r="M73" s="199"/>
      <c r="N73" s="199"/>
      <c r="O73" s="199"/>
      <c r="P73" s="199"/>
    </row>
    <row r="74" spans="1:16" ht="13.5">
      <c r="A74" s="199"/>
      <c r="B74" s="199"/>
      <c r="C74" s="199"/>
      <c r="D74" s="199"/>
      <c r="E74" s="199"/>
      <c r="F74" s="199"/>
      <c r="G74" s="199"/>
      <c r="H74" s="199"/>
      <c r="I74" s="199"/>
      <c r="J74" s="199"/>
      <c r="K74" s="199"/>
      <c r="L74" s="199"/>
      <c r="M74" s="199"/>
      <c r="N74" s="199"/>
      <c r="O74" s="199"/>
      <c r="P74" s="199"/>
    </row>
    <row r="75" spans="1:16" ht="13.5">
      <c r="A75" s="199"/>
      <c r="B75" s="199"/>
      <c r="C75" s="199"/>
      <c r="D75" s="199"/>
      <c r="E75" s="199"/>
      <c r="F75" s="199"/>
      <c r="G75" s="199"/>
      <c r="H75" s="199"/>
      <c r="I75" s="199"/>
      <c r="J75" s="199"/>
      <c r="K75" s="199"/>
      <c r="L75" s="199"/>
      <c r="M75" s="199"/>
      <c r="N75" s="199"/>
      <c r="O75" s="199"/>
      <c r="P75" s="199"/>
    </row>
    <row r="76" spans="1:16" ht="13.5">
      <c r="A76" s="199"/>
      <c r="B76" s="199"/>
      <c r="C76" s="199"/>
      <c r="D76" s="199"/>
      <c r="E76" s="199"/>
      <c r="F76" s="199"/>
      <c r="G76" s="199"/>
      <c r="H76" s="199"/>
      <c r="I76" s="199"/>
      <c r="J76" s="199"/>
      <c r="K76" s="199"/>
      <c r="L76" s="199"/>
      <c r="M76" s="199"/>
      <c r="N76" s="199"/>
      <c r="O76" s="199"/>
      <c r="P76" s="199"/>
    </row>
    <row r="77" spans="1:16" ht="13.5">
      <c r="A77" s="199"/>
      <c r="B77" s="199"/>
      <c r="C77" s="199"/>
      <c r="D77" s="199"/>
      <c r="E77" s="199"/>
      <c r="F77" s="199"/>
      <c r="G77" s="199"/>
      <c r="H77" s="199"/>
      <c r="I77" s="199"/>
      <c r="J77" s="199"/>
      <c r="K77" s="199"/>
      <c r="L77" s="199"/>
      <c r="M77" s="199"/>
      <c r="N77" s="199"/>
      <c r="O77" s="199"/>
      <c r="P77" s="199"/>
    </row>
    <row r="78" spans="1:16" ht="13.5">
      <c r="A78" s="199"/>
      <c r="B78" s="199"/>
      <c r="C78" s="199"/>
      <c r="D78" s="199"/>
      <c r="E78" s="199"/>
      <c r="F78" s="199"/>
      <c r="G78" s="199"/>
      <c r="H78" s="199"/>
      <c r="I78" s="199"/>
      <c r="J78" s="199"/>
      <c r="K78" s="199"/>
      <c r="L78" s="199"/>
      <c r="M78" s="199"/>
      <c r="N78" s="199"/>
      <c r="O78" s="199"/>
      <c r="P78" s="199"/>
    </row>
    <row r="79" spans="1:16" ht="13.5">
      <c r="A79" s="199"/>
      <c r="B79" s="199"/>
      <c r="C79" s="199"/>
      <c r="D79" s="199"/>
      <c r="E79" s="199"/>
      <c r="F79" s="199"/>
      <c r="G79" s="199"/>
      <c r="H79" s="199"/>
      <c r="I79" s="199"/>
      <c r="J79" s="199"/>
      <c r="K79" s="199"/>
      <c r="L79" s="199"/>
      <c r="M79" s="199"/>
      <c r="N79" s="199"/>
      <c r="O79" s="199"/>
      <c r="P79" s="199"/>
    </row>
    <row r="80" spans="1:16" ht="13.5">
      <c r="A80" s="199"/>
      <c r="B80" s="199"/>
      <c r="C80" s="199"/>
      <c r="D80" s="199"/>
      <c r="E80" s="199"/>
      <c r="F80" s="199"/>
      <c r="G80" s="199"/>
      <c r="H80" s="199"/>
      <c r="I80" s="199"/>
      <c r="J80" s="199"/>
      <c r="K80" s="199"/>
      <c r="L80" s="199"/>
      <c r="M80" s="199"/>
      <c r="N80" s="199"/>
      <c r="O80" s="199"/>
      <c r="P80" s="199"/>
    </row>
    <row r="81" spans="1:16" ht="13.5">
      <c r="A81" s="199"/>
      <c r="B81" s="199"/>
      <c r="C81" s="199"/>
      <c r="D81" s="199"/>
      <c r="E81" s="199"/>
      <c r="F81" s="199"/>
      <c r="G81" s="199"/>
      <c r="H81" s="199"/>
      <c r="I81" s="199"/>
      <c r="J81" s="199"/>
      <c r="K81" s="199"/>
      <c r="L81" s="199"/>
      <c r="M81" s="199"/>
      <c r="N81" s="199"/>
      <c r="O81" s="199"/>
      <c r="P81" s="199"/>
    </row>
    <row r="82" spans="1:16" ht="13.5">
      <c r="A82" s="199"/>
      <c r="B82" s="199"/>
      <c r="C82" s="199"/>
      <c r="D82" s="199"/>
      <c r="E82" s="199"/>
      <c r="F82" s="199"/>
      <c r="G82" s="199"/>
      <c r="H82" s="199"/>
      <c r="I82" s="199"/>
      <c r="J82" s="199"/>
      <c r="K82" s="199"/>
      <c r="L82" s="199"/>
      <c r="M82" s="199"/>
      <c r="N82" s="199"/>
      <c r="O82" s="199"/>
      <c r="P82" s="199"/>
    </row>
    <row r="83" spans="1:16" ht="13.5">
      <c r="A83" s="199"/>
      <c r="B83" s="199"/>
      <c r="C83" s="199"/>
      <c r="D83" s="199"/>
      <c r="E83" s="199"/>
      <c r="F83" s="199"/>
      <c r="G83" s="199"/>
      <c r="H83" s="199"/>
      <c r="I83" s="199"/>
      <c r="J83" s="199"/>
      <c r="K83" s="199"/>
      <c r="L83" s="199"/>
      <c r="M83" s="199"/>
      <c r="N83" s="199"/>
      <c r="O83" s="199"/>
      <c r="P83" s="199"/>
    </row>
    <row r="84" spans="1:16" ht="13.5">
      <c r="A84" s="199"/>
      <c r="B84" s="199"/>
      <c r="C84" s="199"/>
      <c r="D84" s="199"/>
      <c r="E84" s="199"/>
      <c r="F84" s="199"/>
      <c r="G84" s="199"/>
      <c r="H84" s="199"/>
      <c r="I84" s="199"/>
      <c r="J84" s="199"/>
      <c r="K84" s="199"/>
      <c r="L84" s="199"/>
      <c r="M84" s="199"/>
      <c r="N84" s="199"/>
      <c r="O84" s="199"/>
      <c r="P84" s="199"/>
    </row>
    <row r="85" spans="1:16" ht="13.5">
      <c r="A85" s="199"/>
      <c r="B85" s="199"/>
      <c r="C85" s="199"/>
      <c r="D85" s="199"/>
      <c r="E85" s="199"/>
      <c r="F85" s="199"/>
      <c r="G85" s="199"/>
      <c r="H85" s="199"/>
      <c r="I85" s="199"/>
      <c r="J85" s="199"/>
      <c r="K85" s="199"/>
      <c r="L85" s="199"/>
      <c r="M85" s="199"/>
      <c r="N85" s="199"/>
      <c r="O85" s="199"/>
      <c r="P85" s="199"/>
    </row>
    <row r="86" spans="1:16" ht="13.5">
      <c r="A86" s="199"/>
      <c r="B86" s="199"/>
      <c r="C86" s="199"/>
      <c r="O86" s="199"/>
      <c r="P86" s="199"/>
    </row>
    <row r="87" spans="15:16" ht="13.5">
      <c r="O87" s="199"/>
      <c r="P87" s="199"/>
    </row>
  </sheetData>
  <mergeCells count="32">
    <mergeCell ref="AB54:AD54"/>
    <mergeCell ref="A47:E47"/>
    <mergeCell ref="I44:J44"/>
    <mergeCell ref="I33:J33"/>
    <mergeCell ref="A44:F45"/>
    <mergeCell ref="G44:H44"/>
    <mergeCell ref="K44:L44"/>
    <mergeCell ref="M44:N44"/>
    <mergeCell ref="M43:N43"/>
    <mergeCell ref="A36:E36"/>
    <mergeCell ref="G6:J6"/>
    <mergeCell ref="G7:H7"/>
    <mergeCell ref="I7:J7"/>
    <mergeCell ref="B19:F19"/>
    <mergeCell ref="C12:F12"/>
    <mergeCell ref="B14:F14"/>
    <mergeCell ref="A18:F18"/>
    <mergeCell ref="A1:N1"/>
    <mergeCell ref="G33:H33"/>
    <mergeCell ref="A6:F8"/>
    <mergeCell ref="M7:N7"/>
    <mergeCell ref="C13:F13"/>
    <mergeCell ref="K6:N6"/>
    <mergeCell ref="K7:L7"/>
    <mergeCell ref="B11:F11"/>
    <mergeCell ref="A33:F34"/>
    <mergeCell ref="A24:F24"/>
    <mergeCell ref="K33:L33"/>
    <mergeCell ref="M33:N33"/>
    <mergeCell ref="B20:F20"/>
    <mergeCell ref="A22:F22"/>
    <mergeCell ref="M32:N32"/>
  </mergeCells>
  <printOptions/>
  <pageMargins left="0.75" right="0.69" top="0.72" bottom="0.31" header="0.41" footer="0.25"/>
  <pageSetup horizontalDpi="600" verticalDpi="600" orientation="portrait" paperSize="9" scale="95" r:id="rId2"/>
  <colBreaks count="1" manualBreakCount="1">
    <brk id="14" max="53" man="1"/>
  </colBreaks>
  <drawing r:id="rId1"/>
</worksheet>
</file>

<file path=xl/worksheets/sheet17.xml><?xml version="1.0" encoding="utf-8"?>
<worksheet xmlns="http://schemas.openxmlformats.org/spreadsheetml/2006/main" xmlns:r="http://schemas.openxmlformats.org/officeDocument/2006/relationships">
  <sheetPr codeName="Sheet22">
    <tabColor indexed="8"/>
  </sheetPr>
  <dimension ref="B1:AK176"/>
  <sheetViews>
    <sheetView zoomScaleSheetLayoutView="100" workbookViewId="0" topLeftCell="A1">
      <selection activeCell="A1" sqref="A1"/>
    </sheetView>
  </sheetViews>
  <sheetFormatPr defaultColWidth="8.796875" defaultRowHeight="14.25"/>
  <cols>
    <col min="1" max="1" width="2.5" style="0" customWidth="1"/>
    <col min="2" max="3" width="2.59765625" style="0" customWidth="1"/>
    <col min="4" max="4" width="2.8984375" style="0" customWidth="1"/>
    <col min="5" max="5" width="4.5" style="0" customWidth="1"/>
    <col min="6" max="35" width="2.59765625" style="0" customWidth="1"/>
    <col min="36" max="36" width="2.3984375" style="0" customWidth="1"/>
    <col min="37" max="37" width="2.5" style="0" customWidth="1"/>
  </cols>
  <sheetData>
    <row r="1" spans="3:35" ht="13.5">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row>
    <row r="2" spans="3:35" ht="3.75" customHeight="1">
      <c r="C2" s="280"/>
      <c r="D2" s="280"/>
      <c r="E2" s="1073" t="s">
        <v>838</v>
      </c>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5"/>
      <c r="AI2" s="280"/>
    </row>
    <row r="3" spans="3:35" ht="36.75" customHeight="1">
      <c r="C3" s="280"/>
      <c r="D3" s="280"/>
      <c r="E3" s="1076"/>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c r="AH3" s="1078"/>
      <c r="AI3" s="280"/>
    </row>
    <row r="4" spans="3:35" ht="45.75" customHeight="1">
      <c r="C4" s="280"/>
      <c r="D4" s="280"/>
      <c r="E4" s="1079"/>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1"/>
      <c r="AI4" s="280"/>
    </row>
    <row r="5" spans="3:35" ht="45.75" customHeight="1">
      <c r="C5" s="280"/>
      <c r="D5" s="280"/>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280"/>
    </row>
    <row r="6" spans="3:35" ht="30" customHeight="1">
      <c r="C6" s="280"/>
      <c r="D6" s="280"/>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280"/>
    </row>
    <row r="7" spans="3:35" ht="13.5" customHeight="1">
      <c r="C7" s="280"/>
      <c r="D7" s="280"/>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280"/>
      <c r="AI7" s="280"/>
    </row>
    <row r="8" spans="3:35" ht="18.75" customHeight="1">
      <c r="C8" s="280"/>
      <c r="D8" s="784" t="s">
        <v>521</v>
      </c>
      <c r="E8" s="785" t="s">
        <v>659</v>
      </c>
      <c r="F8" s="621"/>
      <c r="H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row>
    <row r="9" spans="3:35" ht="13.5" customHeight="1">
      <c r="C9" s="280"/>
      <c r="D9" s="281"/>
      <c r="E9" s="281" t="s">
        <v>683</v>
      </c>
      <c r="F9" s="281" t="s">
        <v>688</v>
      </c>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row>
    <row r="10" spans="3:36" ht="18.75" customHeight="1">
      <c r="C10" s="280"/>
      <c r="D10" s="281"/>
      <c r="F10" s="955" t="s">
        <v>163</v>
      </c>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row>
    <row r="11" spans="3:36" ht="12" customHeight="1">
      <c r="C11" s="280"/>
      <c r="D11" s="281"/>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row>
    <row r="12" spans="3:36" ht="56.25" customHeight="1">
      <c r="C12" s="280"/>
      <c r="D12" s="281"/>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row>
    <row r="13" spans="3:37" ht="18.75" customHeight="1">
      <c r="C13" s="280"/>
      <c r="D13" s="281"/>
      <c r="E13" s="281"/>
      <c r="F13" s="661" t="s">
        <v>93</v>
      </c>
      <c r="G13" s="627"/>
      <c r="H13" s="627"/>
      <c r="I13" s="627"/>
      <c r="J13" s="627"/>
      <c r="K13" s="627"/>
      <c r="L13" s="627"/>
      <c r="M13" s="627"/>
      <c r="N13" s="627"/>
      <c r="O13" s="627"/>
      <c r="P13" s="627"/>
      <c r="Q13" s="627"/>
      <c r="R13" s="627"/>
      <c r="S13" s="627"/>
      <c r="T13" s="627"/>
      <c r="U13" s="627"/>
      <c r="V13" s="627"/>
      <c r="W13" s="627"/>
      <c r="X13" s="627"/>
      <c r="Y13" s="627"/>
      <c r="Z13" s="627"/>
      <c r="AA13" s="627"/>
      <c r="AB13" s="627"/>
      <c r="AC13" s="621"/>
      <c r="AD13" s="621"/>
      <c r="AE13" s="621"/>
      <c r="AF13" s="621"/>
      <c r="AG13" s="621"/>
      <c r="AH13" s="621"/>
      <c r="AI13" s="621"/>
      <c r="AK13" s="760"/>
    </row>
    <row r="14" ht="14.25" customHeight="1">
      <c r="C14" s="280"/>
    </row>
    <row r="15" spans="3:35" ht="16.5" customHeight="1">
      <c r="C15" s="280"/>
      <c r="D15" s="281"/>
      <c r="E15" s="793" t="s">
        <v>296</v>
      </c>
      <c r="F15" s="282" t="s">
        <v>681</v>
      </c>
      <c r="G15" s="627"/>
      <c r="H15" s="627"/>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row>
    <row r="16" spans="3:35" ht="14.25" customHeight="1">
      <c r="C16" s="280"/>
      <c r="D16" s="281"/>
      <c r="E16" s="661"/>
      <c r="F16" s="787" t="s">
        <v>529</v>
      </c>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row>
    <row r="17" spans="3:35" ht="18" customHeight="1">
      <c r="C17" s="280"/>
      <c r="D17" s="281"/>
      <c r="E17" s="661"/>
      <c r="F17" s="787" t="s">
        <v>525</v>
      </c>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row>
    <row r="18" spans="3:35" ht="18" customHeight="1">
      <c r="C18" s="280"/>
      <c r="D18" s="281"/>
      <c r="E18" s="661"/>
      <c r="F18" s="787" t="s">
        <v>528</v>
      </c>
      <c r="G18" s="789"/>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row>
    <row r="19" spans="3:35" ht="18" customHeight="1">
      <c r="C19" s="280"/>
      <c r="D19" s="281"/>
      <c r="E19" s="661"/>
      <c r="F19" s="661"/>
      <c r="G19" s="661"/>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row>
    <row r="20" spans="3:35" ht="14.25" customHeight="1">
      <c r="C20" s="280"/>
      <c r="D20" s="281"/>
      <c r="E20" s="281"/>
      <c r="F20" s="281" t="s">
        <v>682</v>
      </c>
      <c r="G20" s="621"/>
      <c r="I20" s="1082" t="s">
        <v>294</v>
      </c>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621"/>
      <c r="AH20" s="621"/>
      <c r="AI20" s="621"/>
    </row>
    <row r="21" spans="3:36" s="1" customFormat="1" ht="14.25" customHeight="1">
      <c r="C21" s="283"/>
      <c r="D21" s="281"/>
      <c r="E21" s="281"/>
      <c r="F21" s="281" t="s">
        <v>682</v>
      </c>
      <c r="G21" s="621"/>
      <c r="H21" s="621"/>
      <c r="I21" s="653"/>
      <c r="J21" s="654"/>
      <c r="K21" s="654"/>
      <c r="L21" s="654"/>
      <c r="M21" s="956" t="s">
        <v>613</v>
      </c>
      <c r="N21" s="957"/>
      <c r="O21" s="957"/>
      <c r="P21" s="957"/>
      <c r="Q21" s="957"/>
      <c r="R21" s="957"/>
      <c r="S21" s="957"/>
      <c r="T21" s="957"/>
      <c r="U21" s="957"/>
      <c r="V21" s="957"/>
      <c r="W21" s="957"/>
      <c r="X21" s="957"/>
      <c r="Y21" s="956" t="s">
        <v>626</v>
      </c>
      <c r="Z21" s="957"/>
      <c r="AA21" s="957"/>
      <c r="AB21" s="957"/>
      <c r="AC21" s="957"/>
      <c r="AD21" s="957"/>
      <c r="AE21" s="957"/>
      <c r="AF21" s="958"/>
      <c r="AG21" s="621"/>
      <c r="AH21" s="621"/>
      <c r="AI21" s="621"/>
      <c r="AJ21"/>
    </row>
    <row r="22" spans="3:35" ht="14.25" customHeight="1">
      <c r="C22" s="280"/>
      <c r="D22" s="281"/>
      <c r="E22" s="281"/>
      <c r="F22" s="281" t="s">
        <v>682</v>
      </c>
      <c r="G22" s="621"/>
      <c r="H22" s="621"/>
      <c r="I22" s="1085" t="s">
        <v>601</v>
      </c>
      <c r="J22" s="1086"/>
      <c r="K22" s="1086"/>
      <c r="L22" s="1086"/>
      <c r="M22" s="1020" t="s">
        <v>619</v>
      </c>
      <c r="N22" s="962"/>
      <c r="O22" s="962"/>
      <c r="P22" s="962"/>
      <c r="Q22" s="1020" t="s">
        <v>600</v>
      </c>
      <c r="R22" s="962"/>
      <c r="S22" s="962"/>
      <c r="T22" s="962"/>
      <c r="U22" s="1014" t="s">
        <v>624</v>
      </c>
      <c r="V22" s="1015"/>
      <c r="W22" s="1015"/>
      <c r="X22" s="1015"/>
      <c r="Y22" s="1020" t="s">
        <v>625</v>
      </c>
      <c r="Z22" s="962"/>
      <c r="AA22" s="962"/>
      <c r="AB22" s="962"/>
      <c r="AC22" s="1020" t="s">
        <v>600</v>
      </c>
      <c r="AD22" s="962"/>
      <c r="AE22" s="962"/>
      <c r="AF22" s="1024"/>
      <c r="AG22" s="621"/>
      <c r="AH22" s="621"/>
      <c r="AI22" s="621"/>
    </row>
    <row r="23" spans="3:35" ht="14.25" customHeight="1">
      <c r="C23" s="280"/>
      <c r="D23" s="281"/>
      <c r="E23" s="281"/>
      <c r="F23" s="281"/>
      <c r="G23" s="621"/>
      <c r="H23" s="621"/>
      <c r="I23" s="1087"/>
      <c r="J23" s="1088"/>
      <c r="K23" s="1088"/>
      <c r="L23" s="1088"/>
      <c r="M23" s="1021"/>
      <c r="N23" s="1022"/>
      <c r="O23" s="1022"/>
      <c r="P23" s="1022"/>
      <c r="Q23" s="1021"/>
      <c r="R23" s="1022"/>
      <c r="S23" s="1022"/>
      <c r="T23" s="1022"/>
      <c r="U23" s="1016"/>
      <c r="V23" s="1017"/>
      <c r="W23" s="1017"/>
      <c r="X23" s="1017"/>
      <c r="Y23" s="1021"/>
      <c r="Z23" s="1022"/>
      <c r="AA23" s="1022"/>
      <c r="AB23" s="1022"/>
      <c r="AC23" s="1021"/>
      <c r="AD23" s="1022"/>
      <c r="AE23" s="1022"/>
      <c r="AF23" s="1025"/>
      <c r="AG23" s="621"/>
      <c r="AH23" s="621"/>
      <c r="AI23" s="621"/>
    </row>
    <row r="24" spans="3:35" ht="14.25" customHeight="1">
      <c r="C24" s="280"/>
      <c r="D24" s="281"/>
      <c r="E24" s="281"/>
      <c r="F24" s="281"/>
      <c r="G24" s="621"/>
      <c r="H24" s="621"/>
      <c r="I24" s="995"/>
      <c r="J24" s="996"/>
      <c r="K24" s="996"/>
      <c r="L24" s="996"/>
      <c r="M24" s="1023"/>
      <c r="N24" s="959"/>
      <c r="O24" s="959"/>
      <c r="P24" s="959"/>
      <c r="Q24" s="1023"/>
      <c r="R24" s="959"/>
      <c r="S24" s="959"/>
      <c r="T24" s="959"/>
      <c r="U24" s="1018"/>
      <c r="V24" s="1019"/>
      <c r="W24" s="1019"/>
      <c r="X24" s="1019"/>
      <c r="Y24" s="1023"/>
      <c r="Z24" s="959"/>
      <c r="AA24" s="959"/>
      <c r="AB24" s="959"/>
      <c r="AC24" s="1023"/>
      <c r="AD24" s="959"/>
      <c r="AE24" s="959"/>
      <c r="AF24" s="1026"/>
      <c r="AG24" s="621"/>
      <c r="AH24" s="621"/>
      <c r="AI24" s="621"/>
    </row>
    <row r="25" spans="3:36" s="1" customFormat="1" ht="14.25" customHeight="1">
      <c r="C25" s="283"/>
      <c r="D25" s="281"/>
      <c r="E25" s="281"/>
      <c r="F25" s="281"/>
      <c r="G25" s="621"/>
      <c r="H25" s="621"/>
      <c r="I25" s="651"/>
      <c r="J25" s="650"/>
      <c r="K25" s="650"/>
      <c r="L25" s="650"/>
      <c r="M25" s="644"/>
      <c r="N25" s="641"/>
      <c r="O25" s="641"/>
      <c r="P25" s="641" t="s">
        <v>599</v>
      </c>
      <c r="Q25" s="644"/>
      <c r="R25" s="641"/>
      <c r="S25" s="641"/>
      <c r="T25" s="641" t="s">
        <v>609</v>
      </c>
      <c r="U25" s="645"/>
      <c r="V25" s="642"/>
      <c r="W25" s="642"/>
      <c r="X25" s="642"/>
      <c r="Y25" s="645"/>
      <c r="Z25" s="641"/>
      <c r="AA25" s="641"/>
      <c r="AB25" s="641" t="s">
        <v>599</v>
      </c>
      <c r="AC25" s="644"/>
      <c r="AD25" s="642"/>
      <c r="AE25" s="642"/>
      <c r="AF25" s="652" t="s">
        <v>609</v>
      </c>
      <c r="AG25" s="621"/>
      <c r="AH25" s="621"/>
      <c r="AI25" s="621"/>
      <c r="AJ25"/>
    </row>
    <row r="26" spans="3:36" s="1" customFormat="1" ht="14.25" customHeight="1">
      <c r="C26" s="283"/>
      <c r="D26" s="284" t="s">
        <v>686</v>
      </c>
      <c r="E26" s="281" t="s">
        <v>684</v>
      </c>
      <c r="F26"/>
      <c r="G26"/>
      <c r="H26"/>
      <c r="I26" s="1046" t="s">
        <v>830</v>
      </c>
      <c r="J26" s="1047"/>
      <c r="K26" s="1047"/>
      <c r="L26" s="1048"/>
      <c r="M26" s="1006">
        <v>191654</v>
      </c>
      <c r="N26" s="1007"/>
      <c r="O26" s="1007"/>
      <c r="P26" s="1008"/>
      <c r="Q26" s="1009">
        <v>-1.1</v>
      </c>
      <c r="R26" s="1010"/>
      <c r="S26" s="1010"/>
      <c r="T26" s="1011"/>
      <c r="U26" s="1027">
        <v>74.6</v>
      </c>
      <c r="V26" s="1028"/>
      <c r="W26" s="1028"/>
      <c r="X26" s="1029"/>
      <c r="Y26" s="1006">
        <v>257025</v>
      </c>
      <c r="Z26" s="1007"/>
      <c r="AA26" s="1007"/>
      <c r="AB26" s="1008"/>
      <c r="AC26" s="1009">
        <v>-1</v>
      </c>
      <c r="AD26" s="1010"/>
      <c r="AE26" s="1010"/>
      <c r="AF26" s="1011"/>
      <c r="AG26"/>
      <c r="AH26"/>
      <c r="AI26"/>
      <c r="AJ26"/>
    </row>
    <row r="27" spans="3:36" s="1" customFormat="1" ht="14.25" customHeight="1">
      <c r="C27" s="283"/>
      <c r="D27" s="284"/>
      <c r="E27" s="281"/>
      <c r="F27"/>
      <c r="G27"/>
      <c r="H27"/>
      <c r="I27" s="995" t="s">
        <v>833</v>
      </c>
      <c r="J27" s="996"/>
      <c r="K27" s="996"/>
      <c r="L27" s="997"/>
      <c r="M27" s="998">
        <v>193769</v>
      </c>
      <c r="N27" s="999"/>
      <c r="O27" s="999"/>
      <c r="P27" s="999"/>
      <c r="Q27" s="1012">
        <v>-0.4</v>
      </c>
      <c r="R27" s="1013"/>
      <c r="S27" s="1013"/>
      <c r="T27" s="1013"/>
      <c r="U27" s="1083">
        <v>74.6</v>
      </c>
      <c r="V27" s="1084"/>
      <c r="W27" s="1084"/>
      <c r="X27" s="1084"/>
      <c r="Y27" s="998">
        <v>259712</v>
      </c>
      <c r="Z27" s="999"/>
      <c r="AA27" s="999"/>
      <c r="AB27" s="999"/>
      <c r="AC27" s="1012">
        <v>1.2</v>
      </c>
      <c r="AD27" s="1013"/>
      <c r="AE27" s="1013"/>
      <c r="AF27" s="1032"/>
      <c r="AG27"/>
      <c r="AH27"/>
      <c r="AI27"/>
      <c r="AJ27"/>
    </row>
    <row r="28" spans="3:32" ht="14.25" customHeight="1">
      <c r="C28" s="280"/>
      <c r="D28" s="284"/>
      <c r="E28" s="281" t="s">
        <v>684</v>
      </c>
      <c r="I28" s="1049" t="s">
        <v>677</v>
      </c>
      <c r="J28" s="1050"/>
      <c r="K28" s="1050"/>
      <c r="L28" s="1050"/>
      <c r="M28" s="1041">
        <v>190474</v>
      </c>
      <c r="N28" s="1042"/>
      <c r="O28" s="1042"/>
      <c r="P28" s="1042"/>
      <c r="Q28" s="1067">
        <v>0.8</v>
      </c>
      <c r="R28" s="1068"/>
      <c r="S28" s="1068"/>
      <c r="T28" s="1068"/>
      <c r="U28" s="1030">
        <v>73.3</v>
      </c>
      <c r="V28" s="1031"/>
      <c r="W28" s="1031"/>
      <c r="X28" s="1031"/>
      <c r="Y28" s="1041">
        <v>259954</v>
      </c>
      <c r="Z28" s="1042"/>
      <c r="AA28" s="1042"/>
      <c r="AB28" s="1042"/>
      <c r="AC28" s="1067">
        <v>-0.7</v>
      </c>
      <c r="AD28" s="1068"/>
      <c r="AE28" s="1068"/>
      <c r="AF28" s="1071"/>
    </row>
    <row r="29" spans="3:35" ht="29.25" customHeight="1">
      <c r="C29" s="280"/>
      <c r="D29" s="284"/>
      <c r="E29" s="281"/>
      <c r="F29" s="281" t="s">
        <v>682</v>
      </c>
      <c r="G29" s="266"/>
      <c r="H29" s="968" t="s">
        <v>304</v>
      </c>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662"/>
      <c r="AI29" s="663"/>
    </row>
    <row r="30" spans="3:35" ht="14.25" customHeight="1">
      <c r="C30" s="280"/>
      <c r="D30" s="284"/>
      <c r="E30" s="281"/>
      <c r="F30" s="281" t="s">
        <v>682</v>
      </c>
      <c r="G30" s="266"/>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3"/>
      <c r="AI30" s="663"/>
    </row>
    <row r="31" spans="3:36" ht="16.5" customHeight="1">
      <c r="C31" s="280"/>
      <c r="D31" s="284"/>
      <c r="F31" s="787" t="s">
        <v>530</v>
      </c>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9"/>
    </row>
    <row r="32" spans="3:36" ht="16.5" customHeight="1">
      <c r="C32" s="280"/>
      <c r="D32" s="284"/>
      <c r="F32" s="787" t="s">
        <v>531</v>
      </c>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9"/>
    </row>
    <row r="33" spans="3:36" ht="16.5" customHeight="1">
      <c r="C33" s="280"/>
      <c r="D33" s="284"/>
      <c r="F33" s="787" t="s">
        <v>532</v>
      </c>
      <c r="G33" s="789"/>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9"/>
    </row>
    <row r="34" spans="3:35" ht="18.75" customHeight="1">
      <c r="C34" s="280"/>
      <c r="D34" s="284"/>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row>
    <row r="35" spans="3:34" ht="19.5" customHeight="1">
      <c r="C35" s="280"/>
      <c r="D35" s="284"/>
      <c r="G35" s="1072" t="s">
        <v>164</v>
      </c>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1072"/>
    </row>
    <row r="36" spans="3:35" ht="14.25" customHeight="1">
      <c r="C36" s="280"/>
      <c r="D36" s="281"/>
      <c r="E36" s="281" t="s">
        <v>684</v>
      </c>
      <c r="F36" s="285" t="s">
        <v>682</v>
      </c>
      <c r="G36" s="285"/>
      <c r="H36" s="1037" t="s">
        <v>601</v>
      </c>
      <c r="I36" s="1038"/>
      <c r="J36" s="1038"/>
      <c r="K36" s="1038"/>
      <c r="L36" s="1038"/>
      <c r="M36" s="1037" t="s">
        <v>619</v>
      </c>
      <c r="N36" s="1038"/>
      <c r="O36" s="1038"/>
      <c r="P36" s="1038"/>
      <c r="Q36" s="635" t="s">
        <v>682</v>
      </c>
      <c r="R36" s="635"/>
      <c r="S36" s="635"/>
      <c r="T36" s="636"/>
      <c r="U36" s="1037" t="s">
        <v>620</v>
      </c>
      <c r="V36" s="1038"/>
      <c r="W36" s="1038"/>
      <c r="X36" s="1038"/>
      <c r="Y36" s="1038"/>
      <c r="Z36" s="635" t="s">
        <v>682</v>
      </c>
      <c r="AA36" s="635"/>
      <c r="AB36" s="635"/>
      <c r="AC36" s="636"/>
      <c r="AD36" s="285"/>
      <c r="AE36" s="285"/>
      <c r="AF36" s="285"/>
      <c r="AG36" s="285"/>
      <c r="AH36" s="285"/>
      <c r="AI36" s="285"/>
    </row>
    <row r="37" spans="3:35" ht="14.25" customHeight="1">
      <c r="C37" s="280"/>
      <c r="D37" s="281"/>
      <c r="E37" s="281"/>
      <c r="F37" s="285"/>
      <c r="G37" s="285"/>
      <c r="H37" s="1039"/>
      <c r="I37" s="1040"/>
      <c r="J37" s="1040"/>
      <c r="K37" s="1040"/>
      <c r="L37" s="1040"/>
      <c r="M37" s="1039"/>
      <c r="N37" s="1040"/>
      <c r="O37" s="1040"/>
      <c r="P37" s="1040"/>
      <c r="Q37" s="1043" t="s">
        <v>600</v>
      </c>
      <c r="R37" s="1044"/>
      <c r="S37" s="1044"/>
      <c r="T37" s="1044"/>
      <c r="U37" s="1039"/>
      <c r="V37" s="1040"/>
      <c r="W37" s="1040"/>
      <c r="X37" s="1040"/>
      <c r="Y37" s="1040"/>
      <c r="Z37" s="1043" t="s">
        <v>621</v>
      </c>
      <c r="AA37" s="1044"/>
      <c r="AB37" s="1044"/>
      <c r="AC37" s="1045"/>
      <c r="AD37" s="285"/>
      <c r="AE37" s="285"/>
      <c r="AF37" s="285"/>
      <c r="AG37" s="285"/>
      <c r="AH37" s="285"/>
      <c r="AI37" s="285"/>
    </row>
    <row r="38" spans="3:35" ht="22.5" customHeight="1">
      <c r="C38" s="280"/>
      <c r="D38" s="281"/>
      <c r="E38" s="281" t="s">
        <v>684</v>
      </c>
      <c r="F38" s="281" t="s">
        <v>682</v>
      </c>
      <c r="G38" s="281"/>
      <c r="H38" s="633"/>
      <c r="I38" s="625"/>
      <c r="J38" s="625"/>
      <c r="K38" s="625"/>
      <c r="L38" s="625"/>
      <c r="M38" s="633"/>
      <c r="N38" s="625"/>
      <c r="O38" s="626"/>
      <c r="P38" s="626" t="s">
        <v>599</v>
      </c>
      <c r="Q38" s="648" t="s">
        <v>623</v>
      </c>
      <c r="R38" s="626"/>
      <c r="S38" s="626"/>
      <c r="T38" s="626" t="s">
        <v>609</v>
      </c>
      <c r="U38" s="648"/>
      <c r="V38" s="626"/>
      <c r="W38" s="659"/>
      <c r="X38" s="1069" t="s">
        <v>622</v>
      </c>
      <c r="Y38" s="1070"/>
      <c r="Z38" s="649"/>
      <c r="AA38" s="626"/>
      <c r="AB38" s="1035" t="s">
        <v>622</v>
      </c>
      <c r="AC38" s="1036"/>
      <c r="AD38" s="1066" t="s">
        <v>682</v>
      </c>
      <c r="AE38" s="1066"/>
      <c r="AF38" s="280"/>
      <c r="AG38" s="280"/>
      <c r="AH38" s="280"/>
      <c r="AI38" s="280"/>
    </row>
    <row r="39" spans="3:35" ht="14.25" customHeight="1">
      <c r="C39" s="280"/>
      <c r="D39" s="281"/>
      <c r="E39" s="281" t="s">
        <v>684</v>
      </c>
      <c r="F39" s="281" t="s">
        <v>682</v>
      </c>
      <c r="G39" s="281"/>
      <c r="H39" s="1003" t="s">
        <v>830</v>
      </c>
      <c r="I39" s="1004"/>
      <c r="J39" s="1004"/>
      <c r="K39" s="1004"/>
      <c r="L39" s="1005"/>
      <c r="M39" s="993" t="s">
        <v>668</v>
      </c>
      <c r="N39" s="994"/>
      <c r="O39" s="994"/>
      <c r="P39" s="994"/>
      <c r="Q39" s="1000">
        <v>-13.2</v>
      </c>
      <c r="R39" s="1001"/>
      <c r="S39" s="1001"/>
      <c r="T39" s="1001"/>
      <c r="U39" s="775"/>
      <c r="V39" s="1001" t="s">
        <v>669</v>
      </c>
      <c r="W39" s="1001"/>
      <c r="X39" s="1001"/>
      <c r="Y39" s="1002"/>
      <c r="Z39" s="990">
        <v>-0.15</v>
      </c>
      <c r="AA39" s="991"/>
      <c r="AB39" s="991"/>
      <c r="AC39" s="992"/>
      <c r="AD39" s="280"/>
      <c r="AE39" s="280"/>
      <c r="AF39" s="280"/>
      <c r="AG39" s="280"/>
      <c r="AH39" s="280"/>
      <c r="AI39" s="280"/>
    </row>
    <row r="40" spans="3:35" ht="14.25" customHeight="1">
      <c r="C40" s="280"/>
      <c r="D40" s="281"/>
      <c r="E40" s="281"/>
      <c r="F40" s="281"/>
      <c r="G40" s="281"/>
      <c r="H40" s="772"/>
      <c r="I40" s="984" t="s">
        <v>833</v>
      </c>
      <c r="J40" s="984"/>
      <c r="K40" s="984"/>
      <c r="L40" s="773"/>
      <c r="M40" s="985" t="s">
        <v>678</v>
      </c>
      <c r="N40" s="986"/>
      <c r="O40" s="986"/>
      <c r="P40" s="986"/>
      <c r="Q40" s="987">
        <v>16.7</v>
      </c>
      <c r="R40" s="963"/>
      <c r="S40" s="963"/>
      <c r="T40" s="963"/>
      <c r="U40" s="777"/>
      <c r="V40" s="988">
        <v>1.19</v>
      </c>
      <c r="W40" s="988"/>
      <c r="X40" s="988"/>
      <c r="Y40" s="989"/>
      <c r="Z40" s="981">
        <v>0.17</v>
      </c>
      <c r="AA40" s="982"/>
      <c r="AB40" s="982"/>
      <c r="AC40" s="983"/>
      <c r="AD40" s="280"/>
      <c r="AE40" s="280"/>
      <c r="AF40" s="280"/>
      <c r="AG40" s="280"/>
      <c r="AH40" s="280"/>
      <c r="AI40" s="280"/>
    </row>
    <row r="41" spans="3:35" ht="18.75" customHeight="1">
      <c r="C41" s="280"/>
      <c r="D41" s="281"/>
      <c r="E41" s="281"/>
      <c r="F41" s="285"/>
      <c r="G41" s="285"/>
      <c r="H41" s="1039" t="s">
        <v>677</v>
      </c>
      <c r="I41" s="1040"/>
      <c r="J41" s="1040"/>
      <c r="K41" s="1040"/>
      <c r="L41" s="1040"/>
      <c r="M41" s="1060" t="s">
        <v>861</v>
      </c>
      <c r="N41" s="1061"/>
      <c r="O41" s="1061"/>
      <c r="P41" s="1061"/>
      <c r="Q41" s="965">
        <v>5.4</v>
      </c>
      <c r="R41" s="966"/>
      <c r="S41" s="966"/>
      <c r="T41" s="966"/>
      <c r="U41" s="771"/>
      <c r="V41" s="1061" t="s">
        <v>862</v>
      </c>
      <c r="W41" s="1061"/>
      <c r="X41" s="1061"/>
      <c r="Y41" s="1062"/>
      <c r="Z41" s="1055">
        <v>0.05</v>
      </c>
      <c r="AA41" s="1056"/>
      <c r="AB41" s="1056"/>
      <c r="AC41" s="1057"/>
      <c r="AD41" s="285"/>
      <c r="AE41" s="285"/>
      <c r="AF41" s="285"/>
      <c r="AG41" s="285"/>
      <c r="AH41" s="285"/>
      <c r="AI41" s="285"/>
    </row>
    <row r="42" spans="3:35" ht="24.75" customHeight="1">
      <c r="C42" s="280"/>
      <c r="D42" s="281"/>
      <c r="E42" s="281"/>
      <c r="F42" s="285"/>
      <c r="G42" s="955" t="s">
        <v>303</v>
      </c>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285"/>
      <c r="AI42" s="285"/>
    </row>
    <row r="43" spans="3:35" ht="18" customHeight="1">
      <c r="C43" s="280"/>
      <c r="D43" s="281"/>
      <c r="E43" s="281"/>
      <c r="F43" s="28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285"/>
      <c r="AI43" s="285"/>
    </row>
    <row r="44" spans="3:35" ht="21" customHeight="1">
      <c r="C44" s="280"/>
      <c r="D44" s="281"/>
      <c r="E44" s="281"/>
      <c r="F44" s="28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285"/>
      <c r="AI44" s="285"/>
    </row>
    <row r="45" ht="10.5" customHeight="1">
      <c r="C45" s="280"/>
    </row>
    <row r="46" spans="3:35" ht="14.25" customHeight="1">
      <c r="C46" s="280"/>
      <c r="D46" s="281"/>
      <c r="E46" s="281"/>
      <c r="F46" s="281" t="s">
        <v>682</v>
      </c>
      <c r="G46" s="621"/>
      <c r="H46" s="621"/>
      <c r="I46" s="621"/>
      <c r="J46" s="621"/>
      <c r="K46" s="621"/>
      <c r="L46" s="621"/>
      <c r="M46" s="621"/>
      <c r="N46" s="621"/>
      <c r="O46" s="621"/>
      <c r="P46" s="621"/>
      <c r="Q46" s="621"/>
      <c r="R46" s="621"/>
      <c r="S46" s="745" t="s">
        <v>779</v>
      </c>
      <c r="T46" s="621"/>
      <c r="U46" s="621"/>
      <c r="V46" s="621"/>
      <c r="W46" s="621"/>
      <c r="X46" s="621"/>
      <c r="Y46" s="621"/>
      <c r="Z46" s="621"/>
      <c r="AA46" s="621"/>
      <c r="AB46" s="621"/>
      <c r="AC46" s="621"/>
      <c r="AD46" s="621"/>
      <c r="AE46" s="621"/>
      <c r="AF46" s="621"/>
      <c r="AG46" s="621"/>
      <c r="AH46" s="621"/>
      <c r="AI46" s="621"/>
    </row>
    <row r="47" spans="3:35" ht="14.25" customHeight="1">
      <c r="C47" s="280"/>
      <c r="D47" s="281"/>
      <c r="E47" s="281"/>
      <c r="F47" s="281"/>
      <c r="G47" s="621"/>
      <c r="H47" s="621"/>
      <c r="I47" s="621"/>
      <c r="J47" s="621"/>
      <c r="K47" s="621"/>
      <c r="L47" s="621"/>
      <c r="M47" s="621"/>
      <c r="N47" s="621"/>
      <c r="O47" s="621"/>
      <c r="P47" s="621"/>
      <c r="Q47" s="621"/>
      <c r="R47" s="621"/>
      <c r="S47" s="745"/>
      <c r="T47" s="621"/>
      <c r="U47" s="621"/>
      <c r="V47" s="621"/>
      <c r="W47" s="621"/>
      <c r="X47" s="621"/>
      <c r="Y47" s="621"/>
      <c r="Z47" s="621"/>
      <c r="AA47" s="621"/>
      <c r="AB47" s="621"/>
      <c r="AC47" s="621"/>
      <c r="AD47" s="621"/>
      <c r="AE47" s="621"/>
      <c r="AF47" s="621"/>
      <c r="AG47" s="621"/>
      <c r="AH47" s="621"/>
      <c r="AI47" s="621"/>
    </row>
    <row r="48" spans="3:35" ht="17.25" customHeight="1">
      <c r="C48" s="280"/>
      <c r="D48" s="281"/>
      <c r="E48" s="793" t="s">
        <v>297</v>
      </c>
      <c r="F48" s="282" t="s">
        <v>679</v>
      </c>
      <c r="G48" s="627"/>
      <c r="H48" s="627"/>
      <c r="I48" s="627"/>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3:36" ht="15.75" customHeight="1">
      <c r="C49" s="280"/>
      <c r="D49" s="281"/>
      <c r="E49" s="658" t="s">
        <v>506</v>
      </c>
      <c r="F49" s="787" t="s">
        <v>194</v>
      </c>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row>
    <row r="50" spans="3:36" ht="17.25" customHeight="1">
      <c r="C50" s="280"/>
      <c r="D50" s="281"/>
      <c r="E50" s="658"/>
      <c r="F50" s="787" t="s">
        <v>334</v>
      </c>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662"/>
    </row>
    <row r="51" spans="3:36" ht="16.5" customHeight="1">
      <c r="C51" s="280"/>
      <c r="D51" s="281"/>
      <c r="E51" s="658"/>
      <c r="F51" s="787" t="s">
        <v>448</v>
      </c>
      <c r="G51" s="789"/>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662"/>
    </row>
    <row r="52" spans="3:36" ht="14.25" customHeight="1">
      <c r="C52" s="280"/>
      <c r="D52" s="281"/>
      <c r="E52" s="658"/>
      <c r="F52" s="661"/>
      <c r="G52" s="661"/>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2"/>
    </row>
    <row r="53" spans="3:35" ht="14.25" customHeight="1">
      <c r="C53" s="280"/>
      <c r="D53" s="281"/>
      <c r="E53" s="281"/>
      <c r="F53" s="281"/>
      <c r="G53" s="1065" t="s">
        <v>295</v>
      </c>
      <c r="H53" s="1065"/>
      <c r="I53" s="1065"/>
      <c r="J53" s="1065"/>
      <c r="K53" s="1065"/>
      <c r="L53" s="1065"/>
      <c r="M53" s="1065"/>
      <c r="N53" s="1065"/>
      <c r="O53" s="1065"/>
      <c r="P53" s="1065"/>
      <c r="Q53" s="1065"/>
      <c r="R53" s="1065"/>
      <c r="S53" s="1065"/>
      <c r="T53" s="1065"/>
      <c r="U53" s="1065"/>
      <c r="V53" s="1065"/>
      <c r="W53" s="1065"/>
      <c r="X53" s="1065"/>
      <c r="Y53" s="1065"/>
      <c r="Z53" s="1065"/>
      <c r="AA53" s="1065"/>
      <c r="AB53" s="1065"/>
      <c r="AC53" s="1065"/>
      <c r="AD53" s="1065"/>
      <c r="AE53" s="621"/>
      <c r="AF53" s="621"/>
      <c r="AG53" s="621"/>
      <c r="AH53" s="621"/>
      <c r="AI53" s="621"/>
    </row>
    <row r="54" spans="3:35" ht="14.25" customHeight="1">
      <c r="C54" s="280"/>
      <c r="D54" s="281"/>
      <c r="E54" s="281"/>
      <c r="F54" s="281"/>
      <c r="G54" s="639"/>
      <c r="H54" s="962" t="s">
        <v>618</v>
      </c>
      <c r="I54" s="962"/>
      <c r="J54" s="962"/>
      <c r="K54" s="962"/>
      <c r="L54" s="962"/>
      <c r="M54" s="962"/>
      <c r="N54" s="640"/>
      <c r="O54" s="640"/>
      <c r="P54" s="956" t="s">
        <v>612</v>
      </c>
      <c r="Q54" s="957"/>
      <c r="R54" s="957"/>
      <c r="S54" s="957"/>
      <c r="T54" s="957"/>
      <c r="U54" s="957"/>
      <c r="V54" s="957"/>
      <c r="W54" s="957"/>
      <c r="X54" s="956" t="s">
        <v>615</v>
      </c>
      <c r="Y54" s="957"/>
      <c r="Z54" s="957"/>
      <c r="AA54" s="957"/>
      <c r="AB54" s="957"/>
      <c r="AC54" s="957"/>
      <c r="AD54" s="957"/>
      <c r="AE54" s="958"/>
      <c r="AF54" s="621"/>
      <c r="AG54" s="621"/>
      <c r="AH54" s="621"/>
      <c r="AI54" s="621"/>
    </row>
    <row r="55" spans="3:35" ht="14.25" customHeight="1">
      <c r="C55" s="280"/>
      <c r="D55" s="281"/>
      <c r="E55" s="281"/>
      <c r="F55" s="281"/>
      <c r="G55" s="634"/>
      <c r="H55" s="959"/>
      <c r="I55" s="959"/>
      <c r="J55" s="959"/>
      <c r="K55" s="959"/>
      <c r="L55" s="959"/>
      <c r="M55" s="959"/>
      <c r="N55" s="643"/>
      <c r="O55" s="643"/>
      <c r="P55" s="1058" t="s">
        <v>613</v>
      </c>
      <c r="Q55" s="1059"/>
      <c r="R55" s="1059"/>
      <c r="S55" s="1059"/>
      <c r="T55" s="956" t="s">
        <v>614</v>
      </c>
      <c r="U55" s="957"/>
      <c r="V55" s="957"/>
      <c r="W55" s="958"/>
      <c r="X55" s="1058" t="s">
        <v>613</v>
      </c>
      <c r="Y55" s="1059"/>
      <c r="Z55" s="1059"/>
      <c r="AA55" s="1059"/>
      <c r="AB55" s="956" t="s">
        <v>614</v>
      </c>
      <c r="AC55" s="957"/>
      <c r="AD55" s="957"/>
      <c r="AE55" s="958"/>
      <c r="AF55" s="621"/>
      <c r="AG55" s="621"/>
      <c r="AH55" s="621"/>
      <c r="AI55" s="621"/>
    </row>
    <row r="56" spans="3:35" ht="14.25" customHeight="1">
      <c r="C56" s="280"/>
      <c r="D56" s="281"/>
      <c r="E56" s="281"/>
      <c r="F56" s="281"/>
      <c r="G56" s="1053" t="s">
        <v>805</v>
      </c>
      <c r="H56" s="1054"/>
      <c r="I56" s="1054"/>
      <c r="J56" s="1054"/>
      <c r="K56" s="1054"/>
      <c r="L56" s="1054"/>
      <c r="M56" s="1054"/>
      <c r="N56" s="642"/>
      <c r="O56" s="642"/>
      <c r="P56" s="644"/>
      <c r="Q56" s="641"/>
      <c r="R56" s="1063" t="s">
        <v>616</v>
      </c>
      <c r="S56" s="1063"/>
      <c r="T56" s="647"/>
      <c r="U56" s="646"/>
      <c r="V56" s="1063" t="s">
        <v>616</v>
      </c>
      <c r="W56" s="1064"/>
      <c r="X56" s="644"/>
      <c r="Y56" s="646"/>
      <c r="Z56" s="1063" t="s">
        <v>617</v>
      </c>
      <c r="AA56" s="1063"/>
      <c r="AB56" s="647"/>
      <c r="AC56" s="646"/>
      <c r="AD56" s="1063" t="s">
        <v>617</v>
      </c>
      <c r="AE56" s="1064"/>
      <c r="AF56" s="621"/>
      <c r="AG56" s="621"/>
      <c r="AH56" s="621"/>
      <c r="AI56" s="621"/>
    </row>
    <row r="57" spans="3:35" ht="14.25" customHeight="1">
      <c r="C57" s="280"/>
      <c r="D57" s="281"/>
      <c r="E57" s="281"/>
      <c r="F57" s="281"/>
      <c r="G57" s="795"/>
      <c r="L57" s="951" t="s">
        <v>830</v>
      </c>
      <c r="M57" s="951"/>
      <c r="N57" s="951"/>
      <c r="O57" s="952"/>
      <c r="P57" s="778"/>
      <c r="Q57" s="1051">
        <v>7.2</v>
      </c>
      <c r="R57" s="1051"/>
      <c r="S57" s="1051"/>
      <c r="T57" s="778"/>
      <c r="U57" s="1051">
        <v>7.7</v>
      </c>
      <c r="V57" s="1051"/>
      <c r="W57" s="1052"/>
      <c r="X57" s="778"/>
      <c r="Y57" s="1051">
        <v>20.8</v>
      </c>
      <c r="Z57" s="1051"/>
      <c r="AA57" s="1051"/>
      <c r="AB57" s="779"/>
      <c r="AC57" s="1051">
        <v>19.5</v>
      </c>
      <c r="AD57" s="1051"/>
      <c r="AE57" s="1052"/>
      <c r="AF57" s="621"/>
      <c r="AG57" s="621"/>
      <c r="AH57" s="621"/>
      <c r="AI57" s="621"/>
    </row>
    <row r="58" spans="3:35" ht="14.25" customHeight="1">
      <c r="C58" s="280"/>
      <c r="D58" s="281"/>
      <c r="E58" s="281"/>
      <c r="F58" s="281"/>
      <c r="G58" s="780"/>
      <c r="H58" s="776"/>
      <c r="I58" s="776"/>
      <c r="J58" s="776"/>
      <c r="K58" s="776"/>
      <c r="L58" s="776"/>
      <c r="M58" s="776"/>
      <c r="N58" s="959" t="s">
        <v>604</v>
      </c>
      <c r="O58" s="959"/>
      <c r="P58" s="781"/>
      <c r="Q58" s="960">
        <v>7</v>
      </c>
      <c r="R58" s="960"/>
      <c r="S58" s="960"/>
      <c r="T58" s="781"/>
      <c r="U58" s="960">
        <v>7.8</v>
      </c>
      <c r="V58" s="960"/>
      <c r="W58" s="961"/>
      <c r="X58" s="781"/>
      <c r="Y58" s="960">
        <v>20.5</v>
      </c>
      <c r="Z58" s="960"/>
      <c r="AA58" s="960"/>
      <c r="AB58" s="782"/>
      <c r="AC58" s="960">
        <v>19.6</v>
      </c>
      <c r="AD58" s="960"/>
      <c r="AE58" s="961"/>
      <c r="AF58" s="621"/>
      <c r="AG58" s="621"/>
      <c r="AH58" s="621"/>
      <c r="AI58" s="621"/>
    </row>
    <row r="59" spans="3:35" ht="14.25" customHeight="1">
      <c r="C59" s="280"/>
      <c r="D59" s="281"/>
      <c r="E59" s="281"/>
      <c r="F59" s="281"/>
      <c r="G59" s="1053" t="s">
        <v>611</v>
      </c>
      <c r="H59" s="1054"/>
      <c r="I59" s="1054"/>
      <c r="J59" s="1054"/>
      <c r="K59" s="1054"/>
      <c r="L59" s="1054"/>
      <c r="M59" s="1054"/>
      <c r="N59" s="794"/>
      <c r="O59" s="794"/>
      <c r="P59" s="796"/>
      <c r="Q59" s="797"/>
      <c r="R59" s="797"/>
      <c r="S59" s="797"/>
      <c r="T59" s="796"/>
      <c r="U59" s="797"/>
      <c r="V59" s="797"/>
      <c r="W59" s="798"/>
      <c r="X59" s="796"/>
      <c r="Y59" s="797"/>
      <c r="Z59" s="797"/>
      <c r="AA59" s="797"/>
      <c r="AB59" s="799"/>
      <c r="AC59" s="797"/>
      <c r="AD59" s="797"/>
      <c r="AE59" s="798"/>
      <c r="AF59" s="621"/>
      <c r="AG59" s="621"/>
      <c r="AH59" s="621"/>
      <c r="AI59" s="621"/>
    </row>
    <row r="60" spans="3:35" ht="14.25" customHeight="1">
      <c r="C60" s="280"/>
      <c r="D60" s="281"/>
      <c r="E60" s="281"/>
      <c r="F60" s="281"/>
      <c r="G60" s="795"/>
      <c r="L60" s="953" t="s">
        <v>830</v>
      </c>
      <c r="M60" s="953"/>
      <c r="N60" s="953"/>
      <c r="O60" s="954"/>
      <c r="P60" s="778"/>
      <c r="Q60" s="1051">
        <v>7.1</v>
      </c>
      <c r="R60" s="1051"/>
      <c r="S60" s="1051"/>
      <c r="T60" s="778"/>
      <c r="U60" s="1051">
        <v>7.7</v>
      </c>
      <c r="V60" s="1051"/>
      <c r="W60" s="1052"/>
      <c r="X60" s="778"/>
      <c r="Y60" s="1051">
        <v>20.7</v>
      </c>
      <c r="Z60" s="1051"/>
      <c r="AA60" s="1051"/>
      <c r="AB60" s="779"/>
      <c r="AC60" s="1051">
        <v>19.5</v>
      </c>
      <c r="AD60" s="1051"/>
      <c r="AE60" s="1052"/>
      <c r="AF60" s="621"/>
      <c r="AG60" s="621"/>
      <c r="AH60" s="621"/>
      <c r="AI60" s="621"/>
    </row>
    <row r="61" spans="3:35" ht="14.25" customHeight="1">
      <c r="C61" s="280"/>
      <c r="D61" s="281"/>
      <c r="E61" s="281"/>
      <c r="F61" s="281"/>
      <c r="G61" s="780"/>
      <c r="H61" s="776"/>
      <c r="I61" s="776"/>
      <c r="J61" s="776"/>
      <c r="K61" s="776"/>
      <c r="L61" s="776"/>
      <c r="M61" s="776"/>
      <c r="N61" s="959" t="s">
        <v>604</v>
      </c>
      <c r="O61" s="959"/>
      <c r="P61" s="781"/>
      <c r="Q61" s="960">
        <v>7.1</v>
      </c>
      <c r="R61" s="960"/>
      <c r="S61" s="960"/>
      <c r="T61" s="781"/>
      <c r="U61" s="960">
        <v>7.7</v>
      </c>
      <c r="V61" s="960"/>
      <c r="W61" s="961"/>
      <c r="X61" s="781"/>
      <c r="Y61" s="960">
        <v>20.6</v>
      </c>
      <c r="Z61" s="960"/>
      <c r="AA61" s="960"/>
      <c r="AB61" s="782"/>
      <c r="AC61" s="960">
        <v>19.4</v>
      </c>
      <c r="AD61" s="960"/>
      <c r="AE61" s="961"/>
      <c r="AF61" s="621"/>
      <c r="AG61" s="621"/>
      <c r="AH61" s="621"/>
      <c r="AI61" s="621"/>
    </row>
    <row r="62" spans="3:35" ht="14.25" customHeight="1">
      <c r="C62" s="280"/>
      <c r="D62" s="281"/>
      <c r="E62" s="281"/>
      <c r="F62" s="281"/>
      <c r="G62" s="955" t="s">
        <v>767</v>
      </c>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621"/>
      <c r="AI62" s="621"/>
    </row>
    <row r="63" spans="3:35" ht="24" customHeight="1">
      <c r="C63" s="280"/>
      <c r="D63" s="281"/>
      <c r="E63" s="281"/>
      <c r="F63" s="281"/>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621"/>
      <c r="AI63" s="621"/>
    </row>
    <row r="64" spans="3:35" ht="22.5" customHeight="1">
      <c r="C64" s="280"/>
      <c r="D64" s="281"/>
      <c r="E64" s="281"/>
      <c r="F64" s="281"/>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621"/>
      <c r="AI64" s="621"/>
    </row>
    <row r="65" spans="3:35" ht="14.25" customHeight="1">
      <c r="C65" s="280"/>
      <c r="D65" s="281"/>
      <c r="E65" s="281"/>
      <c r="F65" s="281" t="s">
        <v>682</v>
      </c>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row>
    <row r="66" spans="3:35" ht="16.5" customHeight="1">
      <c r="C66" s="280"/>
      <c r="D66" s="281"/>
      <c r="E66" s="793" t="s">
        <v>298</v>
      </c>
      <c r="F66" s="282" t="s">
        <v>680</v>
      </c>
      <c r="G66" s="627"/>
      <c r="H66" s="627"/>
      <c r="I66" s="627"/>
      <c r="J66" s="663"/>
      <c r="K66" s="6"/>
      <c r="L66" s="6"/>
      <c r="M66" s="6"/>
      <c r="N66" s="6"/>
      <c r="O66" s="6"/>
      <c r="P66" s="6"/>
      <c r="Q66" s="6"/>
      <c r="R66" s="6"/>
      <c r="S66" s="6"/>
      <c r="T66" s="6"/>
      <c r="U66" s="6"/>
      <c r="V66" s="6"/>
      <c r="W66" s="6"/>
      <c r="X66" s="6"/>
      <c r="Y66" s="6"/>
      <c r="Z66" s="6"/>
      <c r="AA66" s="6"/>
      <c r="AB66" s="6"/>
      <c r="AC66" s="6"/>
      <c r="AD66" s="6"/>
      <c r="AE66" s="6"/>
      <c r="AF66" s="6"/>
      <c r="AG66" s="6"/>
      <c r="AH66" s="6"/>
      <c r="AI66" s="621"/>
    </row>
    <row r="67" spans="3:35" ht="18" customHeight="1">
      <c r="C67" s="280"/>
      <c r="D67" s="281"/>
      <c r="E67" s="658"/>
      <c r="F67" s="787" t="s">
        <v>440</v>
      </c>
      <c r="G67" s="788"/>
      <c r="H67" s="788"/>
      <c r="I67" s="788"/>
      <c r="J67" s="788"/>
      <c r="K67" s="788"/>
      <c r="L67" s="788"/>
      <c r="M67" s="788"/>
      <c r="N67" s="788"/>
      <c r="O67" s="788"/>
      <c r="P67" s="788"/>
      <c r="Q67" s="788"/>
      <c r="R67" s="788"/>
      <c r="S67" s="788"/>
      <c r="T67" s="788"/>
      <c r="U67" s="788"/>
      <c r="V67" s="788"/>
      <c r="W67" s="788"/>
      <c r="X67" s="788"/>
      <c r="Y67" s="788"/>
      <c r="Z67" s="788"/>
      <c r="AA67" s="788"/>
      <c r="AB67" s="788"/>
      <c r="AC67" s="788"/>
      <c r="AD67" s="788"/>
      <c r="AE67" s="788"/>
      <c r="AF67" s="788"/>
      <c r="AG67" s="6"/>
      <c r="AH67" s="6"/>
      <c r="AI67" s="621"/>
    </row>
    <row r="68" spans="3:35" ht="17.25" customHeight="1">
      <c r="C68" s="280"/>
      <c r="D68" s="281"/>
      <c r="E68" s="658"/>
      <c r="F68" s="968" t="s">
        <v>339</v>
      </c>
      <c r="G68" s="968"/>
      <c r="H68" s="968"/>
      <c r="I68" s="968"/>
      <c r="J68" s="968"/>
      <c r="K68" s="968"/>
      <c r="L68" s="968"/>
      <c r="M68" s="968"/>
      <c r="N68" s="968"/>
      <c r="O68" s="968"/>
      <c r="P68" s="968"/>
      <c r="Q68" s="968"/>
      <c r="R68" s="968"/>
      <c r="S68" s="968"/>
      <c r="T68" s="968"/>
      <c r="U68" s="968"/>
      <c r="V68" s="968"/>
      <c r="W68" s="968"/>
      <c r="X68" s="968"/>
      <c r="Y68" s="968"/>
      <c r="Z68" s="968"/>
      <c r="AA68" s="968"/>
      <c r="AB68" s="968"/>
      <c r="AC68" s="968"/>
      <c r="AD68" s="968"/>
      <c r="AE68" s="968"/>
      <c r="AF68" s="968"/>
      <c r="AG68" s="6"/>
      <c r="AH68" s="6"/>
      <c r="AI68" s="621"/>
    </row>
    <row r="69" spans="3:35" ht="14.25" customHeight="1">
      <c r="C69" s="280"/>
      <c r="D69" s="281"/>
      <c r="E69" s="658"/>
      <c r="F69" s="661"/>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
      <c r="AH69" s="6"/>
      <c r="AI69" s="621"/>
    </row>
    <row r="70" spans="3:35" ht="14.25" customHeight="1">
      <c r="C70" s="280"/>
      <c r="D70" s="281"/>
      <c r="E70" s="281"/>
      <c r="F70" s="287" t="s">
        <v>685</v>
      </c>
      <c r="G70" s="288" t="s">
        <v>682</v>
      </c>
      <c r="I70" s="628"/>
      <c r="J70" s="972" t="s">
        <v>162</v>
      </c>
      <c r="K70" s="972"/>
      <c r="L70" s="972"/>
      <c r="M70" s="972"/>
      <c r="N70" s="972"/>
      <c r="O70" s="972"/>
      <c r="P70" s="972"/>
      <c r="Q70" s="972"/>
      <c r="R70" s="972"/>
      <c r="S70" s="972"/>
      <c r="T70" s="972"/>
      <c r="U70" s="972"/>
      <c r="V70" s="972"/>
      <c r="W70" s="972"/>
      <c r="X70" s="972"/>
      <c r="Y70" s="972"/>
      <c r="Z70" s="972"/>
      <c r="AA70" s="288"/>
      <c r="AB70" s="288"/>
      <c r="AC70" s="288"/>
      <c r="AD70" s="288"/>
      <c r="AE70" s="288"/>
      <c r="AF70" s="288"/>
      <c r="AG70" s="288"/>
      <c r="AH70" s="288"/>
      <c r="AI70" s="288"/>
    </row>
    <row r="71" spans="3:35" ht="14.25" customHeight="1">
      <c r="C71" s="280"/>
      <c r="D71" s="281"/>
      <c r="E71" s="281"/>
      <c r="F71" s="620" t="s">
        <v>685</v>
      </c>
      <c r="G71" s="285"/>
      <c r="H71" s="285"/>
      <c r="I71" s="285"/>
      <c r="J71" s="285"/>
      <c r="K71" s="973" t="s">
        <v>610</v>
      </c>
      <c r="L71" s="974"/>
      <c r="M71" s="974"/>
      <c r="N71" s="974"/>
      <c r="O71" s="974"/>
      <c r="P71" s="974"/>
      <c r="Q71" s="636"/>
      <c r="R71" s="973" t="s">
        <v>832</v>
      </c>
      <c r="S71" s="974"/>
      <c r="T71" s="974"/>
      <c r="U71" s="980"/>
      <c r="V71" s="973" t="s">
        <v>830</v>
      </c>
      <c r="W71" s="974"/>
      <c r="X71" s="974"/>
      <c r="Y71" s="980"/>
      <c r="Z71" s="635" t="s">
        <v>606</v>
      </c>
      <c r="AA71" s="635" t="s">
        <v>607</v>
      </c>
      <c r="AB71" s="636" t="s">
        <v>608</v>
      </c>
      <c r="AC71" s="285"/>
      <c r="AD71" s="285"/>
      <c r="AE71" s="285"/>
      <c r="AF71" s="285"/>
      <c r="AG71" s="285"/>
      <c r="AH71" s="285"/>
      <c r="AI71" s="285"/>
    </row>
    <row r="72" spans="3:35" ht="14.25" customHeight="1">
      <c r="C72" s="280"/>
      <c r="D72" s="281"/>
      <c r="E72" s="281"/>
      <c r="F72" s="285"/>
      <c r="G72" s="285"/>
      <c r="K72" s="629"/>
      <c r="L72" s="630"/>
      <c r="M72" s="630"/>
      <c r="N72" s="630"/>
      <c r="O72" s="630"/>
      <c r="P72" s="631"/>
      <c r="Q72" s="632"/>
      <c r="R72" s="629"/>
      <c r="S72" s="630"/>
      <c r="T72" s="630"/>
      <c r="U72" s="637" t="s">
        <v>605</v>
      </c>
      <c r="V72" s="638"/>
      <c r="W72" s="631"/>
      <c r="X72" s="631"/>
      <c r="Y72" s="632" t="s">
        <v>605</v>
      </c>
      <c r="Z72" s="631"/>
      <c r="AA72" s="631"/>
      <c r="AB72" s="632" t="s">
        <v>609</v>
      </c>
      <c r="AC72" s="285"/>
      <c r="AD72" s="285"/>
      <c r="AE72" s="285"/>
      <c r="AF72" s="285"/>
      <c r="AG72" s="285"/>
      <c r="AH72" s="285"/>
      <c r="AI72" s="285"/>
    </row>
    <row r="73" spans="3:35" ht="14.25" customHeight="1">
      <c r="C73" s="280"/>
      <c r="D73" s="281"/>
      <c r="E73" s="281"/>
      <c r="F73" s="285"/>
      <c r="G73" s="285"/>
      <c r="K73" s="772" t="s">
        <v>602</v>
      </c>
      <c r="L73" s="773"/>
      <c r="M73" s="773"/>
      <c r="N73" s="773"/>
      <c r="O73" s="773"/>
      <c r="P73" s="773"/>
      <c r="Q73" s="774"/>
      <c r="R73" s="969">
        <v>80185</v>
      </c>
      <c r="S73" s="970"/>
      <c r="T73" s="970"/>
      <c r="U73" s="971"/>
      <c r="V73" s="975">
        <v>67838</v>
      </c>
      <c r="W73" s="976"/>
      <c r="X73" s="976"/>
      <c r="Y73" s="977"/>
      <c r="Z73" s="978">
        <v>-15.4</v>
      </c>
      <c r="AA73" s="978" t="e">
        <v>#REF!</v>
      </c>
      <c r="AB73" s="979" t="e">
        <v>#REF!</v>
      </c>
      <c r="AC73" s="285"/>
      <c r="AD73" s="285"/>
      <c r="AE73" s="285"/>
      <c r="AF73" s="285"/>
      <c r="AG73" s="285"/>
      <c r="AH73" s="285"/>
      <c r="AI73" s="285"/>
    </row>
    <row r="74" spans="3:35" ht="14.25" customHeight="1">
      <c r="C74" s="280"/>
      <c r="D74" s="281"/>
      <c r="E74" s="281"/>
      <c r="F74" s="281"/>
      <c r="G74" s="281"/>
      <c r="K74" s="772" t="s">
        <v>603</v>
      </c>
      <c r="L74" s="773"/>
      <c r="M74" s="773"/>
      <c r="N74" s="773"/>
      <c r="O74" s="773"/>
      <c r="P74" s="773"/>
      <c r="Q74" s="774"/>
      <c r="R74" s="969">
        <v>2192783</v>
      </c>
      <c r="S74" s="970"/>
      <c r="T74" s="970"/>
      <c r="U74" s="971"/>
      <c r="V74" s="969">
        <v>2131719</v>
      </c>
      <c r="W74" s="970"/>
      <c r="X74" s="970"/>
      <c r="Y74" s="971"/>
      <c r="Z74" s="963">
        <v>-2.8</v>
      </c>
      <c r="AA74" s="963" t="e">
        <v>#DIV/0!</v>
      </c>
      <c r="AB74" s="964" t="e">
        <v>#DIV/0!</v>
      </c>
      <c r="AC74" s="280"/>
      <c r="AD74" s="280"/>
      <c r="AE74" s="280"/>
      <c r="AF74" s="280"/>
      <c r="AG74" s="280"/>
      <c r="AH74" s="280"/>
      <c r="AI74" s="280"/>
    </row>
    <row r="75" spans="3:35" ht="14.25" customHeight="1" hidden="1">
      <c r="C75" s="280"/>
      <c r="D75" s="281"/>
      <c r="E75" s="281" t="s">
        <v>685</v>
      </c>
      <c r="F75" s="281" t="s">
        <v>685</v>
      </c>
      <c r="G75" s="281"/>
      <c r="Z75" s="280"/>
      <c r="AA75" s="280"/>
      <c r="AB75" s="280"/>
      <c r="AC75" s="280"/>
      <c r="AD75" s="280"/>
      <c r="AE75" s="280"/>
      <c r="AF75" s="280"/>
      <c r="AG75" s="280"/>
      <c r="AH75" s="280"/>
      <c r="AI75" s="280"/>
    </row>
    <row r="76" spans="2:36" ht="14.25" customHeight="1" thickBot="1">
      <c r="B76" s="769"/>
      <c r="C76" s="770"/>
      <c r="D76" s="769"/>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row>
    <row r="77" spans="2:36" ht="14.25" customHeight="1">
      <c r="B77" s="623"/>
      <c r="C77" s="626"/>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row>
    <row r="78" spans="2:36" ht="18.75" customHeight="1">
      <c r="B78" s="281"/>
      <c r="C78" s="281"/>
      <c r="D78" s="785" t="s">
        <v>831</v>
      </c>
      <c r="E78" s="785" t="s">
        <v>522</v>
      </c>
      <c r="F78" s="280"/>
      <c r="G78" s="281"/>
      <c r="H78" s="281"/>
      <c r="J78" s="281"/>
      <c r="K78" s="280"/>
      <c r="N78" s="281"/>
      <c r="O78" s="280"/>
      <c r="P78" s="280"/>
      <c r="Q78" s="280"/>
      <c r="R78" s="280"/>
      <c r="S78" s="280"/>
      <c r="T78" s="280"/>
      <c r="U78" s="280"/>
      <c r="V78" s="280"/>
      <c r="W78" s="280"/>
      <c r="X78" s="280"/>
      <c r="Y78" s="280"/>
      <c r="Z78" s="280"/>
      <c r="AA78" s="280"/>
      <c r="AB78" s="280"/>
      <c r="AC78" s="280"/>
      <c r="AD78" s="280"/>
      <c r="AE78" s="280"/>
      <c r="AF78" s="280"/>
      <c r="AG78" s="280"/>
      <c r="AH78" s="280"/>
      <c r="AI78" s="280"/>
      <c r="AJ78" t="s">
        <v>685</v>
      </c>
    </row>
    <row r="79" spans="2:35" ht="13.5" customHeight="1">
      <c r="B79" s="281"/>
      <c r="C79" s="281"/>
      <c r="D79" s="281"/>
      <c r="E79" s="281"/>
      <c r="F79" s="281"/>
      <c r="G79" s="281"/>
      <c r="H79" s="281"/>
      <c r="I79" s="281"/>
      <c r="J79" s="281"/>
      <c r="K79" s="281"/>
      <c r="L79" s="281"/>
      <c r="M79" s="281"/>
      <c r="N79" s="281"/>
      <c r="O79" s="280"/>
      <c r="P79" s="280"/>
      <c r="Q79" s="280"/>
      <c r="R79" s="280"/>
      <c r="S79" s="280"/>
      <c r="T79" s="280"/>
      <c r="U79" s="280"/>
      <c r="V79" s="280"/>
      <c r="W79" s="280"/>
      <c r="X79" s="280"/>
      <c r="Y79" s="280"/>
      <c r="Z79" s="280"/>
      <c r="AA79" s="280"/>
      <c r="AB79" s="280"/>
      <c r="AC79" s="280"/>
      <c r="AD79" s="280"/>
      <c r="AE79" s="280"/>
      <c r="AF79" s="280"/>
      <c r="AG79" s="280"/>
      <c r="AH79" s="280"/>
      <c r="AI79" s="280"/>
    </row>
    <row r="80" spans="2:36" ht="14.25" customHeight="1">
      <c r="B80" s="284" t="s">
        <v>685</v>
      </c>
      <c r="C80" s="281"/>
      <c r="D80" s="1"/>
      <c r="E80" s="793" t="s">
        <v>556</v>
      </c>
      <c r="F80" s="661"/>
      <c r="G80" s="661"/>
      <c r="H80" s="661"/>
      <c r="I80" s="661"/>
      <c r="J80" s="661"/>
      <c r="K80" s="661"/>
      <c r="L80" s="661"/>
      <c r="M80" s="661"/>
      <c r="N80" s="661"/>
      <c r="O80" s="662"/>
      <c r="P80" s="662"/>
      <c r="Q80" s="662"/>
      <c r="R80" s="662"/>
      <c r="S80" s="662"/>
      <c r="T80" s="662"/>
      <c r="U80" s="662"/>
      <c r="V80" s="662"/>
      <c r="W80" s="662"/>
      <c r="X80" s="662"/>
      <c r="Y80" s="662"/>
      <c r="Z80" s="662"/>
      <c r="AA80" s="662"/>
      <c r="AB80" s="662"/>
      <c r="AC80" s="662"/>
      <c r="AD80" s="662"/>
      <c r="AE80" s="662"/>
      <c r="AF80" s="662"/>
      <c r="AG80" s="662"/>
      <c r="AH80" s="662"/>
      <c r="AI80" s="662"/>
      <c r="AJ80" s="1"/>
    </row>
    <row r="81" spans="2:36" ht="14.25" customHeight="1">
      <c r="B81" s="281"/>
      <c r="C81" s="285" t="s">
        <v>685</v>
      </c>
      <c r="D81" s="280"/>
      <c r="E81" s="281"/>
      <c r="F81" s="955" t="s">
        <v>168</v>
      </c>
      <c r="G81" s="955"/>
      <c r="H81" s="955"/>
      <c r="I81" s="955"/>
      <c r="J81" s="955"/>
      <c r="K81" s="955"/>
      <c r="L81" s="955"/>
      <c r="M81" s="955"/>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row>
    <row r="82" spans="2:36" ht="14.25" customHeight="1">
      <c r="B82" s="281"/>
      <c r="C82" s="285"/>
      <c r="D82" s="280"/>
      <c r="E82" s="281"/>
      <c r="F82" s="955"/>
      <c r="G82" s="955"/>
      <c r="H82" s="955"/>
      <c r="I82" s="955"/>
      <c r="J82" s="955"/>
      <c r="K82" s="955"/>
      <c r="L82" s="955"/>
      <c r="M82" s="955"/>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5"/>
    </row>
    <row r="83" spans="2:36" ht="14.25" customHeight="1">
      <c r="B83" s="281"/>
      <c r="C83" s="281"/>
      <c r="D83" s="280"/>
      <c r="E83" s="281"/>
      <c r="F83" s="955"/>
      <c r="G83" s="955"/>
      <c r="H83" s="955"/>
      <c r="I83" s="955"/>
      <c r="J83" s="955"/>
      <c r="K83" s="955"/>
      <c r="L83" s="955"/>
      <c r="M83" s="955"/>
      <c r="N83" s="955"/>
      <c r="O83" s="955"/>
      <c r="P83" s="955"/>
      <c r="Q83" s="955"/>
      <c r="R83" s="955"/>
      <c r="S83" s="955"/>
      <c r="T83" s="955"/>
      <c r="U83" s="955"/>
      <c r="V83" s="955"/>
      <c r="W83" s="955"/>
      <c r="X83" s="955"/>
      <c r="Y83" s="955"/>
      <c r="Z83" s="955"/>
      <c r="AA83" s="955"/>
      <c r="AB83" s="955"/>
      <c r="AC83" s="955"/>
      <c r="AD83" s="955"/>
      <c r="AE83" s="955"/>
      <c r="AF83" s="955"/>
      <c r="AG83" s="955"/>
      <c r="AH83" s="955"/>
      <c r="AI83" s="955"/>
      <c r="AJ83" s="955"/>
    </row>
    <row r="84" spans="2:36" ht="7.5" customHeight="1">
      <c r="B84" s="284" t="s">
        <v>685</v>
      </c>
      <c r="C84" s="281"/>
      <c r="D84" s="280"/>
      <c r="E84" s="281"/>
      <c r="F84" s="955"/>
      <c r="G84" s="955"/>
      <c r="H84" s="955"/>
      <c r="I84" s="955"/>
      <c r="J84" s="955"/>
      <c r="K84" s="955"/>
      <c r="L84" s="955"/>
      <c r="M84" s="955"/>
      <c r="N84" s="955"/>
      <c r="O84" s="955"/>
      <c r="P84" s="955"/>
      <c r="Q84" s="955"/>
      <c r="R84" s="955"/>
      <c r="S84" s="955"/>
      <c r="T84" s="955"/>
      <c r="U84" s="955"/>
      <c r="V84" s="955"/>
      <c r="W84" s="955"/>
      <c r="X84" s="955"/>
      <c r="Y84" s="955"/>
      <c r="Z84" s="955"/>
      <c r="AA84" s="955"/>
      <c r="AB84" s="955"/>
      <c r="AC84" s="955"/>
      <c r="AD84" s="955"/>
      <c r="AE84" s="955"/>
      <c r="AF84" s="955"/>
      <c r="AG84" s="955"/>
      <c r="AH84" s="955"/>
      <c r="AI84" s="955"/>
      <c r="AJ84" s="955"/>
    </row>
    <row r="85" spans="2:36" ht="9.75" customHeight="1">
      <c r="B85" s="281"/>
      <c r="C85" s="285" t="s">
        <v>685</v>
      </c>
      <c r="D85" s="281"/>
      <c r="E85" s="760"/>
      <c r="F85" s="760"/>
      <c r="G85" s="760"/>
      <c r="H85" s="760"/>
      <c r="I85" s="760"/>
      <c r="J85" s="760"/>
      <c r="K85" s="760"/>
      <c r="L85" s="760"/>
      <c r="M85" s="760"/>
      <c r="N85" s="760"/>
      <c r="O85" s="760"/>
      <c r="P85" s="760"/>
      <c r="Q85" s="760"/>
      <c r="R85" s="760"/>
      <c r="S85" s="760"/>
      <c r="T85" s="760"/>
      <c r="U85" s="760"/>
      <c r="V85" s="760"/>
      <c r="W85" s="760"/>
      <c r="X85" s="760"/>
      <c r="Y85" s="760"/>
      <c r="Z85" s="760"/>
      <c r="AA85" s="760"/>
      <c r="AB85" s="760"/>
      <c r="AC85" s="760"/>
      <c r="AD85" s="760"/>
      <c r="AE85" s="760"/>
      <c r="AF85" s="760"/>
      <c r="AG85" s="760"/>
      <c r="AH85" s="760"/>
      <c r="AI85" s="760"/>
      <c r="AJ85" s="760"/>
    </row>
    <row r="86" spans="2:36" ht="13.5" customHeight="1">
      <c r="B86" s="281"/>
      <c r="C86" s="285"/>
      <c r="D86" s="1"/>
      <c r="E86" s="793" t="s">
        <v>557</v>
      </c>
      <c r="F86" s="661"/>
      <c r="G86" s="661"/>
      <c r="H86" s="661"/>
      <c r="I86" s="661"/>
      <c r="J86" s="661"/>
      <c r="K86" s="661"/>
      <c r="L86" s="661"/>
      <c r="M86" s="661"/>
      <c r="N86" s="661"/>
      <c r="O86" s="662"/>
      <c r="P86" s="662"/>
      <c r="Q86" s="662"/>
      <c r="R86" s="662"/>
      <c r="S86" s="662"/>
      <c r="T86" s="662"/>
      <c r="U86" s="662"/>
      <c r="V86" s="662"/>
      <c r="W86" s="662"/>
      <c r="X86" s="662"/>
      <c r="Y86" s="662"/>
      <c r="Z86" s="662"/>
      <c r="AA86" s="662"/>
      <c r="AB86" s="662"/>
      <c r="AC86" s="662"/>
      <c r="AD86" s="662"/>
      <c r="AE86" s="662"/>
      <c r="AF86" s="662"/>
      <c r="AG86" s="662"/>
      <c r="AH86" s="662"/>
      <c r="AI86" s="662"/>
      <c r="AJ86" s="1"/>
    </row>
    <row r="87" spans="2:36" ht="13.5" customHeight="1">
      <c r="B87" s="281"/>
      <c r="C87" s="285"/>
      <c r="D87" s="280"/>
      <c r="E87" s="657"/>
      <c r="F87" s="967" t="s">
        <v>524</v>
      </c>
      <c r="G87" s="967"/>
      <c r="H87" s="967"/>
      <c r="I87" s="967"/>
      <c r="J87" s="967"/>
      <c r="K87" s="967"/>
      <c r="L87" s="967"/>
      <c r="M87" s="967"/>
      <c r="N87" s="967"/>
      <c r="O87" s="967"/>
      <c r="P87" s="967"/>
      <c r="Q87" s="967"/>
      <c r="R87" s="967"/>
      <c r="S87" s="967"/>
      <c r="T87" s="967"/>
      <c r="U87" s="967"/>
      <c r="V87" s="967"/>
      <c r="W87" s="967"/>
      <c r="X87" s="967"/>
      <c r="Y87" s="967"/>
      <c r="Z87" s="967"/>
      <c r="AA87" s="967"/>
      <c r="AB87" s="967"/>
      <c r="AC87" s="967"/>
      <c r="AD87" s="967"/>
      <c r="AE87" s="967"/>
      <c r="AF87" s="967"/>
      <c r="AG87" s="967"/>
      <c r="AH87" s="967"/>
      <c r="AI87" s="967"/>
      <c r="AJ87" s="967"/>
    </row>
    <row r="88" spans="2:36" ht="13.5" customHeight="1">
      <c r="B88" s="284" t="s">
        <v>685</v>
      </c>
      <c r="C88" s="281"/>
      <c r="D88" s="280"/>
      <c r="E88" s="657"/>
      <c r="F88" s="967"/>
      <c r="G88" s="967"/>
      <c r="H88" s="967"/>
      <c r="I88" s="967"/>
      <c r="J88" s="967"/>
      <c r="K88" s="967"/>
      <c r="L88" s="967"/>
      <c r="M88" s="967"/>
      <c r="N88" s="967"/>
      <c r="O88" s="967"/>
      <c r="P88" s="967"/>
      <c r="Q88" s="967"/>
      <c r="R88" s="967"/>
      <c r="S88" s="967"/>
      <c r="T88" s="967"/>
      <c r="U88" s="967"/>
      <c r="V88" s="967"/>
      <c r="W88" s="967"/>
      <c r="X88" s="967"/>
      <c r="Y88" s="967"/>
      <c r="Z88" s="967"/>
      <c r="AA88" s="967"/>
      <c r="AB88" s="967"/>
      <c r="AC88" s="967"/>
      <c r="AD88" s="967"/>
      <c r="AE88" s="967"/>
      <c r="AF88" s="967"/>
      <c r="AG88" s="967"/>
      <c r="AH88" s="967"/>
      <c r="AI88" s="967"/>
      <c r="AJ88" s="967"/>
    </row>
    <row r="89" spans="2:36" ht="13.5" customHeight="1">
      <c r="B89" s="281"/>
      <c r="C89" s="285" t="s">
        <v>685</v>
      </c>
      <c r="D89" s="280"/>
      <c r="E89" s="65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row>
    <row r="90" spans="2:36" ht="13.5" customHeight="1">
      <c r="B90" s="281"/>
      <c r="C90" s="285"/>
      <c r="D90" s="280"/>
      <c r="E90" s="657"/>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row>
    <row r="91" spans="2:36" ht="14.25" customHeight="1">
      <c r="B91" s="281"/>
      <c r="C91" s="281"/>
      <c r="D91" s="280"/>
      <c r="E91" s="281"/>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967"/>
      <c r="AJ91" s="967"/>
    </row>
    <row r="92" spans="2:36" ht="13.5" customHeight="1">
      <c r="B92" s="284" t="s">
        <v>685</v>
      </c>
      <c r="C92" s="281"/>
      <c r="D92" s="280"/>
      <c r="E92" s="281"/>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row>
    <row r="93" spans="2:36" ht="13.5" customHeight="1">
      <c r="B93" s="281"/>
      <c r="C93" s="281" t="s">
        <v>685</v>
      </c>
      <c r="D93" s="280"/>
      <c r="E93" s="281"/>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row>
    <row r="94" spans="2:36" ht="8.25" customHeight="1">
      <c r="B94" s="281"/>
      <c r="C94" s="281"/>
      <c r="D94" s="280"/>
      <c r="E94" s="281"/>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row>
    <row r="95" spans="2:35" ht="8.25" customHeight="1">
      <c r="B95" s="281"/>
      <c r="C95" s="281" t="s">
        <v>685</v>
      </c>
      <c r="D95" s="281"/>
      <c r="E95" s="660"/>
      <c r="F95" s="660"/>
      <c r="G95" s="660"/>
      <c r="H95" s="660"/>
      <c r="I95" s="660"/>
      <c r="J95" s="660"/>
      <c r="K95" s="660"/>
      <c r="L95" s="660"/>
      <c r="M95" s="660"/>
      <c r="N95" s="660"/>
      <c r="O95" s="660"/>
      <c r="P95" s="660"/>
      <c r="Q95" s="660"/>
      <c r="R95" s="660"/>
      <c r="S95" s="660"/>
      <c r="T95" s="660"/>
      <c r="U95" s="660"/>
      <c r="V95" s="660"/>
      <c r="W95" s="660"/>
      <c r="X95" s="660"/>
      <c r="Y95" s="660"/>
      <c r="Z95" s="660"/>
      <c r="AA95" s="660"/>
      <c r="AB95" s="660"/>
      <c r="AC95" s="660"/>
      <c r="AD95" s="660"/>
      <c r="AE95" s="660"/>
      <c r="AF95" s="660"/>
      <c r="AG95" s="660"/>
      <c r="AH95" s="660"/>
      <c r="AI95" s="660"/>
    </row>
    <row r="96" spans="2:36" ht="14.25">
      <c r="B96" s="281"/>
      <c r="C96" s="281"/>
      <c r="D96" s="1"/>
      <c r="E96" s="793" t="s">
        <v>558</v>
      </c>
      <c r="F96" s="661"/>
      <c r="G96" s="661"/>
      <c r="H96" s="661"/>
      <c r="I96" s="661"/>
      <c r="J96" s="661"/>
      <c r="K96" s="661"/>
      <c r="L96" s="661"/>
      <c r="M96" s="661"/>
      <c r="N96" s="661"/>
      <c r="O96" s="662"/>
      <c r="P96" s="662"/>
      <c r="Q96" s="662"/>
      <c r="R96" s="662"/>
      <c r="S96" s="662"/>
      <c r="T96" s="662"/>
      <c r="U96" s="662"/>
      <c r="V96" s="662"/>
      <c r="W96" s="662"/>
      <c r="X96" s="662"/>
      <c r="Y96" s="662"/>
      <c r="Z96" s="662"/>
      <c r="AA96" s="662"/>
      <c r="AB96" s="662"/>
      <c r="AC96" s="662"/>
      <c r="AD96" s="662"/>
      <c r="AE96" s="662"/>
      <c r="AF96" s="662"/>
      <c r="AG96" s="662"/>
      <c r="AH96" s="662"/>
      <c r="AI96" s="662"/>
      <c r="AJ96" s="1"/>
    </row>
    <row r="97" spans="2:36" ht="13.5">
      <c r="B97" s="281"/>
      <c r="C97" s="281"/>
      <c r="D97" s="280"/>
      <c r="E97" s="657"/>
      <c r="F97" s="1033" t="s">
        <v>195</v>
      </c>
      <c r="G97" s="1034"/>
      <c r="H97" s="1034"/>
      <c r="I97" s="1034"/>
      <c r="J97" s="1034"/>
      <c r="K97" s="1034"/>
      <c r="L97" s="1034"/>
      <c r="M97" s="1034"/>
      <c r="N97" s="1034"/>
      <c r="O97" s="1034"/>
      <c r="P97" s="1034"/>
      <c r="Q97" s="1034"/>
      <c r="R97" s="1034"/>
      <c r="S97" s="1034"/>
      <c r="T97" s="1034"/>
      <c r="U97" s="1034"/>
      <c r="V97" s="1034"/>
      <c r="W97" s="1034"/>
      <c r="X97" s="1034"/>
      <c r="Y97" s="1034"/>
      <c r="Z97" s="1034"/>
      <c r="AA97" s="1034"/>
      <c r="AB97" s="1034"/>
      <c r="AC97" s="1034"/>
      <c r="AD97" s="1034"/>
      <c r="AE97" s="1034"/>
      <c r="AF97" s="1034"/>
      <c r="AG97" s="1034"/>
      <c r="AH97" s="1034"/>
      <c r="AI97" s="1034"/>
      <c r="AJ97" s="1034"/>
    </row>
    <row r="98" spans="2:36" ht="18" customHeight="1">
      <c r="B98" s="281"/>
      <c r="C98" s="281"/>
      <c r="D98" s="280"/>
      <c r="E98" s="657"/>
      <c r="F98" s="1034"/>
      <c r="G98" s="1034"/>
      <c r="H98" s="1034"/>
      <c r="I98" s="1034"/>
      <c r="J98" s="1034"/>
      <c r="K98" s="1034"/>
      <c r="L98" s="1034"/>
      <c r="M98" s="1034"/>
      <c r="N98" s="1034"/>
      <c r="O98" s="1034"/>
      <c r="P98" s="1034"/>
      <c r="Q98" s="1034"/>
      <c r="R98" s="1034"/>
      <c r="S98" s="1034"/>
      <c r="T98" s="1034"/>
      <c r="U98" s="1034"/>
      <c r="V98" s="1034"/>
      <c r="W98" s="1034"/>
      <c r="X98" s="1034"/>
      <c r="Y98" s="1034"/>
      <c r="Z98" s="1034"/>
      <c r="AA98" s="1034"/>
      <c r="AB98" s="1034"/>
      <c r="AC98" s="1034"/>
      <c r="AD98" s="1034"/>
      <c r="AE98" s="1034"/>
      <c r="AF98" s="1034"/>
      <c r="AG98" s="1034"/>
      <c r="AH98" s="1034"/>
      <c r="AI98" s="1034"/>
      <c r="AJ98" s="1034"/>
    </row>
    <row r="99" spans="2:35" ht="9.75" customHeight="1">
      <c r="B99" s="281"/>
      <c r="C99" s="281" t="s">
        <v>685</v>
      </c>
      <c r="D99" s="657"/>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row>
    <row r="100" spans="2:36" ht="13.5" customHeight="1">
      <c r="B100" s="281"/>
      <c r="C100" s="281"/>
      <c r="D100" s="1"/>
      <c r="E100" s="793" t="s">
        <v>559</v>
      </c>
      <c r="F100" s="661"/>
      <c r="G100" s="661"/>
      <c r="H100" s="661"/>
      <c r="I100" s="661"/>
      <c r="J100" s="661"/>
      <c r="K100" s="661"/>
      <c r="L100" s="661"/>
      <c r="M100" s="661"/>
      <c r="N100" s="661"/>
      <c r="O100" s="662"/>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1"/>
    </row>
    <row r="101" spans="2:36" ht="14.25">
      <c r="B101" s="281"/>
      <c r="C101" s="281"/>
      <c r="D101" s="656"/>
      <c r="E101" s="273"/>
      <c r="F101" s="1"/>
      <c r="G101" s="661" t="s">
        <v>169</v>
      </c>
      <c r="H101" s="661" t="s">
        <v>167</v>
      </c>
      <c r="I101" s="661"/>
      <c r="J101" s="661"/>
      <c r="K101" s="661"/>
      <c r="L101" s="661"/>
      <c r="M101" s="661"/>
      <c r="N101" s="661"/>
      <c r="O101" s="661"/>
      <c r="P101" s="661"/>
      <c r="Q101" s="662"/>
      <c r="R101" s="662"/>
      <c r="S101" s="662"/>
      <c r="T101" s="662"/>
      <c r="U101" s="662"/>
      <c r="V101" s="662"/>
      <c r="W101" s="662"/>
      <c r="X101" s="662"/>
      <c r="Y101" s="662"/>
      <c r="Z101" s="662"/>
      <c r="AA101" s="662"/>
      <c r="AB101" s="662"/>
      <c r="AC101" s="662"/>
      <c r="AD101" s="662"/>
      <c r="AE101" s="662"/>
      <c r="AF101" s="662"/>
      <c r="AG101" s="662"/>
      <c r="AH101" s="662"/>
      <c r="AI101" s="662"/>
      <c r="AJ101" s="1"/>
    </row>
    <row r="102" spans="2:35" ht="13.5" customHeight="1">
      <c r="B102" s="281"/>
      <c r="C102" s="281"/>
      <c r="D102" s="657"/>
      <c r="E102" s="662"/>
      <c r="G102" s="661" t="s">
        <v>170</v>
      </c>
      <c r="H102" s="661" t="s">
        <v>806</v>
      </c>
      <c r="I102" s="661"/>
      <c r="J102" s="661"/>
      <c r="K102" s="661"/>
      <c r="L102" s="661"/>
      <c r="M102" s="661"/>
      <c r="N102" s="661"/>
      <c r="O102" s="661"/>
      <c r="P102" s="661"/>
      <c r="Q102" s="662"/>
      <c r="R102" s="662"/>
      <c r="S102" s="662"/>
      <c r="T102" s="662"/>
      <c r="U102" s="662"/>
      <c r="V102" s="662"/>
      <c r="W102" s="662"/>
      <c r="X102" s="662"/>
      <c r="Y102" s="662"/>
      <c r="Z102" s="662"/>
      <c r="AA102" s="662"/>
      <c r="AB102" s="662"/>
      <c r="AC102" s="662"/>
      <c r="AD102" s="662"/>
      <c r="AE102" s="662"/>
      <c r="AF102" s="662"/>
      <c r="AG102" s="662"/>
      <c r="AH102" s="662"/>
      <c r="AI102" s="662"/>
    </row>
    <row r="103" spans="2:35" ht="13.5" customHeight="1">
      <c r="B103" s="281"/>
      <c r="C103" s="281"/>
      <c r="D103" s="657"/>
      <c r="E103" s="662"/>
      <c r="G103" s="661" t="s">
        <v>171</v>
      </c>
      <c r="H103" s="661" t="s">
        <v>807</v>
      </c>
      <c r="I103" s="661"/>
      <c r="J103" s="661"/>
      <c r="K103" s="661"/>
      <c r="L103" s="661"/>
      <c r="M103" s="661"/>
      <c r="N103" s="661"/>
      <c r="O103" s="661"/>
      <c r="P103" s="661"/>
      <c r="Q103" s="662"/>
      <c r="R103" s="662"/>
      <c r="S103" s="662"/>
      <c r="T103" s="662"/>
      <c r="U103" s="662"/>
      <c r="V103" s="662"/>
      <c r="W103" s="662"/>
      <c r="X103" s="662"/>
      <c r="Y103" s="662"/>
      <c r="Z103" s="662"/>
      <c r="AA103" s="662"/>
      <c r="AB103" s="662"/>
      <c r="AC103" s="662"/>
      <c r="AD103" s="662"/>
      <c r="AE103" s="662"/>
      <c r="AF103" s="662"/>
      <c r="AG103" s="662"/>
      <c r="AH103" s="662"/>
      <c r="AI103" s="662"/>
    </row>
    <row r="104" spans="2:35" ht="13.5" customHeight="1">
      <c r="B104" s="281"/>
      <c r="C104" s="281"/>
      <c r="D104" s="657"/>
      <c r="E104" s="662"/>
      <c r="G104" s="661" t="s">
        <v>172</v>
      </c>
      <c r="H104" s="661" t="s">
        <v>180</v>
      </c>
      <c r="I104" s="661"/>
      <c r="J104" s="661"/>
      <c r="K104" s="661"/>
      <c r="L104" s="661"/>
      <c r="M104" s="661"/>
      <c r="N104" s="661"/>
      <c r="O104" s="661"/>
      <c r="P104" s="661"/>
      <c r="Q104" s="662"/>
      <c r="R104" s="662"/>
      <c r="S104" s="662"/>
      <c r="T104" s="662"/>
      <c r="U104" s="662"/>
      <c r="V104" s="662"/>
      <c r="W104" s="662"/>
      <c r="X104" s="662"/>
      <c r="Y104" s="662"/>
      <c r="Z104" s="662"/>
      <c r="AA104" s="662"/>
      <c r="AB104" s="662"/>
      <c r="AC104" s="662"/>
      <c r="AD104" s="662"/>
      <c r="AE104" s="662"/>
      <c r="AF104" s="662"/>
      <c r="AG104" s="662"/>
      <c r="AH104" s="662"/>
      <c r="AI104" s="662"/>
    </row>
    <row r="105" spans="2:36" ht="13.5" customHeight="1">
      <c r="B105" s="281"/>
      <c r="C105" s="281" t="s">
        <v>685</v>
      </c>
      <c r="D105" s="657"/>
      <c r="E105" s="662"/>
      <c r="G105" s="661" t="s">
        <v>173</v>
      </c>
      <c r="H105" s="783" t="s">
        <v>174</v>
      </c>
      <c r="I105" s="661" t="s">
        <v>181</v>
      </c>
      <c r="J105" s="661"/>
      <c r="K105" s="661"/>
      <c r="L105" s="661"/>
      <c r="M105" s="661"/>
      <c r="N105" s="661"/>
      <c r="O105" s="661"/>
      <c r="P105" s="661"/>
      <c r="Q105" s="662"/>
      <c r="R105" s="662"/>
      <c r="S105" s="662"/>
      <c r="T105" s="662"/>
      <c r="U105" s="662"/>
      <c r="V105" s="662"/>
      <c r="W105" s="662"/>
      <c r="X105" s="662"/>
      <c r="Y105" s="662"/>
      <c r="Z105" s="662"/>
      <c r="AA105" s="662"/>
      <c r="AB105" s="662"/>
      <c r="AC105" s="662"/>
      <c r="AD105" s="662"/>
      <c r="AE105" s="662"/>
      <c r="AF105" s="662"/>
      <c r="AG105" s="662"/>
      <c r="AH105" s="662"/>
      <c r="AI105" s="662"/>
      <c r="AJ105" s="662"/>
    </row>
    <row r="106" spans="2:36" ht="13.5" customHeight="1">
      <c r="B106" s="281"/>
      <c r="C106" s="281"/>
      <c r="D106" s="657"/>
      <c r="E106" s="662"/>
      <c r="G106" s="661" t="s">
        <v>173</v>
      </c>
      <c r="H106" s="783" t="s">
        <v>175</v>
      </c>
      <c r="I106" s="661" t="s">
        <v>262</v>
      </c>
      <c r="J106" s="661"/>
      <c r="K106" s="661"/>
      <c r="L106" s="661"/>
      <c r="M106" s="661"/>
      <c r="N106" s="661"/>
      <c r="O106" s="661"/>
      <c r="P106" s="661"/>
      <c r="Q106" s="662"/>
      <c r="R106" s="662"/>
      <c r="S106" s="662"/>
      <c r="T106" s="662"/>
      <c r="U106" s="662"/>
      <c r="V106" s="662"/>
      <c r="W106" s="662"/>
      <c r="X106" s="662"/>
      <c r="Y106" s="662"/>
      <c r="Z106" s="662"/>
      <c r="AA106" s="662"/>
      <c r="AB106" s="662"/>
      <c r="AC106" s="662"/>
      <c r="AD106" s="662"/>
      <c r="AE106" s="662"/>
      <c r="AF106" s="662"/>
      <c r="AG106" s="662"/>
      <c r="AH106" s="662"/>
      <c r="AI106" s="662"/>
      <c r="AJ106" s="662"/>
    </row>
    <row r="107" spans="2:36" ht="14.25">
      <c r="B107" s="281"/>
      <c r="C107" s="281" t="s">
        <v>685</v>
      </c>
      <c r="D107" s="657"/>
      <c r="E107" s="662"/>
      <c r="G107" s="661" t="s">
        <v>173</v>
      </c>
      <c r="H107" s="783" t="s">
        <v>176</v>
      </c>
      <c r="I107" s="661" t="s">
        <v>263</v>
      </c>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row>
    <row r="108" spans="2:36" ht="14.25">
      <c r="B108" s="281"/>
      <c r="C108" s="281" t="s">
        <v>685</v>
      </c>
      <c r="D108" s="657"/>
      <c r="E108" s="662"/>
      <c r="G108" s="661"/>
      <c r="H108" s="783" t="s">
        <v>177</v>
      </c>
      <c r="I108" s="661" t="s">
        <v>447</v>
      </c>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row>
    <row r="109" spans="2:36" ht="14.25">
      <c r="B109" s="281"/>
      <c r="C109" s="281" t="s">
        <v>685</v>
      </c>
      <c r="D109" s="657"/>
      <c r="E109" s="662"/>
      <c r="G109" s="661"/>
      <c r="H109" s="783" t="s">
        <v>178</v>
      </c>
      <c r="I109" s="661" t="s">
        <v>182</v>
      </c>
      <c r="J109" s="663"/>
      <c r="K109" s="663"/>
      <c r="L109" s="663"/>
      <c r="M109" s="663"/>
      <c r="N109" s="663"/>
      <c r="O109" s="663"/>
      <c r="P109" s="663"/>
      <c r="Q109" s="663"/>
      <c r="R109" s="663"/>
      <c r="S109" s="663"/>
      <c r="T109" s="663"/>
      <c r="U109" s="663"/>
      <c r="V109" s="663"/>
      <c r="W109" s="663"/>
      <c r="X109" s="663"/>
      <c r="Y109" s="663"/>
      <c r="Z109" s="663"/>
      <c r="AA109" s="663"/>
      <c r="AB109" s="663"/>
      <c r="AC109" s="663"/>
      <c r="AD109" s="663"/>
      <c r="AE109" s="663"/>
      <c r="AF109" s="663"/>
      <c r="AG109" s="663"/>
      <c r="AH109" s="663"/>
      <c r="AI109" s="663"/>
      <c r="AJ109" s="663"/>
    </row>
    <row r="110" spans="2:36" ht="14.25">
      <c r="B110" s="281"/>
      <c r="C110" s="281" t="s">
        <v>685</v>
      </c>
      <c r="D110" s="657"/>
      <c r="E110" s="662"/>
      <c r="G110" s="661"/>
      <c r="H110" s="783" t="s">
        <v>179</v>
      </c>
      <c r="I110" s="661" t="s">
        <v>333</v>
      </c>
      <c r="J110" s="663"/>
      <c r="K110" s="663"/>
      <c r="L110" s="663"/>
      <c r="M110" s="663"/>
      <c r="N110" s="663"/>
      <c r="O110" s="663"/>
      <c r="P110" s="663"/>
      <c r="Q110" s="663"/>
      <c r="R110" s="663"/>
      <c r="S110" s="663"/>
      <c r="T110" s="663"/>
      <c r="U110" s="663"/>
      <c r="V110" s="663"/>
      <c r="W110" s="663"/>
      <c r="X110" s="663"/>
      <c r="Y110" s="663"/>
      <c r="Z110" s="663"/>
      <c r="AA110" s="663"/>
      <c r="AB110" s="663"/>
      <c r="AC110" s="663"/>
      <c r="AD110" s="663"/>
      <c r="AE110" s="663"/>
      <c r="AF110" s="663"/>
      <c r="AG110" s="663"/>
      <c r="AH110" s="663"/>
      <c r="AI110" s="663"/>
      <c r="AJ110" s="663"/>
    </row>
    <row r="111" spans="2:36" ht="15.75" customHeight="1">
      <c r="B111" s="281"/>
      <c r="C111" s="538"/>
      <c r="D111" s="657"/>
      <c r="E111" s="662"/>
      <c r="I111" s="661" t="s">
        <v>332</v>
      </c>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row>
    <row r="112" spans="2:34" ht="6.75" customHeight="1">
      <c r="B112" s="281"/>
      <c r="C112" s="281"/>
      <c r="D112" s="657"/>
      <c r="E112" s="662"/>
      <c r="F112" s="661"/>
      <c r="G112" s="663"/>
      <c r="H112" s="663"/>
      <c r="I112" s="663"/>
      <c r="J112" s="663"/>
      <c r="K112" s="663"/>
      <c r="L112" s="663"/>
      <c r="M112" s="663"/>
      <c r="N112" s="663"/>
      <c r="O112" s="663"/>
      <c r="P112" s="663"/>
      <c r="Q112" s="663"/>
      <c r="R112" s="663"/>
      <c r="S112" s="663"/>
      <c r="T112" s="663"/>
      <c r="U112" s="663"/>
      <c r="V112" s="663"/>
      <c r="W112" s="663"/>
      <c r="X112" s="663"/>
      <c r="Y112" s="663"/>
      <c r="Z112" s="663"/>
      <c r="AA112" s="663"/>
      <c r="AB112" s="663"/>
      <c r="AC112" s="663"/>
      <c r="AD112" s="663"/>
      <c r="AE112" s="663"/>
      <c r="AF112" s="663"/>
      <c r="AG112" s="663"/>
      <c r="AH112" s="663"/>
    </row>
    <row r="113" spans="3:35" ht="13.5">
      <c r="C113" s="280"/>
      <c r="D113" s="281"/>
      <c r="E113" s="281"/>
      <c r="F113" s="281" t="s">
        <v>67</v>
      </c>
      <c r="G113" s="281"/>
      <c r="H113" s="281"/>
      <c r="I113" s="280"/>
      <c r="J113" s="280"/>
      <c r="K113" s="281"/>
      <c r="L113" s="281"/>
      <c r="M113" s="281"/>
      <c r="N113" s="281"/>
      <c r="O113" s="281" t="s">
        <v>685</v>
      </c>
      <c r="P113" s="280"/>
      <c r="Q113" s="280"/>
      <c r="R113" s="280"/>
      <c r="S113" s="745" t="s">
        <v>501</v>
      </c>
      <c r="T113" s="280"/>
      <c r="U113" s="280"/>
      <c r="V113" s="280"/>
      <c r="W113" s="280"/>
      <c r="X113" s="280"/>
      <c r="Y113" s="280"/>
      <c r="Z113" s="280"/>
      <c r="AA113" s="280"/>
      <c r="AB113" s="280"/>
      <c r="AC113" s="280"/>
      <c r="AD113" s="280"/>
      <c r="AE113" s="280"/>
      <c r="AF113" s="280"/>
      <c r="AG113" s="280"/>
      <c r="AH113" s="280"/>
      <c r="AI113" s="280"/>
    </row>
    <row r="114" spans="3:35" ht="5.25" customHeight="1">
      <c r="C114" s="280"/>
      <c r="D114" s="281"/>
      <c r="E114" s="281"/>
      <c r="F114" s="281"/>
      <c r="G114" s="281"/>
      <c r="H114" s="281"/>
      <c r="I114" s="281"/>
      <c r="J114" s="280"/>
      <c r="K114" s="281"/>
      <c r="L114" s="281"/>
      <c r="M114" s="281"/>
      <c r="N114" s="281"/>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row>
    <row r="115" spans="3:35" ht="13.5" customHeight="1">
      <c r="C115" s="280"/>
      <c r="D115" s="281"/>
      <c r="E115" s="281"/>
      <c r="F115" s="285" t="s">
        <v>685</v>
      </c>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row>
    <row r="116" ht="13.5">
      <c r="C116" s="280"/>
    </row>
    <row r="117" ht="13.5">
      <c r="C117" s="280"/>
    </row>
    <row r="118" s="1" customFormat="1" ht="13.5">
      <c r="C118" s="283"/>
    </row>
    <row r="119" ht="13.5" customHeight="1">
      <c r="C119" s="280"/>
    </row>
    <row r="120" ht="13.5">
      <c r="C120" s="280"/>
    </row>
    <row r="121" ht="13.5">
      <c r="C121" s="280"/>
    </row>
    <row r="122" s="1" customFormat="1" ht="13.5">
      <c r="C122" s="283"/>
    </row>
    <row r="123" ht="13.5" customHeight="1">
      <c r="C123" s="280"/>
    </row>
    <row r="124" ht="13.5">
      <c r="C124" s="280"/>
    </row>
    <row r="125" ht="13.5">
      <c r="C125" s="280"/>
    </row>
    <row r="126" s="1" customFormat="1" ht="13.5">
      <c r="C126" s="283"/>
    </row>
    <row r="127" ht="13.5" customHeight="1">
      <c r="C127" s="280"/>
    </row>
    <row r="128" ht="13.5">
      <c r="C128" s="280"/>
    </row>
    <row r="129" ht="13.5">
      <c r="C129" s="280"/>
    </row>
    <row r="130" s="1" customFormat="1" ht="13.5">
      <c r="C130" s="283"/>
    </row>
    <row r="131" ht="13.5">
      <c r="C131" s="280"/>
    </row>
    <row r="132" ht="13.5" customHeight="1">
      <c r="C132" s="280"/>
    </row>
    <row r="133" ht="13.5">
      <c r="C133" s="280"/>
    </row>
    <row r="134" ht="13.5">
      <c r="C134" s="280"/>
    </row>
    <row r="135" ht="13.5">
      <c r="C135" s="280"/>
    </row>
    <row r="136" ht="13.5" customHeight="1">
      <c r="C136" s="280"/>
    </row>
    <row r="137" ht="13.5">
      <c r="C137" s="280"/>
    </row>
    <row r="138" ht="13.5">
      <c r="C138" s="280"/>
    </row>
    <row r="139" ht="13.5">
      <c r="C139" s="280"/>
    </row>
    <row r="140" ht="13.5">
      <c r="C140" s="280"/>
    </row>
    <row r="141" ht="13.5">
      <c r="C141" s="280"/>
    </row>
    <row r="142" ht="13.5">
      <c r="C142" s="280"/>
    </row>
    <row r="143" ht="13.5" customHeight="1">
      <c r="C143" s="280"/>
    </row>
    <row r="144" ht="13.5">
      <c r="C144" s="280"/>
    </row>
    <row r="145" ht="13.5">
      <c r="C145" s="280"/>
    </row>
    <row r="146" ht="13.5">
      <c r="C146" s="280"/>
    </row>
    <row r="147" ht="13.5" customHeight="1">
      <c r="C147" s="280"/>
    </row>
    <row r="148" ht="13.5" customHeight="1">
      <c r="C148" s="280"/>
    </row>
    <row r="149" ht="13.5" customHeight="1">
      <c r="C149" s="280"/>
    </row>
    <row r="150" ht="13.5" customHeight="1">
      <c r="C150" s="280"/>
    </row>
    <row r="151" spans="3:35" ht="13.5" customHeight="1">
      <c r="C151" s="280"/>
      <c r="D151" s="281"/>
      <c r="E151" s="281"/>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row>
    <row r="152" spans="4:35" ht="13.5">
      <c r="D152" s="78"/>
      <c r="E152" s="78" t="s">
        <v>685</v>
      </c>
      <c r="F152" s="78" t="s">
        <v>687</v>
      </c>
      <c r="G152" s="78"/>
      <c r="H152" s="78"/>
      <c r="I152" s="78"/>
      <c r="J152" s="78"/>
      <c r="K152" s="78"/>
      <c r="L152" s="78"/>
      <c r="M152" s="78"/>
      <c r="N152" s="78"/>
      <c r="O152" s="79"/>
      <c r="P152" s="79"/>
      <c r="Q152" s="79"/>
      <c r="T152" s="79"/>
      <c r="U152" s="79"/>
      <c r="V152" s="79"/>
      <c r="W152" s="79"/>
      <c r="X152" s="79"/>
      <c r="Y152" s="79"/>
      <c r="Z152" s="79"/>
      <c r="AA152" s="79"/>
      <c r="AB152" s="79"/>
      <c r="AC152" s="79"/>
      <c r="AD152" s="79"/>
      <c r="AE152" s="79"/>
      <c r="AF152" s="79"/>
      <c r="AG152" s="79"/>
      <c r="AH152" s="79"/>
      <c r="AI152" s="79"/>
    </row>
    <row r="153" spans="4:31" ht="13.5">
      <c r="D153" s="80"/>
      <c r="E153" s="80"/>
      <c r="F153" s="622" t="s">
        <v>687</v>
      </c>
      <c r="G153" s="622"/>
      <c r="H153" s="622"/>
      <c r="I153" s="622"/>
      <c r="J153" s="622"/>
      <c r="K153" s="622"/>
      <c r="L153" s="622"/>
      <c r="M153" s="622"/>
      <c r="N153" s="622"/>
      <c r="O153" s="623"/>
      <c r="P153" s="623"/>
      <c r="Q153" s="623" t="s">
        <v>687</v>
      </c>
      <c r="S153" s="623"/>
      <c r="T153" s="623"/>
      <c r="U153" s="623"/>
      <c r="V153" s="623"/>
      <c r="W153" s="623"/>
      <c r="X153" s="623"/>
      <c r="Y153" s="623"/>
      <c r="Z153" s="623"/>
      <c r="AA153" s="623"/>
      <c r="AB153" s="623"/>
      <c r="AC153" s="623"/>
      <c r="AD153" s="623"/>
      <c r="AE153" s="623"/>
    </row>
    <row r="154" spans="4:31" ht="13.5">
      <c r="D154" s="80"/>
      <c r="E154" s="80"/>
      <c r="F154" s="622" t="s">
        <v>687</v>
      </c>
      <c r="G154" s="622"/>
      <c r="H154" s="622"/>
      <c r="I154" s="622"/>
      <c r="J154" s="622"/>
      <c r="K154" s="622"/>
      <c r="L154" s="622"/>
      <c r="M154" s="622"/>
      <c r="N154" s="622"/>
      <c r="O154" s="623"/>
      <c r="P154" s="623"/>
      <c r="Q154" s="623" t="s">
        <v>687</v>
      </c>
      <c r="R154" s="623"/>
      <c r="S154" s="623"/>
      <c r="T154" s="623"/>
      <c r="U154" s="623"/>
      <c r="V154" s="623"/>
      <c r="W154" s="623"/>
      <c r="X154" s="623"/>
      <c r="Y154" s="623"/>
      <c r="Z154" s="623"/>
      <c r="AA154" s="623"/>
      <c r="AB154" s="623"/>
      <c r="AC154" s="623"/>
      <c r="AD154" s="623"/>
      <c r="AE154" s="623"/>
    </row>
    <row r="155" spans="4:31" ht="13.5">
      <c r="D155" s="80"/>
      <c r="E155" s="80"/>
      <c r="F155" s="622" t="s">
        <v>687</v>
      </c>
      <c r="G155" s="622"/>
      <c r="H155" s="622"/>
      <c r="I155" s="622"/>
      <c r="J155" s="622"/>
      <c r="K155" s="622"/>
      <c r="L155" s="622"/>
      <c r="M155" s="622"/>
      <c r="N155" s="622"/>
      <c r="O155" s="623"/>
      <c r="P155" s="623"/>
      <c r="Q155" s="623" t="s">
        <v>687</v>
      </c>
      <c r="R155" s="623"/>
      <c r="S155" s="623"/>
      <c r="T155" s="623"/>
      <c r="U155" s="623"/>
      <c r="V155" s="623"/>
      <c r="W155" s="623"/>
      <c r="X155" s="623"/>
      <c r="Y155" s="623"/>
      <c r="Z155" s="623"/>
      <c r="AA155" s="623"/>
      <c r="AB155" s="623"/>
      <c r="AC155" s="623"/>
      <c r="AD155" s="623"/>
      <c r="AE155" s="623"/>
    </row>
    <row r="156" spans="4:31" ht="13.5">
      <c r="D156" s="80"/>
      <c r="E156" s="80"/>
      <c r="F156" s="622" t="s">
        <v>687</v>
      </c>
      <c r="G156" s="622"/>
      <c r="H156" s="622"/>
      <c r="I156" s="622"/>
      <c r="J156" s="622"/>
      <c r="K156" s="622"/>
      <c r="L156" s="622"/>
      <c r="M156" s="622"/>
      <c r="N156" s="622"/>
      <c r="O156" s="623"/>
      <c r="P156" s="623"/>
      <c r="Q156" s="623" t="s">
        <v>687</v>
      </c>
      <c r="R156" s="624"/>
      <c r="S156" s="623"/>
      <c r="T156" s="623"/>
      <c r="U156" s="623"/>
      <c r="V156" s="623"/>
      <c r="W156" s="623"/>
      <c r="X156" s="623"/>
      <c r="Y156" s="623"/>
      <c r="Z156" s="623"/>
      <c r="AA156" s="623"/>
      <c r="AB156" s="623"/>
      <c r="AC156" s="623"/>
      <c r="AD156" s="623"/>
      <c r="AE156" s="623"/>
    </row>
    <row r="157" spans="4:31" ht="13.5">
      <c r="D157" s="80"/>
      <c r="E157" s="80"/>
      <c r="F157" s="622" t="s">
        <v>687</v>
      </c>
      <c r="G157" s="622"/>
      <c r="H157" s="622"/>
      <c r="I157" s="622"/>
      <c r="J157" s="622"/>
      <c r="K157" s="622"/>
      <c r="L157" s="622"/>
      <c r="M157" s="622"/>
      <c r="N157" s="622"/>
      <c r="O157" s="623"/>
      <c r="P157" s="623"/>
      <c r="Q157" s="623" t="s">
        <v>687</v>
      </c>
      <c r="R157" s="623"/>
      <c r="S157" s="623"/>
      <c r="T157" s="623"/>
      <c r="U157" s="623"/>
      <c r="V157" s="623"/>
      <c r="W157" s="623"/>
      <c r="X157" s="623"/>
      <c r="Y157" s="623"/>
      <c r="Z157" s="623"/>
      <c r="AA157" s="623"/>
      <c r="AB157" s="623"/>
      <c r="AC157" s="623"/>
      <c r="AD157" s="623"/>
      <c r="AE157" s="623"/>
    </row>
    <row r="158" spans="4:14" ht="13.5">
      <c r="D158" s="80"/>
      <c r="E158" s="80"/>
      <c r="F158" s="80"/>
      <c r="G158" s="80"/>
      <c r="H158" s="80"/>
      <c r="I158" s="80"/>
      <c r="J158" s="80"/>
      <c r="K158" s="80"/>
      <c r="L158" s="80"/>
      <c r="M158" s="80"/>
      <c r="N158" s="80"/>
    </row>
    <row r="159" spans="4:14" ht="13.5">
      <c r="D159" s="80"/>
      <c r="E159" s="80"/>
      <c r="F159" s="80"/>
      <c r="G159" s="80"/>
      <c r="H159" s="80"/>
      <c r="I159" s="80"/>
      <c r="J159" s="80"/>
      <c r="K159" s="80"/>
      <c r="L159" s="80"/>
      <c r="M159" s="80"/>
      <c r="N159" s="80"/>
    </row>
    <row r="160" spans="4:14" ht="13.5">
      <c r="D160" s="80"/>
      <c r="E160" s="80"/>
      <c r="F160" s="80"/>
      <c r="G160" s="80"/>
      <c r="H160" s="80"/>
      <c r="I160" s="80"/>
      <c r="J160" s="80"/>
      <c r="K160" s="80"/>
      <c r="L160" s="80"/>
      <c r="M160" s="80"/>
      <c r="N160" s="80"/>
    </row>
    <row r="161" spans="4:14" ht="13.5">
      <c r="D161" s="80"/>
      <c r="E161" s="80"/>
      <c r="F161" s="80"/>
      <c r="G161" s="80"/>
      <c r="H161" s="80"/>
      <c r="I161" s="80"/>
      <c r="J161" s="80"/>
      <c r="K161" s="80"/>
      <c r="L161" s="80"/>
      <c r="M161" s="80"/>
      <c r="N161" s="80"/>
    </row>
    <row r="162" spans="4:14" ht="13.5">
      <c r="D162" s="80"/>
      <c r="E162" s="80"/>
      <c r="F162" s="80"/>
      <c r="G162" s="80"/>
      <c r="H162" s="80"/>
      <c r="I162" s="80"/>
      <c r="J162" s="80"/>
      <c r="K162" s="80"/>
      <c r="L162" s="80"/>
      <c r="M162" s="80"/>
      <c r="N162" s="80"/>
    </row>
    <row r="163" spans="4:14" ht="13.5">
      <c r="D163" s="80"/>
      <c r="E163" s="80"/>
      <c r="F163" s="80"/>
      <c r="G163" s="80"/>
      <c r="H163" s="80"/>
      <c r="I163" s="80"/>
      <c r="J163" s="80"/>
      <c r="K163" s="80"/>
      <c r="L163" s="80"/>
      <c r="M163" s="80"/>
      <c r="N163" s="80"/>
    </row>
    <row r="164" spans="4:14" ht="13.5">
      <c r="D164" s="80"/>
      <c r="E164" s="80"/>
      <c r="F164" s="80"/>
      <c r="G164" s="80"/>
      <c r="H164" s="80"/>
      <c r="I164" s="80"/>
      <c r="J164" s="80"/>
      <c r="K164" s="80"/>
      <c r="L164" s="80"/>
      <c r="M164" s="80"/>
      <c r="N164" s="80"/>
    </row>
    <row r="165" spans="4:14" ht="13.5">
      <c r="D165" s="80"/>
      <c r="E165" s="80"/>
      <c r="F165" s="80"/>
      <c r="G165" s="80"/>
      <c r="H165" s="80"/>
      <c r="I165" s="80"/>
      <c r="J165" s="80"/>
      <c r="K165" s="80"/>
      <c r="L165" s="80"/>
      <c r="M165" s="80"/>
      <c r="N165" s="80"/>
    </row>
    <row r="166" spans="4:14" ht="13.5">
      <c r="D166" s="80"/>
      <c r="E166" s="80"/>
      <c r="F166" s="80"/>
      <c r="G166" s="80"/>
      <c r="H166" s="80"/>
      <c r="I166" s="80"/>
      <c r="J166" s="80"/>
      <c r="K166" s="80"/>
      <c r="L166" s="80"/>
      <c r="M166" s="80"/>
      <c r="N166" s="80"/>
    </row>
    <row r="167" spans="4:14" ht="13.5">
      <c r="D167" s="80"/>
      <c r="E167" s="80"/>
      <c r="F167" s="80"/>
      <c r="G167" s="80"/>
      <c r="H167" s="80"/>
      <c r="I167" s="80"/>
      <c r="J167" s="80"/>
      <c r="K167" s="80"/>
      <c r="L167" s="80"/>
      <c r="M167" s="80"/>
      <c r="N167" s="80"/>
    </row>
    <row r="168" spans="4:14" ht="13.5">
      <c r="D168" s="80"/>
      <c r="E168" s="80"/>
      <c r="F168" s="80"/>
      <c r="G168" s="80"/>
      <c r="H168" s="80"/>
      <c r="I168" s="80"/>
      <c r="J168" s="80"/>
      <c r="K168" s="80"/>
      <c r="L168" s="80"/>
      <c r="M168" s="80"/>
      <c r="N168" s="80"/>
    </row>
    <row r="169" spans="4:14" ht="13.5">
      <c r="D169" s="80"/>
      <c r="E169" s="80"/>
      <c r="F169" s="80"/>
      <c r="G169" s="80"/>
      <c r="H169" s="80"/>
      <c r="I169" s="80"/>
      <c r="J169" s="80"/>
      <c r="K169" s="80"/>
      <c r="L169" s="80"/>
      <c r="M169" s="80"/>
      <c r="N169" s="80"/>
    </row>
    <row r="170" spans="4:14" ht="13.5">
      <c r="D170" s="80"/>
      <c r="E170" s="80"/>
      <c r="F170" s="80"/>
      <c r="G170" s="80"/>
      <c r="H170" s="80"/>
      <c r="I170" s="80"/>
      <c r="J170" s="80"/>
      <c r="K170" s="80"/>
      <c r="L170" s="80"/>
      <c r="M170" s="80"/>
      <c r="N170" s="80"/>
    </row>
    <row r="171" spans="4:14" ht="13.5">
      <c r="D171" s="80"/>
      <c r="E171" s="80"/>
      <c r="F171" s="80"/>
      <c r="G171" s="80"/>
      <c r="H171" s="80"/>
      <c r="I171" s="80"/>
      <c r="J171" s="80"/>
      <c r="K171" s="80"/>
      <c r="L171" s="80"/>
      <c r="M171" s="80"/>
      <c r="N171" s="80"/>
    </row>
    <row r="172" spans="4:14" ht="13.5">
      <c r="D172" s="80"/>
      <c r="E172" s="80"/>
      <c r="F172" s="80"/>
      <c r="G172" s="80"/>
      <c r="H172" s="80"/>
      <c r="I172" s="80"/>
      <c r="J172" s="80"/>
      <c r="K172" s="80"/>
      <c r="L172" s="80"/>
      <c r="M172" s="80"/>
      <c r="N172" s="80"/>
    </row>
    <row r="173" spans="4:14" ht="13.5">
      <c r="D173" s="80"/>
      <c r="E173" s="80"/>
      <c r="F173" s="80"/>
      <c r="G173" s="80"/>
      <c r="H173" s="80"/>
      <c r="I173" s="80"/>
      <c r="J173" s="80"/>
      <c r="K173" s="80"/>
      <c r="L173" s="80"/>
      <c r="M173" s="80"/>
      <c r="N173" s="80"/>
    </row>
    <row r="174" spans="4:14" ht="13.5">
      <c r="D174" s="80"/>
      <c r="E174" s="80"/>
      <c r="F174" s="80"/>
      <c r="G174" s="80"/>
      <c r="H174" s="80"/>
      <c r="I174" s="80"/>
      <c r="J174" s="80"/>
      <c r="K174" s="80"/>
      <c r="L174" s="80"/>
      <c r="M174" s="80"/>
      <c r="N174" s="80"/>
    </row>
    <row r="175" spans="4:14" ht="13.5">
      <c r="D175" s="80"/>
      <c r="E175" s="80"/>
      <c r="F175" s="80"/>
      <c r="G175" s="80"/>
      <c r="H175" s="80"/>
      <c r="I175" s="80"/>
      <c r="J175" s="80"/>
      <c r="K175" s="80"/>
      <c r="L175" s="80"/>
      <c r="M175" s="80"/>
      <c r="N175" s="80"/>
    </row>
    <row r="176" spans="4:14" ht="13.5">
      <c r="D176" s="80"/>
      <c r="E176" s="80"/>
      <c r="F176" s="80"/>
      <c r="G176" s="80"/>
      <c r="H176" s="80"/>
      <c r="I176" s="80"/>
      <c r="J176" s="80"/>
      <c r="K176" s="80"/>
      <c r="L176" s="80"/>
      <c r="M176" s="80"/>
      <c r="N176" s="80"/>
    </row>
  </sheetData>
  <mergeCells count="104">
    <mergeCell ref="F10:AJ12"/>
    <mergeCell ref="G35:AH35"/>
    <mergeCell ref="E2:AH4"/>
    <mergeCell ref="I20:AF20"/>
    <mergeCell ref="H29:AG29"/>
    <mergeCell ref="U27:X27"/>
    <mergeCell ref="M28:P28"/>
    <mergeCell ref="Y21:AF21"/>
    <mergeCell ref="I22:L24"/>
    <mergeCell ref="M22:P24"/>
    <mergeCell ref="AD38:AE38"/>
    <mergeCell ref="U36:Y37"/>
    <mergeCell ref="AC26:AF26"/>
    <mergeCell ref="Q28:T28"/>
    <mergeCell ref="X38:Y38"/>
    <mergeCell ref="AC28:AF28"/>
    <mergeCell ref="Q37:T37"/>
    <mergeCell ref="Y27:AB27"/>
    <mergeCell ref="AD56:AE56"/>
    <mergeCell ref="Q57:S57"/>
    <mergeCell ref="AC57:AE57"/>
    <mergeCell ref="G53:AD53"/>
    <mergeCell ref="R56:S56"/>
    <mergeCell ref="Y57:AA57"/>
    <mergeCell ref="V56:W56"/>
    <mergeCell ref="U57:W57"/>
    <mergeCell ref="Z56:AA56"/>
    <mergeCell ref="G56:M56"/>
    <mergeCell ref="Z41:AC41"/>
    <mergeCell ref="P54:W54"/>
    <mergeCell ref="X54:AE54"/>
    <mergeCell ref="X55:AA55"/>
    <mergeCell ref="T55:W55"/>
    <mergeCell ref="G42:AG44"/>
    <mergeCell ref="P55:S55"/>
    <mergeCell ref="H41:L41"/>
    <mergeCell ref="M41:P41"/>
    <mergeCell ref="V41:Y41"/>
    <mergeCell ref="G59:M59"/>
    <mergeCell ref="Q60:S60"/>
    <mergeCell ref="N58:O58"/>
    <mergeCell ref="Q58:S58"/>
    <mergeCell ref="AC61:AE61"/>
    <mergeCell ref="Y58:AA58"/>
    <mergeCell ref="AC58:AE58"/>
    <mergeCell ref="V74:Y74"/>
    <mergeCell ref="U58:W58"/>
    <mergeCell ref="AC60:AE60"/>
    <mergeCell ref="Y60:AA60"/>
    <mergeCell ref="V71:Y71"/>
    <mergeCell ref="U60:W60"/>
    <mergeCell ref="G62:AG64"/>
    <mergeCell ref="F97:AJ98"/>
    <mergeCell ref="M21:X21"/>
    <mergeCell ref="AB38:AC38"/>
    <mergeCell ref="H36:L37"/>
    <mergeCell ref="Y26:AB26"/>
    <mergeCell ref="Y28:AB28"/>
    <mergeCell ref="Z37:AC37"/>
    <mergeCell ref="M36:P37"/>
    <mergeCell ref="I26:L26"/>
    <mergeCell ref="I28:L28"/>
    <mergeCell ref="AC22:AF24"/>
    <mergeCell ref="U26:X26"/>
    <mergeCell ref="U28:X28"/>
    <mergeCell ref="Y22:AB24"/>
    <mergeCell ref="AC27:AF27"/>
    <mergeCell ref="M26:P26"/>
    <mergeCell ref="Q26:T26"/>
    <mergeCell ref="Q27:T27"/>
    <mergeCell ref="U22:X24"/>
    <mergeCell ref="Q22:T24"/>
    <mergeCell ref="Z39:AC39"/>
    <mergeCell ref="M39:P39"/>
    <mergeCell ref="I27:L27"/>
    <mergeCell ref="M27:P27"/>
    <mergeCell ref="Q39:T39"/>
    <mergeCell ref="V39:Y39"/>
    <mergeCell ref="H39:L39"/>
    <mergeCell ref="Z40:AC40"/>
    <mergeCell ref="I40:K40"/>
    <mergeCell ref="M40:P40"/>
    <mergeCell ref="Q40:T40"/>
    <mergeCell ref="V40:Y40"/>
    <mergeCell ref="Q41:T41"/>
    <mergeCell ref="F87:AJ94"/>
    <mergeCell ref="F68:AF68"/>
    <mergeCell ref="R74:U74"/>
    <mergeCell ref="J70:Z70"/>
    <mergeCell ref="K71:P71"/>
    <mergeCell ref="R73:U73"/>
    <mergeCell ref="V73:Y73"/>
    <mergeCell ref="Z73:AB73"/>
    <mergeCell ref="R71:U71"/>
    <mergeCell ref="L57:O57"/>
    <mergeCell ref="L60:O60"/>
    <mergeCell ref="F81:AJ84"/>
    <mergeCell ref="AB55:AE55"/>
    <mergeCell ref="N61:O61"/>
    <mergeCell ref="Q61:S61"/>
    <mergeCell ref="U61:W61"/>
    <mergeCell ref="Y61:AA61"/>
    <mergeCell ref="H54:M55"/>
    <mergeCell ref="Z74:AB74"/>
  </mergeCells>
  <printOptions/>
  <pageMargins left="0.5905511811023623" right="0.7480314960629921" top="0.7480314960629921" bottom="0.38" header="0.5118110236220472" footer="0.25"/>
  <pageSetup horizontalDpi="600" verticalDpi="600" orientation="portrait" paperSize="9" scale="87" r:id="rId2"/>
  <rowBreaks count="1" manualBreakCount="1">
    <brk id="46" max="36" man="1"/>
  </rowBreaks>
  <drawing r:id="rId1"/>
</worksheet>
</file>

<file path=xl/worksheets/sheet18.xml><?xml version="1.0" encoding="utf-8"?>
<worksheet xmlns="http://schemas.openxmlformats.org/spreadsheetml/2006/main" xmlns:r="http://schemas.openxmlformats.org/officeDocument/2006/relationships">
  <sheetPr codeName="Sheet19">
    <tabColor indexed="16"/>
  </sheetPr>
  <dimension ref="A1:V95"/>
  <sheetViews>
    <sheetView zoomScaleSheetLayoutView="100" workbookViewId="0" topLeftCell="A1">
      <selection activeCell="A1" sqref="A1"/>
    </sheetView>
  </sheetViews>
  <sheetFormatPr defaultColWidth="8.796875" defaultRowHeight="14.25"/>
  <cols>
    <col min="1" max="1" width="2.59765625" style="201" customWidth="1"/>
    <col min="2" max="2" width="22.59765625" style="208" customWidth="1"/>
    <col min="3" max="3" width="6.59765625" style="203" customWidth="1"/>
    <col min="4" max="12" width="6.69921875" style="204" customWidth="1"/>
    <col min="13" max="16384" width="9" style="201" customWidth="1"/>
  </cols>
  <sheetData>
    <row r="1" spans="2:22" ht="15.75" customHeight="1">
      <c r="B1" s="202" t="s">
        <v>259</v>
      </c>
      <c r="F1" s="205"/>
      <c r="G1" s="206"/>
      <c r="H1" s="206"/>
      <c r="I1" s="206"/>
      <c r="J1" s="206"/>
      <c r="K1" s="206"/>
      <c r="L1" s="207" t="s">
        <v>863</v>
      </c>
      <c r="M1" s="228" t="s">
        <v>350</v>
      </c>
      <c r="N1" s="226"/>
      <c r="O1" s="226"/>
      <c r="P1" s="226"/>
      <c r="Q1" s="226"/>
      <c r="R1" s="226"/>
      <c r="S1" s="226"/>
      <c r="T1" s="226"/>
      <c r="U1" s="229"/>
      <c r="V1" s="230"/>
    </row>
    <row r="2" spans="6:22" ht="15.75" customHeight="1">
      <c r="F2" s="201"/>
      <c r="G2" s="206"/>
      <c r="H2" s="206"/>
      <c r="I2" s="206"/>
      <c r="J2" s="206"/>
      <c r="K2" s="206"/>
      <c r="L2" s="209" t="s">
        <v>864</v>
      </c>
      <c r="M2" s="231" t="s">
        <v>896</v>
      </c>
      <c r="N2" s="226"/>
      <c r="O2" s="226"/>
      <c r="P2" s="226"/>
      <c r="Q2" s="226"/>
      <c r="R2" s="226"/>
      <c r="S2" s="226"/>
      <c r="T2" s="226"/>
      <c r="U2" s="1104" t="s">
        <v>92</v>
      </c>
      <c r="V2" s="1105"/>
    </row>
    <row r="3" spans="13:22" ht="12" customHeight="1">
      <c r="M3" s="232"/>
      <c r="N3" s="232"/>
      <c r="O3" s="232"/>
      <c r="P3" s="232"/>
      <c r="Q3" s="232"/>
      <c r="R3" s="232"/>
      <c r="S3" s="232"/>
      <c r="T3" s="232"/>
      <c r="U3" s="1106"/>
      <c r="V3" s="1106"/>
    </row>
    <row r="4" spans="1:22" ht="12" customHeight="1">
      <c r="A4" s="1096" t="s">
        <v>865</v>
      </c>
      <c r="B4" s="1096"/>
      <c r="C4" s="1097"/>
      <c r="D4" s="1089" t="s">
        <v>866</v>
      </c>
      <c r="E4" s="1090"/>
      <c r="F4" s="1090"/>
      <c r="G4" s="1089" t="s">
        <v>839</v>
      </c>
      <c r="H4" s="1090"/>
      <c r="I4" s="1090"/>
      <c r="J4" s="1093" t="s">
        <v>351</v>
      </c>
      <c r="K4" s="1094"/>
      <c r="L4" s="1095"/>
      <c r="M4" s="1107" t="s">
        <v>0</v>
      </c>
      <c r="N4" s="1090"/>
      <c r="O4" s="1108"/>
      <c r="P4" s="1093" t="s">
        <v>1</v>
      </c>
      <c r="Q4" s="1094"/>
      <c r="R4" s="1109"/>
      <c r="S4" s="1093" t="s">
        <v>2</v>
      </c>
      <c r="T4" s="1094"/>
      <c r="U4" s="1109"/>
      <c r="V4" s="1110" t="s">
        <v>3</v>
      </c>
    </row>
    <row r="5" spans="1:22" ht="12">
      <c r="A5" s="1098"/>
      <c r="B5" s="1098"/>
      <c r="C5" s="1099"/>
      <c r="D5" s="344" t="s">
        <v>867</v>
      </c>
      <c r="E5" s="348" t="s">
        <v>868</v>
      </c>
      <c r="F5" s="345" t="s">
        <v>869</v>
      </c>
      <c r="G5" s="344" t="s">
        <v>867</v>
      </c>
      <c r="H5" s="348" t="s">
        <v>868</v>
      </c>
      <c r="I5" s="345" t="s">
        <v>869</v>
      </c>
      <c r="J5" s="344" t="s">
        <v>867</v>
      </c>
      <c r="K5" s="348" t="s">
        <v>868</v>
      </c>
      <c r="L5" s="349" t="s">
        <v>869</v>
      </c>
      <c r="M5" s="346" t="s">
        <v>867</v>
      </c>
      <c r="N5" s="348" t="s">
        <v>868</v>
      </c>
      <c r="O5" s="345" t="s">
        <v>869</v>
      </c>
      <c r="P5" s="344" t="s">
        <v>867</v>
      </c>
      <c r="Q5" s="348" t="s">
        <v>868</v>
      </c>
      <c r="R5" s="345" t="s">
        <v>869</v>
      </c>
      <c r="S5" s="344" t="s">
        <v>867</v>
      </c>
      <c r="T5" s="348" t="s">
        <v>868</v>
      </c>
      <c r="U5" s="347" t="s">
        <v>869</v>
      </c>
      <c r="V5" s="1111"/>
    </row>
    <row r="6" spans="2:22" s="210" customFormat="1" ht="15" customHeight="1">
      <c r="B6" s="211"/>
      <c r="C6" s="212"/>
      <c r="D6" s="213" t="s">
        <v>368</v>
      </c>
      <c r="E6" s="214" t="s">
        <v>368</v>
      </c>
      <c r="F6" s="214" t="s">
        <v>368</v>
      </c>
      <c r="G6" s="215" t="s">
        <v>369</v>
      </c>
      <c r="H6" s="214" t="s">
        <v>48</v>
      </c>
      <c r="I6" s="214" t="s">
        <v>860</v>
      </c>
      <c r="J6" s="215" t="s">
        <v>25</v>
      </c>
      <c r="K6" s="214" t="s">
        <v>25</v>
      </c>
      <c r="L6" s="216" t="s">
        <v>25</v>
      </c>
      <c r="M6" s="215" t="s">
        <v>370</v>
      </c>
      <c r="N6" s="214" t="s">
        <v>370</v>
      </c>
      <c r="O6" s="216" t="s">
        <v>370</v>
      </c>
      <c r="P6" s="214" t="s">
        <v>370</v>
      </c>
      <c r="Q6" s="214" t="s">
        <v>370</v>
      </c>
      <c r="R6" s="214" t="s">
        <v>370</v>
      </c>
      <c r="S6" s="215" t="s">
        <v>368</v>
      </c>
      <c r="T6" s="214" t="s">
        <v>368</v>
      </c>
      <c r="U6" s="233" t="s">
        <v>368</v>
      </c>
      <c r="V6" s="234"/>
    </row>
    <row r="7" spans="1:22" ht="15" customHeight="1">
      <c r="A7" s="1091" t="s">
        <v>758</v>
      </c>
      <c r="B7" s="1092"/>
      <c r="C7" s="219" t="s">
        <v>759</v>
      </c>
      <c r="D7" s="504">
        <v>67838</v>
      </c>
      <c r="E7" s="505">
        <v>28770</v>
      </c>
      <c r="F7" s="505">
        <v>39068</v>
      </c>
      <c r="G7" s="515">
        <v>20.8</v>
      </c>
      <c r="H7" s="516">
        <v>22</v>
      </c>
      <c r="I7" s="516">
        <v>20</v>
      </c>
      <c r="J7" s="515">
        <v>7.2</v>
      </c>
      <c r="K7" s="516">
        <v>8</v>
      </c>
      <c r="L7" s="517">
        <v>6.6</v>
      </c>
      <c r="M7" s="506">
        <v>191654</v>
      </c>
      <c r="N7" s="505">
        <v>267926</v>
      </c>
      <c r="O7" s="507">
        <v>135486</v>
      </c>
      <c r="P7" s="505">
        <v>200267</v>
      </c>
      <c r="Q7" s="508">
        <v>306648</v>
      </c>
      <c r="R7" s="508">
        <v>120233</v>
      </c>
      <c r="S7" s="506">
        <v>62150</v>
      </c>
      <c r="T7" s="505">
        <v>26683</v>
      </c>
      <c r="U7" s="509">
        <v>35467</v>
      </c>
      <c r="V7" s="235" t="s">
        <v>72</v>
      </c>
    </row>
    <row r="8" spans="1:22" ht="15" customHeight="1">
      <c r="A8" s="1091" t="s">
        <v>760</v>
      </c>
      <c r="B8" s="1092"/>
      <c r="C8" s="219" t="s">
        <v>870</v>
      </c>
      <c r="D8" s="504" t="s">
        <v>281</v>
      </c>
      <c r="E8" s="505" t="s">
        <v>281</v>
      </c>
      <c r="F8" s="505" t="s">
        <v>281</v>
      </c>
      <c r="G8" s="506" t="s">
        <v>281</v>
      </c>
      <c r="H8" s="505" t="s">
        <v>281</v>
      </c>
      <c r="I8" s="505" t="s">
        <v>281</v>
      </c>
      <c r="J8" s="506" t="s">
        <v>281</v>
      </c>
      <c r="K8" s="505" t="s">
        <v>281</v>
      </c>
      <c r="L8" s="507" t="s">
        <v>281</v>
      </c>
      <c r="M8" s="506" t="s">
        <v>281</v>
      </c>
      <c r="N8" s="505" t="s">
        <v>281</v>
      </c>
      <c r="O8" s="507" t="s">
        <v>281</v>
      </c>
      <c r="P8" s="505" t="s">
        <v>281</v>
      </c>
      <c r="Q8" s="508" t="s">
        <v>281</v>
      </c>
      <c r="R8" s="508" t="s">
        <v>281</v>
      </c>
      <c r="S8" s="506" t="s">
        <v>281</v>
      </c>
      <c r="T8" s="505" t="s">
        <v>281</v>
      </c>
      <c r="U8" s="509" t="s">
        <v>281</v>
      </c>
      <c r="V8" s="235" t="s">
        <v>73</v>
      </c>
    </row>
    <row r="9" spans="1:22" ht="15" customHeight="1">
      <c r="A9" s="1091" t="s">
        <v>871</v>
      </c>
      <c r="B9" s="1092"/>
      <c r="C9" s="219" t="s">
        <v>872</v>
      </c>
      <c r="D9" s="504">
        <v>10213</v>
      </c>
      <c r="E9" s="505">
        <v>6977</v>
      </c>
      <c r="F9" s="505">
        <v>3236</v>
      </c>
      <c r="G9" s="515">
        <v>21.7</v>
      </c>
      <c r="H9" s="516">
        <v>22.5</v>
      </c>
      <c r="I9" s="516">
        <v>20.1</v>
      </c>
      <c r="J9" s="515">
        <v>7.4</v>
      </c>
      <c r="K9" s="516">
        <v>8</v>
      </c>
      <c r="L9" s="517">
        <v>6.2</v>
      </c>
      <c r="M9" s="506">
        <v>233749</v>
      </c>
      <c r="N9" s="505">
        <v>282179</v>
      </c>
      <c r="O9" s="507">
        <v>129313</v>
      </c>
      <c r="P9" s="505">
        <v>128033</v>
      </c>
      <c r="Q9" s="508">
        <v>148675</v>
      </c>
      <c r="R9" s="508">
        <v>83551</v>
      </c>
      <c r="S9" s="506">
        <v>10049</v>
      </c>
      <c r="T9" s="505">
        <v>6864</v>
      </c>
      <c r="U9" s="509">
        <v>3185</v>
      </c>
      <c r="V9" s="235" t="s">
        <v>76</v>
      </c>
    </row>
    <row r="10" spans="1:22" ht="15" customHeight="1">
      <c r="A10" s="1091" t="s">
        <v>873</v>
      </c>
      <c r="B10" s="1092"/>
      <c r="C10" s="219" t="s">
        <v>874</v>
      </c>
      <c r="D10" s="504">
        <v>8784</v>
      </c>
      <c r="E10" s="505">
        <v>5336</v>
      </c>
      <c r="F10" s="505">
        <v>3449</v>
      </c>
      <c r="G10" s="515">
        <v>20.8</v>
      </c>
      <c r="H10" s="516">
        <v>21.4</v>
      </c>
      <c r="I10" s="516">
        <v>19.9</v>
      </c>
      <c r="J10" s="515">
        <v>7.2</v>
      </c>
      <c r="K10" s="516">
        <v>7.9</v>
      </c>
      <c r="L10" s="517">
        <v>6.1</v>
      </c>
      <c r="M10" s="506">
        <v>216686</v>
      </c>
      <c r="N10" s="505">
        <v>271945</v>
      </c>
      <c r="O10" s="507">
        <v>131185</v>
      </c>
      <c r="P10" s="505">
        <v>224418</v>
      </c>
      <c r="Q10" s="508">
        <v>307937</v>
      </c>
      <c r="R10" s="508">
        <v>98127</v>
      </c>
      <c r="S10" s="506">
        <v>8387</v>
      </c>
      <c r="T10" s="505">
        <v>5048</v>
      </c>
      <c r="U10" s="509">
        <v>3338</v>
      </c>
      <c r="V10" s="235" t="s">
        <v>79</v>
      </c>
    </row>
    <row r="11" spans="1:22" ht="6" customHeight="1">
      <c r="A11" s="217"/>
      <c r="B11" s="217"/>
      <c r="C11" s="219"/>
      <c r="D11" s="504"/>
      <c r="E11" s="505"/>
      <c r="F11" s="505"/>
      <c r="G11" s="515"/>
      <c r="H11" s="516"/>
      <c r="I11" s="516"/>
      <c r="J11" s="515"/>
      <c r="K11" s="516"/>
      <c r="L11" s="517"/>
      <c r="M11" s="506"/>
      <c r="N11" s="505"/>
      <c r="O11" s="507"/>
      <c r="P11" s="505"/>
      <c r="Q11" s="508"/>
      <c r="R11" s="508"/>
      <c r="S11" s="506"/>
      <c r="T11" s="505"/>
      <c r="U11" s="509"/>
      <c r="V11" s="235"/>
    </row>
    <row r="12" spans="1:22" ht="15" customHeight="1">
      <c r="A12" s="220"/>
      <c r="B12" s="221" t="s">
        <v>689</v>
      </c>
      <c r="C12" s="219" t="s">
        <v>875</v>
      </c>
      <c r="D12" s="504">
        <v>2503</v>
      </c>
      <c r="E12" s="505">
        <v>1336</v>
      </c>
      <c r="F12" s="505">
        <v>1166</v>
      </c>
      <c r="G12" s="515">
        <v>19.7</v>
      </c>
      <c r="H12" s="516">
        <v>20.1</v>
      </c>
      <c r="I12" s="516">
        <v>19.2</v>
      </c>
      <c r="J12" s="515">
        <v>6.5</v>
      </c>
      <c r="K12" s="516">
        <v>7.4</v>
      </c>
      <c r="L12" s="517">
        <v>5.4</v>
      </c>
      <c r="M12" s="506">
        <v>171341</v>
      </c>
      <c r="N12" s="505">
        <v>202156</v>
      </c>
      <c r="O12" s="507">
        <v>136029</v>
      </c>
      <c r="P12" s="506">
        <v>106121</v>
      </c>
      <c r="Q12" s="505">
        <v>107917</v>
      </c>
      <c r="R12" s="507">
        <v>104063</v>
      </c>
      <c r="S12" s="506">
        <v>2503</v>
      </c>
      <c r="T12" s="505">
        <v>1336</v>
      </c>
      <c r="U12" s="509">
        <v>1166</v>
      </c>
      <c r="V12" s="235" t="s">
        <v>588</v>
      </c>
    </row>
    <row r="13" spans="1:22" ht="15" customHeight="1">
      <c r="A13" s="220"/>
      <c r="B13" s="221" t="s">
        <v>690</v>
      </c>
      <c r="C13" s="219" t="s">
        <v>876</v>
      </c>
      <c r="D13" s="504">
        <v>2227</v>
      </c>
      <c r="E13" s="505">
        <v>1461</v>
      </c>
      <c r="F13" s="505">
        <v>766</v>
      </c>
      <c r="G13" s="515">
        <v>20.5</v>
      </c>
      <c r="H13" s="516">
        <v>21.5</v>
      </c>
      <c r="I13" s="516">
        <v>18.7</v>
      </c>
      <c r="J13" s="515">
        <v>7.3</v>
      </c>
      <c r="K13" s="516">
        <v>7.8</v>
      </c>
      <c r="L13" s="517">
        <v>6.2</v>
      </c>
      <c r="M13" s="506">
        <v>227118</v>
      </c>
      <c r="N13" s="505">
        <v>277509</v>
      </c>
      <c r="O13" s="507">
        <v>131006</v>
      </c>
      <c r="P13" s="505">
        <v>121972</v>
      </c>
      <c r="Q13" s="508">
        <v>167599</v>
      </c>
      <c r="R13" s="508">
        <v>35421</v>
      </c>
      <c r="S13" s="506">
        <v>1996</v>
      </c>
      <c r="T13" s="505">
        <v>1307</v>
      </c>
      <c r="U13" s="509">
        <v>689</v>
      </c>
      <c r="V13" s="235" t="s">
        <v>589</v>
      </c>
    </row>
    <row r="14" spans="1:22" ht="15" customHeight="1">
      <c r="A14" s="220"/>
      <c r="B14" s="221" t="s">
        <v>691</v>
      </c>
      <c r="C14" s="219" t="s">
        <v>877</v>
      </c>
      <c r="D14" s="504">
        <v>4055</v>
      </c>
      <c r="E14" s="505">
        <v>2538</v>
      </c>
      <c r="F14" s="505">
        <v>1516</v>
      </c>
      <c r="G14" s="515">
        <v>21.7</v>
      </c>
      <c r="H14" s="516">
        <v>22</v>
      </c>
      <c r="I14" s="516">
        <v>21.1</v>
      </c>
      <c r="J14" s="515">
        <v>7.7</v>
      </c>
      <c r="K14" s="516">
        <v>8.3</v>
      </c>
      <c r="L14" s="517">
        <v>6.7</v>
      </c>
      <c r="M14" s="506">
        <v>238945</v>
      </c>
      <c r="N14" s="505">
        <v>305487</v>
      </c>
      <c r="O14" s="507">
        <v>127548</v>
      </c>
      <c r="P14" s="505">
        <v>353173</v>
      </c>
      <c r="Q14" s="508">
        <v>495390</v>
      </c>
      <c r="R14" s="508">
        <v>122594</v>
      </c>
      <c r="S14" s="506">
        <v>3888</v>
      </c>
      <c r="T14" s="505">
        <v>2405</v>
      </c>
      <c r="U14" s="509">
        <v>1483</v>
      </c>
      <c r="V14" s="235" t="s">
        <v>590</v>
      </c>
    </row>
    <row r="15" spans="1:22" ht="6" customHeight="1">
      <c r="A15" s="220"/>
      <c r="B15" s="221"/>
      <c r="C15" s="219"/>
      <c r="D15" s="504"/>
      <c r="E15" s="505"/>
      <c r="F15" s="505"/>
      <c r="G15" s="515"/>
      <c r="H15" s="516"/>
      <c r="I15" s="516"/>
      <c r="J15" s="515"/>
      <c r="K15" s="516"/>
      <c r="L15" s="517"/>
      <c r="M15" s="506"/>
      <c r="N15" s="505"/>
      <c r="O15" s="507"/>
      <c r="P15" s="505"/>
      <c r="Q15" s="508"/>
      <c r="R15" s="508"/>
      <c r="S15" s="506"/>
      <c r="T15" s="505"/>
      <c r="U15" s="509"/>
      <c r="V15" s="235"/>
    </row>
    <row r="16" spans="2:22" ht="15" customHeight="1">
      <c r="B16" s="761" t="s">
        <v>692</v>
      </c>
      <c r="C16" s="219" t="s">
        <v>567</v>
      </c>
      <c r="D16" s="504">
        <v>1639</v>
      </c>
      <c r="E16" s="505">
        <v>972</v>
      </c>
      <c r="F16" s="505">
        <v>667</v>
      </c>
      <c r="G16" s="515">
        <v>19.2</v>
      </c>
      <c r="H16" s="516">
        <v>19.6</v>
      </c>
      <c r="I16" s="516">
        <v>18.5</v>
      </c>
      <c r="J16" s="515">
        <v>6.7</v>
      </c>
      <c r="K16" s="516">
        <v>7.7</v>
      </c>
      <c r="L16" s="517">
        <v>5.2</v>
      </c>
      <c r="M16" s="506">
        <v>167319</v>
      </c>
      <c r="N16" s="505">
        <v>200272</v>
      </c>
      <c r="O16" s="507">
        <v>119305</v>
      </c>
      <c r="P16" s="505">
        <v>71835</v>
      </c>
      <c r="Q16" s="508">
        <v>118553</v>
      </c>
      <c r="R16" s="508">
        <v>3767</v>
      </c>
      <c r="S16" s="506">
        <v>1639</v>
      </c>
      <c r="T16" s="505">
        <v>972</v>
      </c>
      <c r="U16" s="509">
        <v>667</v>
      </c>
      <c r="V16" s="235" t="s">
        <v>117</v>
      </c>
    </row>
    <row r="17" spans="2:22" ht="15" customHeight="1">
      <c r="B17" s="221" t="s">
        <v>694</v>
      </c>
      <c r="C17" s="219" t="s">
        <v>568</v>
      </c>
      <c r="D17" s="504" t="s">
        <v>281</v>
      </c>
      <c r="E17" s="505" t="s">
        <v>281</v>
      </c>
      <c r="F17" s="505" t="s">
        <v>281</v>
      </c>
      <c r="G17" s="515" t="s">
        <v>281</v>
      </c>
      <c r="H17" s="516" t="s">
        <v>281</v>
      </c>
      <c r="I17" s="516" t="s">
        <v>281</v>
      </c>
      <c r="J17" s="515" t="s">
        <v>281</v>
      </c>
      <c r="K17" s="516" t="s">
        <v>281</v>
      </c>
      <c r="L17" s="517" t="s">
        <v>281</v>
      </c>
      <c r="M17" s="506" t="s">
        <v>281</v>
      </c>
      <c r="N17" s="505" t="s">
        <v>281</v>
      </c>
      <c r="O17" s="507" t="s">
        <v>281</v>
      </c>
      <c r="P17" s="505" t="s">
        <v>281</v>
      </c>
      <c r="Q17" s="508" t="s">
        <v>281</v>
      </c>
      <c r="R17" s="508" t="s">
        <v>281</v>
      </c>
      <c r="S17" s="506" t="s">
        <v>281</v>
      </c>
      <c r="T17" s="505" t="s">
        <v>281</v>
      </c>
      <c r="U17" s="509" t="s">
        <v>281</v>
      </c>
      <c r="V17" s="235" t="s">
        <v>121</v>
      </c>
    </row>
    <row r="18" spans="2:22" ht="15" customHeight="1">
      <c r="B18" s="503" t="s">
        <v>695</v>
      </c>
      <c r="C18" s="219" t="s">
        <v>569</v>
      </c>
      <c r="D18" s="504" t="s">
        <v>281</v>
      </c>
      <c r="E18" s="505" t="s">
        <v>281</v>
      </c>
      <c r="F18" s="505" t="s">
        <v>281</v>
      </c>
      <c r="G18" s="515" t="s">
        <v>281</v>
      </c>
      <c r="H18" s="516" t="s">
        <v>281</v>
      </c>
      <c r="I18" s="516" t="s">
        <v>281</v>
      </c>
      <c r="J18" s="515" t="s">
        <v>281</v>
      </c>
      <c r="K18" s="516" t="s">
        <v>281</v>
      </c>
      <c r="L18" s="517" t="s">
        <v>281</v>
      </c>
      <c r="M18" s="506" t="s">
        <v>281</v>
      </c>
      <c r="N18" s="505" t="s">
        <v>281</v>
      </c>
      <c r="O18" s="507" t="s">
        <v>281</v>
      </c>
      <c r="P18" s="505" t="s">
        <v>281</v>
      </c>
      <c r="Q18" s="508" t="s">
        <v>281</v>
      </c>
      <c r="R18" s="508" t="s">
        <v>281</v>
      </c>
      <c r="S18" s="506" t="s">
        <v>281</v>
      </c>
      <c r="T18" s="505" t="s">
        <v>281</v>
      </c>
      <c r="U18" s="509" t="s">
        <v>281</v>
      </c>
      <c r="V18" s="235" t="s">
        <v>123</v>
      </c>
    </row>
    <row r="19" spans="2:22" ht="15" customHeight="1">
      <c r="B19" s="221" t="s">
        <v>696</v>
      </c>
      <c r="C19" s="219" t="s">
        <v>570</v>
      </c>
      <c r="D19" s="504" t="s">
        <v>281</v>
      </c>
      <c r="E19" s="505" t="s">
        <v>281</v>
      </c>
      <c r="F19" s="505" t="s">
        <v>281</v>
      </c>
      <c r="G19" s="515" t="s">
        <v>281</v>
      </c>
      <c r="H19" s="516" t="s">
        <v>281</v>
      </c>
      <c r="I19" s="516" t="s">
        <v>281</v>
      </c>
      <c r="J19" s="515" t="s">
        <v>281</v>
      </c>
      <c r="K19" s="516" t="s">
        <v>281</v>
      </c>
      <c r="L19" s="517" t="s">
        <v>281</v>
      </c>
      <c r="M19" s="506" t="s">
        <v>281</v>
      </c>
      <c r="N19" s="505" t="s">
        <v>281</v>
      </c>
      <c r="O19" s="507" t="s">
        <v>281</v>
      </c>
      <c r="P19" s="505" t="s">
        <v>281</v>
      </c>
      <c r="Q19" s="508" t="s">
        <v>281</v>
      </c>
      <c r="R19" s="508" t="s">
        <v>281</v>
      </c>
      <c r="S19" s="506" t="s">
        <v>281</v>
      </c>
      <c r="T19" s="505" t="s">
        <v>281</v>
      </c>
      <c r="U19" s="509" t="s">
        <v>281</v>
      </c>
      <c r="V19" s="235" t="s">
        <v>127</v>
      </c>
    </row>
    <row r="20" spans="2:22" ht="15" customHeight="1">
      <c r="B20" s="221" t="s">
        <v>697</v>
      </c>
      <c r="C20" s="219" t="s">
        <v>571</v>
      </c>
      <c r="D20" s="515" t="s">
        <v>804</v>
      </c>
      <c r="E20" s="516" t="s">
        <v>804</v>
      </c>
      <c r="F20" s="516" t="s">
        <v>804</v>
      </c>
      <c r="G20" s="515" t="s">
        <v>804</v>
      </c>
      <c r="H20" s="516" t="s">
        <v>804</v>
      </c>
      <c r="I20" s="516" t="s">
        <v>804</v>
      </c>
      <c r="J20" s="515" t="s">
        <v>804</v>
      </c>
      <c r="K20" s="516" t="s">
        <v>804</v>
      </c>
      <c r="L20" s="517" t="s">
        <v>804</v>
      </c>
      <c r="M20" s="506" t="s">
        <v>804</v>
      </c>
      <c r="N20" s="505" t="s">
        <v>804</v>
      </c>
      <c r="O20" s="507" t="s">
        <v>804</v>
      </c>
      <c r="P20" s="505" t="s">
        <v>804</v>
      </c>
      <c r="Q20" s="508" t="s">
        <v>804</v>
      </c>
      <c r="R20" s="508" t="s">
        <v>804</v>
      </c>
      <c r="S20" s="506" t="s">
        <v>804</v>
      </c>
      <c r="T20" s="505" t="s">
        <v>804</v>
      </c>
      <c r="U20" s="509" t="s">
        <v>804</v>
      </c>
      <c r="V20" s="235" t="s">
        <v>130</v>
      </c>
    </row>
    <row r="21" spans="2:22" ht="15" customHeight="1">
      <c r="B21" s="221" t="s">
        <v>698</v>
      </c>
      <c r="C21" s="219" t="s">
        <v>572</v>
      </c>
      <c r="D21" s="504" t="s">
        <v>281</v>
      </c>
      <c r="E21" s="505" t="s">
        <v>281</v>
      </c>
      <c r="F21" s="505" t="s">
        <v>281</v>
      </c>
      <c r="G21" s="515" t="s">
        <v>281</v>
      </c>
      <c r="H21" s="516" t="s">
        <v>281</v>
      </c>
      <c r="I21" s="516" t="s">
        <v>281</v>
      </c>
      <c r="J21" s="515" t="s">
        <v>281</v>
      </c>
      <c r="K21" s="516" t="s">
        <v>281</v>
      </c>
      <c r="L21" s="517" t="s">
        <v>281</v>
      </c>
      <c r="M21" s="506" t="s">
        <v>281</v>
      </c>
      <c r="N21" s="505" t="s">
        <v>281</v>
      </c>
      <c r="O21" s="507" t="s">
        <v>281</v>
      </c>
      <c r="P21" s="505" t="s">
        <v>281</v>
      </c>
      <c r="Q21" s="508" t="s">
        <v>281</v>
      </c>
      <c r="R21" s="508" t="s">
        <v>281</v>
      </c>
      <c r="S21" s="506" t="s">
        <v>281</v>
      </c>
      <c r="T21" s="505" t="s">
        <v>281</v>
      </c>
      <c r="U21" s="509" t="s">
        <v>281</v>
      </c>
      <c r="V21" s="235" t="s">
        <v>133</v>
      </c>
    </row>
    <row r="22" spans="2:22" ht="15" customHeight="1">
      <c r="B22" s="503" t="s">
        <v>699</v>
      </c>
      <c r="C22" s="219" t="s">
        <v>573</v>
      </c>
      <c r="D22" s="504" t="s">
        <v>281</v>
      </c>
      <c r="E22" s="505" t="s">
        <v>281</v>
      </c>
      <c r="F22" s="505" t="s">
        <v>281</v>
      </c>
      <c r="G22" s="515" t="s">
        <v>281</v>
      </c>
      <c r="H22" s="516" t="s">
        <v>281</v>
      </c>
      <c r="I22" s="516" t="s">
        <v>281</v>
      </c>
      <c r="J22" s="515" t="s">
        <v>281</v>
      </c>
      <c r="K22" s="516" t="s">
        <v>281</v>
      </c>
      <c r="L22" s="517" t="s">
        <v>281</v>
      </c>
      <c r="M22" s="506" t="s">
        <v>281</v>
      </c>
      <c r="N22" s="505" t="s">
        <v>281</v>
      </c>
      <c r="O22" s="507" t="s">
        <v>281</v>
      </c>
      <c r="P22" s="505" t="s">
        <v>281</v>
      </c>
      <c r="Q22" s="508" t="s">
        <v>281</v>
      </c>
      <c r="R22" s="508" t="s">
        <v>281</v>
      </c>
      <c r="S22" s="506" t="s">
        <v>281</v>
      </c>
      <c r="T22" s="505" t="s">
        <v>281</v>
      </c>
      <c r="U22" s="509" t="s">
        <v>281</v>
      </c>
      <c r="V22" s="235" t="s">
        <v>136</v>
      </c>
    </row>
    <row r="23" spans="2:22" ht="15" customHeight="1">
      <c r="B23" s="221" t="s">
        <v>700</v>
      </c>
      <c r="C23" s="219" t="s">
        <v>574</v>
      </c>
      <c r="D23" s="504" t="s">
        <v>281</v>
      </c>
      <c r="E23" s="505" t="s">
        <v>281</v>
      </c>
      <c r="F23" s="505" t="s">
        <v>281</v>
      </c>
      <c r="G23" s="515" t="s">
        <v>281</v>
      </c>
      <c r="H23" s="516" t="s">
        <v>281</v>
      </c>
      <c r="I23" s="516" t="s">
        <v>281</v>
      </c>
      <c r="J23" s="515" t="s">
        <v>281</v>
      </c>
      <c r="K23" s="516" t="s">
        <v>281</v>
      </c>
      <c r="L23" s="517" t="s">
        <v>281</v>
      </c>
      <c r="M23" s="506" t="s">
        <v>281</v>
      </c>
      <c r="N23" s="505" t="s">
        <v>281</v>
      </c>
      <c r="O23" s="507" t="s">
        <v>281</v>
      </c>
      <c r="P23" s="505" t="s">
        <v>281</v>
      </c>
      <c r="Q23" s="508" t="s">
        <v>281</v>
      </c>
      <c r="R23" s="508" t="s">
        <v>281</v>
      </c>
      <c r="S23" s="506" t="s">
        <v>281</v>
      </c>
      <c r="T23" s="505" t="s">
        <v>281</v>
      </c>
      <c r="U23" s="509" t="s">
        <v>281</v>
      </c>
      <c r="V23" s="235" t="s">
        <v>138</v>
      </c>
    </row>
    <row r="24" spans="2:22" ht="15" customHeight="1">
      <c r="B24" s="221" t="s">
        <v>701</v>
      </c>
      <c r="C24" s="219" t="s">
        <v>575</v>
      </c>
      <c r="D24" s="504" t="s">
        <v>281</v>
      </c>
      <c r="E24" s="505" t="s">
        <v>281</v>
      </c>
      <c r="F24" s="505" t="s">
        <v>281</v>
      </c>
      <c r="G24" s="515" t="s">
        <v>281</v>
      </c>
      <c r="H24" s="516" t="s">
        <v>281</v>
      </c>
      <c r="I24" s="516" t="s">
        <v>281</v>
      </c>
      <c r="J24" s="515" t="s">
        <v>281</v>
      </c>
      <c r="K24" s="516" t="s">
        <v>281</v>
      </c>
      <c r="L24" s="517" t="s">
        <v>281</v>
      </c>
      <c r="M24" s="506" t="s">
        <v>281</v>
      </c>
      <c r="N24" s="505" t="s">
        <v>281</v>
      </c>
      <c r="O24" s="507" t="s">
        <v>281</v>
      </c>
      <c r="P24" s="505" t="s">
        <v>281</v>
      </c>
      <c r="Q24" s="508" t="s">
        <v>281</v>
      </c>
      <c r="R24" s="508" t="s">
        <v>281</v>
      </c>
      <c r="S24" s="506" t="s">
        <v>281</v>
      </c>
      <c r="T24" s="505" t="s">
        <v>281</v>
      </c>
      <c r="U24" s="509" t="s">
        <v>281</v>
      </c>
      <c r="V24" s="235" t="s">
        <v>141</v>
      </c>
    </row>
    <row r="25" spans="2:22" ht="15" customHeight="1">
      <c r="B25" s="221" t="s">
        <v>702</v>
      </c>
      <c r="C25" s="219" t="s">
        <v>576</v>
      </c>
      <c r="D25" s="515" t="s">
        <v>804</v>
      </c>
      <c r="E25" s="516" t="s">
        <v>804</v>
      </c>
      <c r="F25" s="516" t="s">
        <v>804</v>
      </c>
      <c r="G25" s="515" t="s">
        <v>804</v>
      </c>
      <c r="H25" s="516" t="s">
        <v>804</v>
      </c>
      <c r="I25" s="516" t="s">
        <v>804</v>
      </c>
      <c r="J25" s="515" t="s">
        <v>804</v>
      </c>
      <c r="K25" s="516" t="s">
        <v>804</v>
      </c>
      <c r="L25" s="517" t="s">
        <v>804</v>
      </c>
      <c r="M25" s="506" t="s">
        <v>804</v>
      </c>
      <c r="N25" s="505" t="s">
        <v>804</v>
      </c>
      <c r="O25" s="507" t="s">
        <v>804</v>
      </c>
      <c r="P25" s="505" t="s">
        <v>804</v>
      </c>
      <c r="Q25" s="508" t="s">
        <v>804</v>
      </c>
      <c r="R25" s="508" t="s">
        <v>804</v>
      </c>
      <c r="S25" s="506" t="s">
        <v>804</v>
      </c>
      <c r="T25" s="505" t="s">
        <v>804</v>
      </c>
      <c r="U25" s="509" t="s">
        <v>804</v>
      </c>
      <c r="V25" s="235" t="s">
        <v>199</v>
      </c>
    </row>
    <row r="26" spans="2:22" ht="15" customHeight="1">
      <c r="B26" s="221" t="s">
        <v>703</v>
      </c>
      <c r="C26" s="219" t="s">
        <v>577</v>
      </c>
      <c r="D26" s="504" t="s">
        <v>281</v>
      </c>
      <c r="E26" s="505" t="s">
        <v>281</v>
      </c>
      <c r="F26" s="505" t="s">
        <v>281</v>
      </c>
      <c r="G26" s="515" t="s">
        <v>281</v>
      </c>
      <c r="H26" s="516" t="s">
        <v>281</v>
      </c>
      <c r="I26" s="516" t="s">
        <v>281</v>
      </c>
      <c r="J26" s="515" t="s">
        <v>281</v>
      </c>
      <c r="K26" s="516" t="s">
        <v>281</v>
      </c>
      <c r="L26" s="517" t="s">
        <v>281</v>
      </c>
      <c r="M26" s="506" t="s">
        <v>281</v>
      </c>
      <c r="N26" s="505" t="s">
        <v>281</v>
      </c>
      <c r="O26" s="507" t="s">
        <v>281</v>
      </c>
      <c r="P26" s="505" t="s">
        <v>281</v>
      </c>
      <c r="Q26" s="508" t="s">
        <v>281</v>
      </c>
      <c r="R26" s="508" t="s">
        <v>281</v>
      </c>
      <c r="S26" s="506" t="s">
        <v>281</v>
      </c>
      <c r="T26" s="505" t="s">
        <v>281</v>
      </c>
      <c r="U26" s="509" t="s">
        <v>281</v>
      </c>
      <c r="V26" s="235" t="s">
        <v>202</v>
      </c>
    </row>
    <row r="27" spans="2:22" ht="15" customHeight="1">
      <c r="B27" s="221" t="s">
        <v>704</v>
      </c>
      <c r="C27" s="219" t="s">
        <v>578</v>
      </c>
      <c r="D27" s="504" t="s">
        <v>804</v>
      </c>
      <c r="E27" s="505" t="s">
        <v>804</v>
      </c>
      <c r="F27" s="505" t="s">
        <v>804</v>
      </c>
      <c r="G27" s="515" t="s">
        <v>804</v>
      </c>
      <c r="H27" s="516" t="s">
        <v>804</v>
      </c>
      <c r="I27" s="516" t="s">
        <v>804</v>
      </c>
      <c r="J27" s="515" t="s">
        <v>804</v>
      </c>
      <c r="K27" s="516" t="s">
        <v>804</v>
      </c>
      <c r="L27" s="517" t="s">
        <v>804</v>
      </c>
      <c r="M27" s="506" t="s">
        <v>804</v>
      </c>
      <c r="N27" s="505" t="s">
        <v>804</v>
      </c>
      <c r="O27" s="507" t="s">
        <v>804</v>
      </c>
      <c r="P27" s="505" t="s">
        <v>804</v>
      </c>
      <c r="Q27" s="508" t="s">
        <v>804</v>
      </c>
      <c r="R27" s="508" t="s">
        <v>804</v>
      </c>
      <c r="S27" s="506" t="s">
        <v>804</v>
      </c>
      <c r="T27" s="505" t="s">
        <v>804</v>
      </c>
      <c r="U27" s="509" t="s">
        <v>804</v>
      </c>
      <c r="V27" s="235" t="s">
        <v>205</v>
      </c>
    </row>
    <row r="28" spans="2:22" ht="15" customHeight="1">
      <c r="B28" s="221" t="s">
        <v>705</v>
      </c>
      <c r="C28" s="219" t="s">
        <v>579</v>
      </c>
      <c r="D28" s="504">
        <v>1630</v>
      </c>
      <c r="E28" s="505">
        <v>941</v>
      </c>
      <c r="F28" s="505">
        <v>689</v>
      </c>
      <c r="G28" s="515">
        <v>21.2</v>
      </c>
      <c r="H28" s="516">
        <v>22.4</v>
      </c>
      <c r="I28" s="516">
        <v>19.5</v>
      </c>
      <c r="J28" s="515">
        <v>7.4</v>
      </c>
      <c r="K28" s="516">
        <v>8.2</v>
      </c>
      <c r="L28" s="517">
        <v>6.3</v>
      </c>
      <c r="M28" s="506">
        <v>232436</v>
      </c>
      <c r="N28" s="505">
        <v>302182</v>
      </c>
      <c r="O28" s="507">
        <v>137212</v>
      </c>
      <c r="P28" s="505">
        <v>118480</v>
      </c>
      <c r="Q28" s="508">
        <v>183675</v>
      </c>
      <c r="R28" s="508">
        <v>36325</v>
      </c>
      <c r="S28" s="506">
        <v>1519</v>
      </c>
      <c r="T28" s="505">
        <v>847</v>
      </c>
      <c r="U28" s="509">
        <v>672</v>
      </c>
      <c r="V28" s="235" t="s">
        <v>208</v>
      </c>
    </row>
    <row r="29" spans="2:22" ht="15" customHeight="1">
      <c r="B29" s="221" t="s">
        <v>706</v>
      </c>
      <c r="C29" s="219" t="s">
        <v>580</v>
      </c>
      <c r="D29" s="504" t="s">
        <v>281</v>
      </c>
      <c r="E29" s="505" t="s">
        <v>281</v>
      </c>
      <c r="F29" s="505" t="s">
        <v>281</v>
      </c>
      <c r="G29" s="515" t="s">
        <v>281</v>
      </c>
      <c r="H29" s="516" t="s">
        <v>281</v>
      </c>
      <c r="I29" s="516" t="s">
        <v>281</v>
      </c>
      <c r="J29" s="515" t="s">
        <v>281</v>
      </c>
      <c r="K29" s="516" t="s">
        <v>281</v>
      </c>
      <c r="L29" s="517" t="s">
        <v>281</v>
      </c>
      <c r="M29" s="506" t="s">
        <v>281</v>
      </c>
      <c r="N29" s="505" t="s">
        <v>281</v>
      </c>
      <c r="O29" s="507" t="s">
        <v>281</v>
      </c>
      <c r="P29" s="505" t="s">
        <v>281</v>
      </c>
      <c r="Q29" s="508" t="s">
        <v>281</v>
      </c>
      <c r="R29" s="508" t="s">
        <v>281</v>
      </c>
      <c r="S29" s="506" t="s">
        <v>281</v>
      </c>
      <c r="T29" s="505" t="s">
        <v>281</v>
      </c>
      <c r="U29" s="509" t="s">
        <v>281</v>
      </c>
      <c r="V29" s="235" t="s">
        <v>211</v>
      </c>
    </row>
    <row r="30" spans="2:22" ht="15" customHeight="1">
      <c r="B30" s="221" t="s">
        <v>707</v>
      </c>
      <c r="C30" s="219" t="s">
        <v>581</v>
      </c>
      <c r="D30" s="504">
        <v>1364</v>
      </c>
      <c r="E30" s="505">
        <v>942</v>
      </c>
      <c r="F30" s="505">
        <v>422</v>
      </c>
      <c r="G30" s="515">
        <v>22.4</v>
      </c>
      <c r="H30" s="516">
        <v>22.6</v>
      </c>
      <c r="I30" s="516">
        <v>21.8</v>
      </c>
      <c r="J30" s="515">
        <v>8</v>
      </c>
      <c r="K30" s="516">
        <v>8.5</v>
      </c>
      <c r="L30" s="517">
        <v>6.9</v>
      </c>
      <c r="M30" s="506">
        <v>269542</v>
      </c>
      <c r="N30" s="505">
        <v>325019</v>
      </c>
      <c r="O30" s="507">
        <v>145646</v>
      </c>
      <c r="P30" s="505">
        <v>504342</v>
      </c>
      <c r="Q30" s="508">
        <v>631341</v>
      </c>
      <c r="R30" s="508">
        <v>220717</v>
      </c>
      <c r="S30" s="506">
        <v>1364</v>
      </c>
      <c r="T30" s="505">
        <v>942</v>
      </c>
      <c r="U30" s="509">
        <v>422</v>
      </c>
      <c r="V30" s="235" t="s">
        <v>213</v>
      </c>
    </row>
    <row r="31" spans="2:22" ht="15" customHeight="1">
      <c r="B31" s="221" t="s">
        <v>708</v>
      </c>
      <c r="C31" s="219" t="s">
        <v>582</v>
      </c>
      <c r="D31" s="504" t="s">
        <v>281</v>
      </c>
      <c r="E31" s="505" t="s">
        <v>281</v>
      </c>
      <c r="F31" s="505" t="s">
        <v>281</v>
      </c>
      <c r="G31" s="506" t="s">
        <v>281</v>
      </c>
      <c r="H31" s="505" t="s">
        <v>281</v>
      </c>
      <c r="I31" s="505" t="s">
        <v>281</v>
      </c>
      <c r="J31" s="515" t="s">
        <v>281</v>
      </c>
      <c r="K31" s="516" t="s">
        <v>281</v>
      </c>
      <c r="L31" s="517" t="s">
        <v>281</v>
      </c>
      <c r="M31" s="506" t="s">
        <v>281</v>
      </c>
      <c r="N31" s="505" t="s">
        <v>281</v>
      </c>
      <c r="O31" s="507" t="s">
        <v>281</v>
      </c>
      <c r="P31" s="505" t="s">
        <v>281</v>
      </c>
      <c r="Q31" s="508" t="s">
        <v>281</v>
      </c>
      <c r="R31" s="508" t="s">
        <v>281</v>
      </c>
      <c r="S31" s="506" t="s">
        <v>281</v>
      </c>
      <c r="T31" s="505" t="s">
        <v>281</v>
      </c>
      <c r="U31" s="509" t="s">
        <v>281</v>
      </c>
      <c r="V31" s="235" t="s">
        <v>215</v>
      </c>
    </row>
    <row r="32" spans="2:22" ht="15" customHeight="1">
      <c r="B32" s="503" t="s">
        <v>709</v>
      </c>
      <c r="C32" s="219" t="s">
        <v>583</v>
      </c>
      <c r="D32" s="504" t="s">
        <v>804</v>
      </c>
      <c r="E32" s="505" t="s">
        <v>804</v>
      </c>
      <c r="F32" s="505" t="s">
        <v>804</v>
      </c>
      <c r="G32" s="506" t="s">
        <v>804</v>
      </c>
      <c r="H32" s="505" t="s">
        <v>804</v>
      </c>
      <c r="I32" s="505" t="s">
        <v>804</v>
      </c>
      <c r="J32" s="515" t="s">
        <v>804</v>
      </c>
      <c r="K32" s="516" t="s">
        <v>804</v>
      </c>
      <c r="L32" s="517" t="s">
        <v>804</v>
      </c>
      <c r="M32" s="506" t="s">
        <v>804</v>
      </c>
      <c r="N32" s="505" t="s">
        <v>804</v>
      </c>
      <c r="O32" s="507" t="s">
        <v>804</v>
      </c>
      <c r="P32" s="506" t="s">
        <v>804</v>
      </c>
      <c r="Q32" s="505" t="s">
        <v>804</v>
      </c>
      <c r="R32" s="507" t="s">
        <v>804</v>
      </c>
      <c r="S32" s="506" t="s">
        <v>804</v>
      </c>
      <c r="T32" s="505" t="s">
        <v>804</v>
      </c>
      <c r="U32" s="509" t="s">
        <v>804</v>
      </c>
      <c r="V32" s="235" t="s">
        <v>217</v>
      </c>
    </row>
    <row r="33" spans="2:22" ht="15" customHeight="1">
      <c r="B33" s="221" t="s">
        <v>710</v>
      </c>
      <c r="C33" s="219" t="s">
        <v>584</v>
      </c>
      <c r="D33" s="504" t="s">
        <v>281</v>
      </c>
      <c r="E33" s="505" t="s">
        <v>281</v>
      </c>
      <c r="F33" s="505" t="s">
        <v>281</v>
      </c>
      <c r="G33" s="515" t="s">
        <v>281</v>
      </c>
      <c r="H33" s="516" t="s">
        <v>281</v>
      </c>
      <c r="I33" s="516" t="s">
        <v>281</v>
      </c>
      <c r="J33" s="515" t="s">
        <v>281</v>
      </c>
      <c r="K33" s="516" t="s">
        <v>281</v>
      </c>
      <c r="L33" s="517" t="s">
        <v>281</v>
      </c>
      <c r="M33" s="506" t="s">
        <v>281</v>
      </c>
      <c r="N33" s="505" t="s">
        <v>281</v>
      </c>
      <c r="O33" s="507" t="s">
        <v>281</v>
      </c>
      <c r="P33" s="506" t="s">
        <v>281</v>
      </c>
      <c r="Q33" s="505" t="s">
        <v>281</v>
      </c>
      <c r="R33" s="507" t="s">
        <v>281</v>
      </c>
      <c r="S33" s="506" t="s">
        <v>281</v>
      </c>
      <c r="T33" s="505" t="s">
        <v>281</v>
      </c>
      <c r="U33" s="509" t="s">
        <v>281</v>
      </c>
      <c r="V33" s="235" t="s">
        <v>221</v>
      </c>
    </row>
    <row r="34" spans="2:22" ht="15" customHeight="1">
      <c r="B34" s="221" t="s">
        <v>711</v>
      </c>
      <c r="C34" s="219" t="s">
        <v>585</v>
      </c>
      <c r="D34" s="504" t="s">
        <v>804</v>
      </c>
      <c r="E34" s="505" t="s">
        <v>804</v>
      </c>
      <c r="F34" s="505" t="s">
        <v>804</v>
      </c>
      <c r="G34" s="515" t="s">
        <v>804</v>
      </c>
      <c r="H34" s="516" t="s">
        <v>804</v>
      </c>
      <c r="I34" s="516" t="s">
        <v>804</v>
      </c>
      <c r="J34" s="515" t="s">
        <v>804</v>
      </c>
      <c r="K34" s="516" t="s">
        <v>804</v>
      </c>
      <c r="L34" s="517" t="s">
        <v>804</v>
      </c>
      <c r="M34" s="506" t="s">
        <v>804</v>
      </c>
      <c r="N34" s="505" t="s">
        <v>804</v>
      </c>
      <c r="O34" s="507" t="s">
        <v>804</v>
      </c>
      <c r="P34" s="505" t="s">
        <v>804</v>
      </c>
      <c r="Q34" s="508" t="s">
        <v>804</v>
      </c>
      <c r="R34" s="508" t="s">
        <v>804</v>
      </c>
      <c r="S34" s="506" t="s">
        <v>804</v>
      </c>
      <c r="T34" s="505" t="s">
        <v>804</v>
      </c>
      <c r="U34" s="509" t="s">
        <v>804</v>
      </c>
      <c r="V34" s="235" t="s">
        <v>223</v>
      </c>
    </row>
    <row r="35" spans="2:22" ht="15" customHeight="1">
      <c r="B35" s="221" t="s">
        <v>712</v>
      </c>
      <c r="C35" s="219" t="s">
        <v>586</v>
      </c>
      <c r="D35" s="504">
        <v>1560</v>
      </c>
      <c r="E35" s="505">
        <v>864</v>
      </c>
      <c r="F35" s="505">
        <v>696</v>
      </c>
      <c r="G35" s="515">
        <v>21.6</v>
      </c>
      <c r="H35" s="516">
        <v>22.4</v>
      </c>
      <c r="I35" s="516">
        <v>20.4</v>
      </c>
      <c r="J35" s="515">
        <v>7.4</v>
      </c>
      <c r="K35" s="516">
        <v>8.1</v>
      </c>
      <c r="L35" s="517">
        <v>6.5</v>
      </c>
      <c r="M35" s="506">
        <v>205281</v>
      </c>
      <c r="N35" s="505">
        <v>277958</v>
      </c>
      <c r="O35" s="507">
        <v>115091</v>
      </c>
      <c r="P35" s="505">
        <v>318160</v>
      </c>
      <c r="Q35" s="508">
        <v>485582</v>
      </c>
      <c r="R35" s="508">
        <v>133768</v>
      </c>
      <c r="S35" s="506">
        <v>1393</v>
      </c>
      <c r="T35" s="505">
        <v>730</v>
      </c>
      <c r="U35" s="509">
        <v>663</v>
      </c>
      <c r="V35" s="235" t="s">
        <v>225</v>
      </c>
    </row>
    <row r="36" spans="2:22" ht="15" customHeight="1">
      <c r="B36" s="503" t="s">
        <v>713</v>
      </c>
      <c r="C36" s="219" t="s">
        <v>587</v>
      </c>
      <c r="D36" s="504" t="s">
        <v>281</v>
      </c>
      <c r="E36" s="505" t="s">
        <v>281</v>
      </c>
      <c r="F36" s="505" t="s">
        <v>281</v>
      </c>
      <c r="G36" s="515" t="s">
        <v>281</v>
      </c>
      <c r="H36" s="516" t="s">
        <v>281</v>
      </c>
      <c r="I36" s="516" t="s">
        <v>281</v>
      </c>
      <c r="J36" s="515" t="s">
        <v>281</v>
      </c>
      <c r="K36" s="516" t="s">
        <v>281</v>
      </c>
      <c r="L36" s="517" t="s">
        <v>281</v>
      </c>
      <c r="M36" s="506" t="s">
        <v>281</v>
      </c>
      <c r="N36" s="505" t="s">
        <v>281</v>
      </c>
      <c r="O36" s="507" t="s">
        <v>281</v>
      </c>
      <c r="P36" s="506" t="s">
        <v>281</v>
      </c>
      <c r="Q36" s="505" t="s">
        <v>281</v>
      </c>
      <c r="R36" s="507" t="s">
        <v>281</v>
      </c>
      <c r="S36" s="506" t="s">
        <v>281</v>
      </c>
      <c r="T36" s="505" t="s">
        <v>281</v>
      </c>
      <c r="U36" s="509" t="s">
        <v>281</v>
      </c>
      <c r="V36" s="235" t="s">
        <v>228</v>
      </c>
    </row>
    <row r="37" spans="2:22" ht="6" customHeight="1">
      <c r="B37" s="221"/>
      <c r="C37" s="219"/>
      <c r="D37" s="504"/>
      <c r="E37" s="505"/>
      <c r="F37" s="505"/>
      <c r="G37" s="515"/>
      <c r="H37" s="516"/>
      <c r="I37" s="516"/>
      <c r="J37" s="515"/>
      <c r="K37" s="516"/>
      <c r="L37" s="517"/>
      <c r="M37" s="506"/>
      <c r="N37" s="505"/>
      <c r="O37" s="507"/>
      <c r="P37" s="505"/>
      <c r="Q37" s="508"/>
      <c r="R37" s="508"/>
      <c r="S37" s="506"/>
      <c r="T37" s="505"/>
      <c r="U37" s="509"/>
      <c r="V37" s="235"/>
    </row>
    <row r="38" spans="1:22" ht="15" customHeight="1">
      <c r="A38" s="1091" t="s">
        <v>878</v>
      </c>
      <c r="B38" s="1092"/>
      <c r="C38" s="219" t="s">
        <v>879</v>
      </c>
      <c r="D38" s="504" t="s">
        <v>804</v>
      </c>
      <c r="E38" s="505" t="s">
        <v>804</v>
      </c>
      <c r="F38" s="505" t="s">
        <v>804</v>
      </c>
      <c r="G38" s="515" t="s">
        <v>804</v>
      </c>
      <c r="H38" s="516" t="s">
        <v>804</v>
      </c>
      <c r="I38" s="516" t="s">
        <v>804</v>
      </c>
      <c r="J38" s="515" t="s">
        <v>804</v>
      </c>
      <c r="K38" s="516" t="s">
        <v>804</v>
      </c>
      <c r="L38" s="517" t="s">
        <v>804</v>
      </c>
      <c r="M38" s="506" t="s">
        <v>804</v>
      </c>
      <c r="N38" s="505" t="s">
        <v>804</v>
      </c>
      <c r="O38" s="507" t="s">
        <v>804</v>
      </c>
      <c r="P38" s="505" t="s">
        <v>804</v>
      </c>
      <c r="Q38" s="508" t="s">
        <v>804</v>
      </c>
      <c r="R38" s="508" t="s">
        <v>804</v>
      </c>
      <c r="S38" s="506" t="s">
        <v>804</v>
      </c>
      <c r="T38" s="505" t="s">
        <v>804</v>
      </c>
      <c r="U38" s="509" t="s">
        <v>804</v>
      </c>
      <c r="V38" s="235" t="s">
        <v>81</v>
      </c>
    </row>
    <row r="39" spans="1:22" ht="15" customHeight="1">
      <c r="A39" s="1091" t="s">
        <v>880</v>
      </c>
      <c r="B39" s="1092"/>
      <c r="C39" s="219" t="s">
        <v>881</v>
      </c>
      <c r="D39" s="504" t="s">
        <v>281</v>
      </c>
      <c r="E39" s="505" t="s">
        <v>281</v>
      </c>
      <c r="F39" s="505" t="s">
        <v>281</v>
      </c>
      <c r="G39" s="515" t="s">
        <v>281</v>
      </c>
      <c r="H39" s="516" t="s">
        <v>281</v>
      </c>
      <c r="I39" s="516" t="s">
        <v>281</v>
      </c>
      <c r="J39" s="515" t="s">
        <v>281</v>
      </c>
      <c r="K39" s="516" t="s">
        <v>281</v>
      </c>
      <c r="L39" s="517" t="s">
        <v>281</v>
      </c>
      <c r="M39" s="506" t="s">
        <v>281</v>
      </c>
      <c r="N39" s="505" t="s">
        <v>281</v>
      </c>
      <c r="O39" s="507" t="s">
        <v>281</v>
      </c>
      <c r="P39" s="505" t="s">
        <v>281</v>
      </c>
      <c r="Q39" s="508" t="s">
        <v>281</v>
      </c>
      <c r="R39" s="508" t="s">
        <v>281</v>
      </c>
      <c r="S39" s="506" t="s">
        <v>281</v>
      </c>
      <c r="T39" s="505" t="s">
        <v>281</v>
      </c>
      <c r="U39" s="509" t="s">
        <v>281</v>
      </c>
      <c r="V39" s="235" t="s">
        <v>83</v>
      </c>
    </row>
    <row r="40" spans="1:22" ht="15" customHeight="1">
      <c r="A40" s="1091" t="s">
        <v>761</v>
      </c>
      <c r="B40" s="1092"/>
      <c r="C40" s="219" t="s">
        <v>882</v>
      </c>
      <c r="D40" s="504">
        <v>955</v>
      </c>
      <c r="E40" s="505">
        <v>462</v>
      </c>
      <c r="F40" s="505">
        <v>493</v>
      </c>
      <c r="G40" s="515">
        <v>19</v>
      </c>
      <c r="H40" s="516">
        <v>19</v>
      </c>
      <c r="I40" s="516">
        <v>19</v>
      </c>
      <c r="J40" s="515">
        <v>8.3</v>
      </c>
      <c r="K40" s="516">
        <v>9.7</v>
      </c>
      <c r="L40" s="517">
        <v>6.9</v>
      </c>
      <c r="M40" s="506">
        <v>186752</v>
      </c>
      <c r="N40" s="505">
        <v>261578</v>
      </c>
      <c r="O40" s="507">
        <v>116491</v>
      </c>
      <c r="P40" s="505">
        <v>411921</v>
      </c>
      <c r="Q40" s="508">
        <v>797804</v>
      </c>
      <c r="R40" s="508">
        <v>49584</v>
      </c>
      <c r="S40" s="506">
        <v>955</v>
      </c>
      <c r="T40" s="505">
        <v>462</v>
      </c>
      <c r="U40" s="509">
        <v>493</v>
      </c>
      <c r="V40" s="235" t="s">
        <v>87</v>
      </c>
    </row>
    <row r="41" spans="1:22" ht="15" customHeight="1">
      <c r="A41" s="1091" t="s">
        <v>762</v>
      </c>
      <c r="B41" s="1092"/>
      <c r="C41" s="219" t="s">
        <v>883</v>
      </c>
      <c r="D41" s="504">
        <v>18054</v>
      </c>
      <c r="E41" s="505">
        <v>6945</v>
      </c>
      <c r="F41" s="505">
        <v>11109</v>
      </c>
      <c r="G41" s="515">
        <v>21.8</v>
      </c>
      <c r="H41" s="516">
        <v>22.9</v>
      </c>
      <c r="I41" s="516">
        <v>21.1</v>
      </c>
      <c r="J41" s="515">
        <v>7.4</v>
      </c>
      <c r="K41" s="516">
        <v>8.2</v>
      </c>
      <c r="L41" s="517">
        <v>6.8</v>
      </c>
      <c r="M41" s="506">
        <v>198453</v>
      </c>
      <c r="N41" s="505">
        <v>289304</v>
      </c>
      <c r="O41" s="507">
        <v>141654</v>
      </c>
      <c r="P41" s="505">
        <v>272312</v>
      </c>
      <c r="Q41" s="508">
        <v>467350</v>
      </c>
      <c r="R41" s="508">
        <v>147407</v>
      </c>
      <c r="S41" s="506">
        <v>16592</v>
      </c>
      <c r="T41" s="505">
        <v>6478</v>
      </c>
      <c r="U41" s="509">
        <v>10115</v>
      </c>
      <c r="V41" s="235" t="s">
        <v>390</v>
      </c>
    </row>
    <row r="42" spans="1:22" ht="15" customHeight="1">
      <c r="A42" s="217"/>
      <c r="B42" s="218" t="s">
        <v>884</v>
      </c>
      <c r="C42" s="222" t="s">
        <v>715</v>
      </c>
      <c r="D42" s="504">
        <v>4216</v>
      </c>
      <c r="E42" s="505">
        <v>2465</v>
      </c>
      <c r="F42" s="505">
        <v>1751</v>
      </c>
      <c r="G42" s="515">
        <v>21.8</v>
      </c>
      <c r="H42" s="516">
        <v>22.1</v>
      </c>
      <c r="I42" s="516">
        <v>21.3</v>
      </c>
      <c r="J42" s="515">
        <v>7.3</v>
      </c>
      <c r="K42" s="516">
        <v>7.9</v>
      </c>
      <c r="L42" s="517">
        <v>6.4</v>
      </c>
      <c r="M42" s="506">
        <v>245413</v>
      </c>
      <c r="N42" s="505">
        <v>314626</v>
      </c>
      <c r="O42" s="507">
        <v>147992</v>
      </c>
      <c r="P42" s="505">
        <v>467390</v>
      </c>
      <c r="Q42" s="508">
        <v>653454</v>
      </c>
      <c r="R42" s="508">
        <v>198917</v>
      </c>
      <c r="S42" s="506">
        <v>3796</v>
      </c>
      <c r="T42" s="505">
        <v>2242</v>
      </c>
      <c r="U42" s="509">
        <v>1554</v>
      </c>
      <c r="V42" s="235" t="s">
        <v>714</v>
      </c>
    </row>
    <row r="43" spans="1:22" ht="15" customHeight="1">
      <c r="A43" s="217"/>
      <c r="B43" s="218" t="s">
        <v>885</v>
      </c>
      <c r="C43" s="222" t="s">
        <v>717</v>
      </c>
      <c r="D43" s="504">
        <v>13838</v>
      </c>
      <c r="E43" s="505">
        <v>4480</v>
      </c>
      <c r="F43" s="505">
        <v>9358</v>
      </c>
      <c r="G43" s="515">
        <v>21.8</v>
      </c>
      <c r="H43" s="516">
        <v>23.4</v>
      </c>
      <c r="I43" s="516">
        <v>21.1</v>
      </c>
      <c r="J43" s="515">
        <v>7.4</v>
      </c>
      <c r="K43" s="516">
        <v>8.4</v>
      </c>
      <c r="L43" s="517">
        <v>6.9</v>
      </c>
      <c r="M43" s="506">
        <v>184144</v>
      </c>
      <c r="N43" s="505">
        <v>275370</v>
      </c>
      <c r="O43" s="507">
        <v>140468</v>
      </c>
      <c r="P43" s="505">
        <v>214432</v>
      </c>
      <c r="Q43" s="508">
        <v>368813</v>
      </c>
      <c r="R43" s="507">
        <v>138056</v>
      </c>
      <c r="S43" s="505">
        <v>12796</v>
      </c>
      <c r="T43" s="505">
        <v>4235</v>
      </c>
      <c r="U43" s="509">
        <v>8561</v>
      </c>
      <c r="V43" s="235" t="s">
        <v>716</v>
      </c>
    </row>
    <row r="44" spans="1:22" ht="15" customHeight="1">
      <c r="A44" s="1091" t="s">
        <v>763</v>
      </c>
      <c r="B44" s="1092"/>
      <c r="C44" s="219" t="s">
        <v>886</v>
      </c>
      <c r="D44" s="504" t="s">
        <v>281</v>
      </c>
      <c r="E44" s="505" t="s">
        <v>281</v>
      </c>
      <c r="F44" s="505" t="s">
        <v>281</v>
      </c>
      <c r="G44" s="515" t="s">
        <v>281</v>
      </c>
      <c r="H44" s="516" t="s">
        <v>281</v>
      </c>
      <c r="I44" s="516" t="s">
        <v>281</v>
      </c>
      <c r="J44" s="515" t="s">
        <v>281</v>
      </c>
      <c r="K44" s="516" t="s">
        <v>281</v>
      </c>
      <c r="L44" s="517" t="s">
        <v>281</v>
      </c>
      <c r="M44" s="506" t="s">
        <v>281</v>
      </c>
      <c r="N44" s="505" t="s">
        <v>281</v>
      </c>
      <c r="O44" s="507" t="s">
        <v>281</v>
      </c>
      <c r="P44" s="505" t="s">
        <v>281</v>
      </c>
      <c r="Q44" s="508" t="s">
        <v>281</v>
      </c>
      <c r="R44" s="507" t="s">
        <v>281</v>
      </c>
      <c r="S44" s="505" t="s">
        <v>281</v>
      </c>
      <c r="T44" s="508" t="s">
        <v>281</v>
      </c>
      <c r="U44" s="509" t="s">
        <v>281</v>
      </c>
      <c r="V44" s="235" t="s">
        <v>94</v>
      </c>
    </row>
    <row r="45" spans="1:22" ht="15" customHeight="1">
      <c r="A45" s="1091" t="s">
        <v>764</v>
      </c>
      <c r="B45" s="1092"/>
      <c r="C45" s="219" t="s">
        <v>887</v>
      </c>
      <c r="D45" s="504">
        <v>1944</v>
      </c>
      <c r="E45" s="505">
        <v>1295</v>
      </c>
      <c r="F45" s="505">
        <v>649</v>
      </c>
      <c r="G45" s="515">
        <v>20.7</v>
      </c>
      <c r="H45" s="516">
        <v>21</v>
      </c>
      <c r="I45" s="516">
        <v>20.1</v>
      </c>
      <c r="J45" s="515">
        <v>7.8</v>
      </c>
      <c r="K45" s="516">
        <v>8</v>
      </c>
      <c r="L45" s="517">
        <v>7.3</v>
      </c>
      <c r="M45" s="506">
        <v>243860</v>
      </c>
      <c r="N45" s="505">
        <v>277429</v>
      </c>
      <c r="O45" s="507">
        <v>176844</v>
      </c>
      <c r="P45" s="505">
        <v>343719</v>
      </c>
      <c r="Q45" s="508">
        <v>424667</v>
      </c>
      <c r="R45" s="508">
        <v>192132</v>
      </c>
      <c r="S45" s="506">
        <v>1863</v>
      </c>
      <c r="T45" s="505">
        <v>1215</v>
      </c>
      <c r="U45" s="509">
        <v>649</v>
      </c>
      <c r="V45" s="235" t="s">
        <v>97</v>
      </c>
    </row>
    <row r="46" spans="1:22" ht="15" customHeight="1">
      <c r="A46" s="1102" t="s">
        <v>765</v>
      </c>
      <c r="B46" s="1103"/>
      <c r="C46" s="219" t="s">
        <v>888</v>
      </c>
      <c r="D46" s="504">
        <v>1685</v>
      </c>
      <c r="E46" s="505">
        <v>771</v>
      </c>
      <c r="F46" s="505">
        <v>914</v>
      </c>
      <c r="G46" s="515">
        <v>20.1</v>
      </c>
      <c r="H46" s="516">
        <v>19.6</v>
      </c>
      <c r="I46" s="516">
        <v>20.6</v>
      </c>
      <c r="J46" s="515">
        <v>7.4</v>
      </c>
      <c r="K46" s="516">
        <v>7.4</v>
      </c>
      <c r="L46" s="517">
        <v>7.4</v>
      </c>
      <c r="M46" s="506">
        <v>212860</v>
      </c>
      <c r="N46" s="505">
        <v>262129</v>
      </c>
      <c r="O46" s="507">
        <v>171302</v>
      </c>
      <c r="P46" s="505">
        <v>269698</v>
      </c>
      <c r="Q46" s="508">
        <v>383124</v>
      </c>
      <c r="R46" s="508">
        <v>163531</v>
      </c>
      <c r="S46" s="506">
        <v>1595</v>
      </c>
      <c r="T46" s="505">
        <v>771</v>
      </c>
      <c r="U46" s="509">
        <v>824</v>
      </c>
      <c r="V46" s="235" t="s">
        <v>101</v>
      </c>
    </row>
    <row r="47" spans="1:22" ht="15" customHeight="1">
      <c r="A47" s="1091" t="s">
        <v>766</v>
      </c>
      <c r="B47" s="1092"/>
      <c r="C47" s="219" t="s">
        <v>889</v>
      </c>
      <c r="D47" s="504">
        <v>6170</v>
      </c>
      <c r="E47" s="505">
        <v>1390</v>
      </c>
      <c r="F47" s="505">
        <v>4780</v>
      </c>
      <c r="G47" s="515">
        <v>18.7</v>
      </c>
      <c r="H47" s="516">
        <v>18.4</v>
      </c>
      <c r="I47" s="516">
        <v>18.7</v>
      </c>
      <c r="J47" s="515">
        <v>6.2</v>
      </c>
      <c r="K47" s="516">
        <v>7.3</v>
      </c>
      <c r="L47" s="517">
        <v>5.9</v>
      </c>
      <c r="M47" s="506">
        <v>90304</v>
      </c>
      <c r="N47" s="505">
        <v>118456</v>
      </c>
      <c r="O47" s="507">
        <v>82115</v>
      </c>
      <c r="P47" s="505">
        <v>16704</v>
      </c>
      <c r="Q47" s="508">
        <v>7161</v>
      </c>
      <c r="R47" s="508">
        <v>19568</v>
      </c>
      <c r="S47" s="506">
        <v>5557</v>
      </c>
      <c r="T47" s="505">
        <v>1283</v>
      </c>
      <c r="U47" s="509">
        <v>4274</v>
      </c>
      <c r="V47" s="235" t="s">
        <v>103</v>
      </c>
    </row>
    <row r="48" spans="1:22" ht="15" customHeight="1">
      <c r="A48" s="1091" t="s">
        <v>768</v>
      </c>
      <c r="B48" s="1092"/>
      <c r="C48" s="219" t="s">
        <v>890</v>
      </c>
      <c r="D48" s="504">
        <v>6485</v>
      </c>
      <c r="E48" s="505">
        <v>1428</v>
      </c>
      <c r="F48" s="505">
        <v>5057</v>
      </c>
      <c r="G48" s="515">
        <v>20.9</v>
      </c>
      <c r="H48" s="516">
        <v>22.7</v>
      </c>
      <c r="I48" s="516">
        <v>20.4</v>
      </c>
      <c r="J48" s="515">
        <v>7</v>
      </c>
      <c r="K48" s="516">
        <v>7.9</v>
      </c>
      <c r="L48" s="517">
        <v>6.8</v>
      </c>
      <c r="M48" s="506">
        <v>140026</v>
      </c>
      <c r="N48" s="505">
        <v>175531</v>
      </c>
      <c r="O48" s="507">
        <v>129999</v>
      </c>
      <c r="P48" s="505">
        <v>60658</v>
      </c>
      <c r="Q48" s="508">
        <v>96849</v>
      </c>
      <c r="R48" s="508">
        <v>53727</v>
      </c>
      <c r="S48" s="506">
        <v>5020</v>
      </c>
      <c r="T48" s="505">
        <v>807</v>
      </c>
      <c r="U48" s="509">
        <v>4213</v>
      </c>
      <c r="V48" s="235" t="s">
        <v>105</v>
      </c>
    </row>
    <row r="49" spans="1:22" ht="15" customHeight="1">
      <c r="A49" s="1091" t="s">
        <v>891</v>
      </c>
      <c r="B49" s="1092"/>
      <c r="C49" s="219" t="s">
        <v>892</v>
      </c>
      <c r="D49" s="504">
        <v>2698</v>
      </c>
      <c r="E49" s="505">
        <v>312</v>
      </c>
      <c r="F49" s="505">
        <v>2386</v>
      </c>
      <c r="G49" s="515">
        <v>14.4</v>
      </c>
      <c r="H49" s="516">
        <v>23.2</v>
      </c>
      <c r="I49" s="516">
        <v>13.2</v>
      </c>
      <c r="J49" s="515">
        <v>5.5</v>
      </c>
      <c r="K49" s="516">
        <v>7.5</v>
      </c>
      <c r="L49" s="517">
        <v>5.2</v>
      </c>
      <c r="M49" s="506">
        <v>121154</v>
      </c>
      <c r="N49" s="505">
        <v>347612</v>
      </c>
      <c r="O49" s="507">
        <v>91555</v>
      </c>
      <c r="P49" s="505">
        <v>142015</v>
      </c>
      <c r="Q49" s="508">
        <v>514053</v>
      </c>
      <c r="R49" s="508">
        <v>103233</v>
      </c>
      <c r="S49" s="506">
        <v>2347</v>
      </c>
      <c r="T49" s="505">
        <v>222</v>
      </c>
      <c r="U49" s="509">
        <v>2125</v>
      </c>
      <c r="V49" s="235" t="s">
        <v>107</v>
      </c>
    </row>
    <row r="50" spans="1:22" ht="15" customHeight="1">
      <c r="A50" s="1091" t="s">
        <v>893</v>
      </c>
      <c r="B50" s="1092"/>
      <c r="C50" s="219" t="s">
        <v>894</v>
      </c>
      <c r="D50" s="504">
        <v>5647</v>
      </c>
      <c r="E50" s="505">
        <v>639</v>
      </c>
      <c r="F50" s="505">
        <v>5008</v>
      </c>
      <c r="G50" s="515">
        <v>21.2</v>
      </c>
      <c r="H50" s="516">
        <v>22.9</v>
      </c>
      <c r="I50" s="516">
        <v>21</v>
      </c>
      <c r="J50" s="515">
        <v>7.2</v>
      </c>
      <c r="K50" s="516">
        <v>8.2</v>
      </c>
      <c r="L50" s="517">
        <v>7.1</v>
      </c>
      <c r="M50" s="506">
        <v>189352</v>
      </c>
      <c r="N50" s="505">
        <v>219266</v>
      </c>
      <c r="O50" s="507">
        <v>185535</v>
      </c>
      <c r="P50" s="505">
        <v>230871</v>
      </c>
      <c r="Q50" s="508">
        <v>155923</v>
      </c>
      <c r="R50" s="508">
        <v>241874</v>
      </c>
      <c r="S50" s="506">
        <v>4991</v>
      </c>
      <c r="T50" s="505">
        <v>639</v>
      </c>
      <c r="U50" s="509">
        <v>4352</v>
      </c>
      <c r="V50" s="235" t="s">
        <v>110</v>
      </c>
    </row>
    <row r="51" spans="1:22" ht="15" customHeight="1">
      <c r="A51" s="1091" t="s">
        <v>895</v>
      </c>
      <c r="B51" s="1092"/>
      <c r="C51" s="219" t="s">
        <v>731</v>
      </c>
      <c r="D51" s="504" t="s">
        <v>281</v>
      </c>
      <c r="E51" s="505" t="s">
        <v>281</v>
      </c>
      <c r="F51" s="505" t="s">
        <v>281</v>
      </c>
      <c r="G51" s="506" t="s">
        <v>281</v>
      </c>
      <c r="H51" s="505" t="s">
        <v>281</v>
      </c>
      <c r="I51" s="505" t="s">
        <v>281</v>
      </c>
      <c r="J51" s="515" t="s">
        <v>281</v>
      </c>
      <c r="K51" s="516" t="s">
        <v>281</v>
      </c>
      <c r="L51" s="517" t="s">
        <v>281</v>
      </c>
      <c r="M51" s="506" t="s">
        <v>281</v>
      </c>
      <c r="N51" s="505" t="s">
        <v>281</v>
      </c>
      <c r="O51" s="507" t="s">
        <v>281</v>
      </c>
      <c r="P51" s="505" t="s">
        <v>281</v>
      </c>
      <c r="Q51" s="508" t="s">
        <v>281</v>
      </c>
      <c r="R51" s="508" t="s">
        <v>281</v>
      </c>
      <c r="S51" s="506" t="s">
        <v>281</v>
      </c>
      <c r="T51" s="505" t="s">
        <v>281</v>
      </c>
      <c r="U51" s="509" t="s">
        <v>281</v>
      </c>
      <c r="V51" s="235" t="s">
        <v>113</v>
      </c>
    </row>
    <row r="52" spans="1:22" ht="15" customHeight="1">
      <c r="A52" s="1100" t="s">
        <v>769</v>
      </c>
      <c r="B52" s="1101"/>
      <c r="C52" s="223" t="s">
        <v>770</v>
      </c>
      <c r="D52" s="510">
        <v>4079</v>
      </c>
      <c r="E52" s="511">
        <v>2852</v>
      </c>
      <c r="F52" s="511">
        <v>1227</v>
      </c>
      <c r="G52" s="518">
        <v>23.2</v>
      </c>
      <c r="H52" s="519">
        <v>23</v>
      </c>
      <c r="I52" s="519">
        <v>23.7</v>
      </c>
      <c r="J52" s="518">
        <v>7.4</v>
      </c>
      <c r="K52" s="519">
        <v>7.8</v>
      </c>
      <c r="L52" s="520">
        <v>6.6</v>
      </c>
      <c r="M52" s="512">
        <v>250387</v>
      </c>
      <c r="N52" s="511">
        <v>297530</v>
      </c>
      <c r="O52" s="513">
        <v>140757</v>
      </c>
      <c r="P52" s="511">
        <v>293001</v>
      </c>
      <c r="Q52" s="511">
        <v>374178</v>
      </c>
      <c r="R52" s="511">
        <v>100249</v>
      </c>
      <c r="S52" s="512">
        <v>3834</v>
      </c>
      <c r="T52" s="511">
        <v>2698</v>
      </c>
      <c r="U52" s="514">
        <v>1136</v>
      </c>
      <c r="V52" s="236" t="s">
        <v>115</v>
      </c>
    </row>
    <row r="53" spans="1:22" ht="15" customHeight="1">
      <c r="A53" s="224"/>
      <c r="B53" s="217"/>
      <c r="M53" s="204"/>
      <c r="N53" s="204"/>
      <c r="O53" s="204"/>
      <c r="P53" s="204"/>
      <c r="Q53" s="204"/>
      <c r="R53" s="204"/>
      <c r="S53" s="204"/>
      <c r="T53" s="204"/>
      <c r="U53" s="204"/>
      <c r="V53" s="204"/>
    </row>
    <row r="54" spans="1:22" ht="15" customHeight="1">
      <c r="A54" s="224"/>
      <c r="B54" s="217"/>
      <c r="E54" s="343" t="s">
        <v>566</v>
      </c>
      <c r="M54" s="204"/>
      <c r="N54" s="204"/>
      <c r="O54" s="204"/>
      <c r="P54" s="204"/>
      <c r="Q54" s="204"/>
      <c r="R54" s="204"/>
      <c r="S54" s="204"/>
      <c r="T54" s="204"/>
      <c r="U54" s="204"/>
      <c r="V54" s="204"/>
    </row>
    <row r="55" spans="6:22" ht="12">
      <c r="F55" s="225"/>
      <c r="M55" s="204"/>
      <c r="N55" s="204"/>
      <c r="O55" s="204"/>
      <c r="P55" s="204"/>
      <c r="Q55" s="204"/>
      <c r="R55" s="204"/>
      <c r="S55" s="204"/>
      <c r="T55" s="204"/>
      <c r="U55" s="204"/>
      <c r="V55" s="204"/>
    </row>
    <row r="56" spans="4:22" ht="13.5">
      <c r="D56" s="226"/>
      <c r="E56" s="226"/>
      <c r="F56" s="307" t="s">
        <v>502</v>
      </c>
      <c r="G56" s="226"/>
      <c r="H56" s="226"/>
      <c r="I56" s="226"/>
      <c r="J56" s="226"/>
      <c r="K56" s="226"/>
      <c r="L56" s="226"/>
      <c r="M56" s="204"/>
      <c r="N56" s="204"/>
      <c r="O56" s="204"/>
      <c r="P56" s="204"/>
      <c r="R56" s="307" t="s">
        <v>503</v>
      </c>
      <c r="S56" s="204"/>
      <c r="T56" s="204"/>
      <c r="U56" s="204"/>
      <c r="V56" s="204"/>
    </row>
    <row r="57" ht="12">
      <c r="D57" s="227"/>
    </row>
    <row r="65" ht="11.25" customHeight="1"/>
    <row r="76" ht="11.25" customHeight="1"/>
    <row r="78" spans="1:6" ht="13.5">
      <c r="A78" s="226"/>
      <c r="B78" s="226"/>
      <c r="C78" s="226"/>
      <c r="D78" s="226"/>
      <c r="E78" s="226"/>
      <c r="F78" s="226"/>
    </row>
    <row r="79" spans="1:6" ht="13.5">
      <c r="A79" s="226"/>
      <c r="B79" s="226"/>
      <c r="C79" s="226"/>
      <c r="D79" s="226"/>
      <c r="E79" s="226"/>
      <c r="F79" s="226"/>
    </row>
    <row r="80" spans="1:6" ht="13.5">
      <c r="A80" s="226"/>
      <c r="B80" s="226"/>
      <c r="C80" s="226"/>
      <c r="D80" s="226"/>
      <c r="E80" s="226"/>
      <c r="F80" s="226"/>
    </row>
    <row r="81" spans="1:6" ht="13.5">
      <c r="A81" s="226"/>
      <c r="B81" s="226"/>
      <c r="C81" s="226"/>
      <c r="D81" s="226"/>
      <c r="E81" s="226"/>
      <c r="F81" s="226"/>
    </row>
    <row r="82" spans="1:6" ht="13.5">
      <c r="A82" s="226"/>
      <c r="B82" s="226"/>
      <c r="C82" s="226"/>
      <c r="D82" s="226"/>
      <c r="E82" s="226"/>
      <c r="F82" s="226"/>
    </row>
    <row r="83" spans="1:6" ht="13.5">
      <c r="A83" s="226"/>
      <c r="B83" s="226"/>
      <c r="C83" s="226"/>
      <c r="D83" s="226"/>
      <c r="E83" s="226"/>
      <c r="F83" s="226"/>
    </row>
    <row r="84" spans="1:6" ht="13.5">
      <c r="A84" s="226"/>
      <c r="B84" s="226"/>
      <c r="C84" s="226"/>
      <c r="D84" s="226"/>
      <c r="E84" s="226"/>
      <c r="F84" s="226"/>
    </row>
    <row r="85" spans="1:6" ht="13.5">
      <c r="A85" s="226"/>
      <c r="B85" s="226"/>
      <c r="C85" s="226"/>
      <c r="D85" s="226"/>
      <c r="E85" s="226"/>
      <c r="F85" s="226"/>
    </row>
    <row r="86" spans="1:6" ht="13.5">
      <c r="A86" s="226"/>
      <c r="B86" s="226"/>
      <c r="C86" s="226"/>
      <c r="D86" s="226"/>
      <c r="E86" s="226"/>
      <c r="F86" s="226"/>
    </row>
    <row r="87" spans="1:6" ht="13.5">
      <c r="A87" s="226"/>
      <c r="B87" s="226"/>
      <c r="C87" s="226"/>
      <c r="D87" s="226"/>
      <c r="E87" s="226"/>
      <c r="F87" s="226"/>
    </row>
    <row r="88" spans="1:6" ht="13.5">
      <c r="A88" s="226"/>
      <c r="B88" s="226"/>
      <c r="C88" s="226"/>
      <c r="D88" s="226"/>
      <c r="E88" s="226"/>
      <c r="F88" s="226"/>
    </row>
    <row r="89" spans="1:6" ht="13.5">
      <c r="A89" s="226"/>
      <c r="B89" s="226"/>
      <c r="C89" s="226"/>
      <c r="D89" s="226"/>
      <c r="E89" s="226"/>
      <c r="F89" s="226"/>
    </row>
    <row r="90" spans="1:6" ht="13.5">
      <c r="A90" s="226"/>
      <c r="B90" s="226"/>
      <c r="C90" s="226"/>
      <c r="D90" s="226"/>
      <c r="E90" s="226"/>
      <c r="F90" s="226"/>
    </row>
    <row r="91" spans="1:6" ht="13.5">
      <c r="A91" s="226"/>
      <c r="B91" s="226"/>
      <c r="C91" s="226"/>
      <c r="D91" s="226"/>
      <c r="E91" s="226"/>
      <c r="F91" s="226"/>
    </row>
    <row r="92" spans="1:6" ht="13.5">
      <c r="A92" s="226"/>
      <c r="B92" s="226"/>
      <c r="C92" s="226"/>
      <c r="D92" s="226"/>
      <c r="E92" s="226"/>
      <c r="F92" s="226"/>
    </row>
    <row r="93" spans="1:6" ht="13.5">
      <c r="A93" s="226"/>
      <c r="B93" s="226"/>
      <c r="C93" s="226"/>
      <c r="D93" s="226"/>
      <c r="E93" s="226"/>
      <c r="F93" s="226"/>
    </row>
    <row r="94" spans="1:6" ht="13.5">
      <c r="A94" s="226"/>
      <c r="B94" s="226"/>
      <c r="C94" s="226"/>
      <c r="D94" s="226"/>
      <c r="E94" s="226"/>
      <c r="F94" s="226"/>
    </row>
    <row r="95" spans="1:6" ht="13.5">
      <c r="A95" s="226"/>
      <c r="B95" s="226"/>
      <c r="C95" s="226"/>
      <c r="D95" s="226"/>
      <c r="E95" s="226"/>
      <c r="F95" s="226"/>
    </row>
  </sheetData>
  <mergeCells count="26">
    <mergeCell ref="U2:V3"/>
    <mergeCell ref="M4:O4"/>
    <mergeCell ref="P4:R4"/>
    <mergeCell ref="S4:U4"/>
    <mergeCell ref="V4:V5"/>
    <mergeCell ref="A50:B50"/>
    <mergeCell ref="A51:B51"/>
    <mergeCell ref="A52:B52"/>
    <mergeCell ref="D4:F4"/>
    <mergeCell ref="A48:B48"/>
    <mergeCell ref="A45:B45"/>
    <mergeCell ref="A46:B46"/>
    <mergeCell ref="A47:B47"/>
    <mergeCell ref="A39:B39"/>
    <mergeCell ref="A40:B40"/>
    <mergeCell ref="A49:B49"/>
    <mergeCell ref="A44:B44"/>
    <mergeCell ref="A38:B38"/>
    <mergeCell ref="A7:B7"/>
    <mergeCell ref="A8:B8"/>
    <mergeCell ref="A9:B9"/>
    <mergeCell ref="A10:B10"/>
    <mergeCell ref="G4:I4"/>
    <mergeCell ref="A41:B41"/>
    <mergeCell ref="J4:L4"/>
    <mergeCell ref="A4:C5"/>
  </mergeCells>
  <printOptions verticalCentered="1"/>
  <pageMargins left="0.66" right="0.5905511811023623" top="0.984251968503937" bottom="0.51" header="0.5118110236220472" footer="0.4"/>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sheetPr codeName="Sheet32">
    <tabColor indexed="8"/>
  </sheetPr>
  <dimension ref="A1:AH123"/>
  <sheetViews>
    <sheetView showGridLines="0"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row>
    <row r="2" spans="1:33" ht="14.25">
      <c r="A2" s="280"/>
      <c r="B2" s="281"/>
      <c r="C2" s="281"/>
      <c r="D2" s="280"/>
      <c r="E2" s="281"/>
      <c r="F2" s="281"/>
      <c r="G2" s="281"/>
      <c r="H2" s="281"/>
      <c r="I2" s="280"/>
      <c r="K2" s="282" t="s">
        <v>58</v>
      </c>
      <c r="L2" s="281"/>
      <c r="M2" s="280"/>
      <c r="N2" s="280"/>
      <c r="O2" s="280"/>
      <c r="P2" s="280"/>
      <c r="Q2" s="280"/>
      <c r="R2" s="280"/>
      <c r="S2" s="280"/>
      <c r="T2" s="280"/>
      <c r="U2" s="280"/>
      <c r="V2" s="280"/>
      <c r="W2" s="280"/>
      <c r="X2" s="280"/>
      <c r="Y2" s="280"/>
      <c r="Z2" s="280"/>
      <c r="AA2" s="280"/>
      <c r="AB2" s="280"/>
      <c r="AC2" s="280"/>
      <c r="AD2" s="280"/>
      <c r="AE2" s="280"/>
      <c r="AF2" s="280"/>
      <c r="AG2" s="280"/>
    </row>
    <row r="3" spans="1:33" ht="14.25" customHeight="1">
      <c r="A3" s="280"/>
      <c r="B3" s="281"/>
      <c r="C3" s="281"/>
      <c r="D3" s="281"/>
      <c r="E3" s="281"/>
      <c r="F3" s="281"/>
      <c r="G3" s="281"/>
      <c r="H3" s="281"/>
      <c r="I3" s="281"/>
      <c r="J3" s="281"/>
      <c r="K3" s="281"/>
      <c r="L3" s="281"/>
      <c r="M3" s="280"/>
      <c r="N3" s="280"/>
      <c r="O3" s="280"/>
      <c r="P3" s="280"/>
      <c r="Q3" s="280"/>
      <c r="R3" s="280"/>
      <c r="S3" s="280"/>
      <c r="T3" s="280"/>
      <c r="U3" s="280"/>
      <c r="V3" s="280"/>
      <c r="W3" s="280"/>
      <c r="X3" s="280"/>
      <c r="Y3" s="280"/>
      <c r="Z3" s="280"/>
      <c r="AA3" s="280"/>
      <c r="AB3" s="280"/>
      <c r="AC3" s="280"/>
      <c r="AD3" s="280"/>
      <c r="AE3" s="280"/>
      <c r="AF3" s="280"/>
      <c r="AG3" s="280"/>
    </row>
    <row r="4" spans="1:33" s="1" customFormat="1" ht="15" customHeight="1">
      <c r="A4" s="283"/>
      <c r="B4" s="284" t="s">
        <v>59</v>
      </c>
      <c r="C4" s="281"/>
      <c r="D4" s="281"/>
      <c r="E4" s="281"/>
      <c r="F4" s="281"/>
      <c r="G4" s="281"/>
      <c r="H4" s="281"/>
      <c r="I4" s="281"/>
      <c r="J4" s="281"/>
      <c r="K4" s="281"/>
      <c r="L4" s="281"/>
      <c r="M4" s="280"/>
      <c r="N4" s="280"/>
      <c r="O4" s="280"/>
      <c r="P4" s="280"/>
      <c r="Q4" s="280"/>
      <c r="R4" s="280"/>
      <c r="S4" s="280"/>
      <c r="T4" s="280"/>
      <c r="U4" s="280"/>
      <c r="V4" s="280"/>
      <c r="W4" s="280"/>
      <c r="X4" s="280"/>
      <c r="Y4" s="280"/>
      <c r="Z4" s="280"/>
      <c r="AA4" s="280"/>
      <c r="AB4" s="280"/>
      <c r="AC4" s="280"/>
      <c r="AD4" s="280"/>
      <c r="AE4" s="280"/>
      <c r="AF4" s="280"/>
      <c r="AG4" s="280"/>
    </row>
    <row r="5" spans="1:33" ht="15" customHeight="1">
      <c r="A5" s="280"/>
      <c r="B5" s="281"/>
      <c r="C5" s="823" t="s">
        <v>449</v>
      </c>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row>
    <row r="6" spans="1:33" ht="15" customHeight="1">
      <c r="A6" s="280"/>
      <c r="B6" s="281"/>
      <c r="C6" s="823"/>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row>
    <row r="7" spans="1:33" ht="15" customHeight="1">
      <c r="A7" s="280"/>
      <c r="B7" s="281"/>
      <c r="C7" s="1112"/>
      <c r="D7" s="1112"/>
      <c r="E7" s="1112"/>
      <c r="F7" s="1112"/>
      <c r="G7" s="1112"/>
      <c r="H7" s="1112"/>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2"/>
      <c r="AG7" s="1112"/>
    </row>
    <row r="8" spans="1:33" ht="9" customHeight="1">
      <c r="A8" s="280"/>
      <c r="B8" s="28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s="1" customFormat="1" ht="15" customHeight="1">
      <c r="A9" s="283"/>
      <c r="B9" s="284" t="s">
        <v>60</v>
      </c>
      <c r="C9" s="281"/>
      <c r="D9" s="281"/>
      <c r="E9" s="281"/>
      <c r="F9" s="281"/>
      <c r="G9" s="281"/>
      <c r="H9" s="281"/>
      <c r="I9" s="281"/>
      <c r="J9" s="281"/>
      <c r="K9" s="281"/>
      <c r="L9" s="281"/>
      <c r="M9" s="280"/>
      <c r="N9" s="280"/>
      <c r="O9" s="280"/>
      <c r="P9" s="280"/>
      <c r="Q9" s="280"/>
      <c r="R9" s="280"/>
      <c r="S9" s="280"/>
      <c r="T9" s="280"/>
      <c r="U9" s="280"/>
      <c r="V9" s="280"/>
      <c r="W9" s="280"/>
      <c r="X9" s="280"/>
      <c r="Y9" s="280"/>
      <c r="Z9" s="280"/>
      <c r="AA9" s="280"/>
      <c r="AB9" s="280"/>
      <c r="AC9" s="280"/>
      <c r="AD9" s="280"/>
      <c r="AE9" s="280"/>
      <c r="AF9" s="280"/>
      <c r="AG9" s="280"/>
    </row>
    <row r="10" spans="1:33" s="1" customFormat="1" ht="15" customHeight="1">
      <c r="A10" s="283"/>
      <c r="B10" s="284"/>
      <c r="C10" s="1114" t="s">
        <v>450</v>
      </c>
      <c r="D10" s="1115"/>
      <c r="E10" s="1115"/>
      <c r="F10" s="1115"/>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row>
    <row r="11" spans="1:33" s="1" customFormat="1" ht="15" customHeight="1">
      <c r="A11" s="283"/>
      <c r="B11" s="284"/>
      <c r="C11" s="1115"/>
      <c r="D11" s="1115"/>
      <c r="E11" s="1115"/>
      <c r="F11" s="1115"/>
      <c r="G11" s="1115"/>
      <c r="H11" s="1115"/>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row>
    <row r="12" spans="1:33" s="1" customFormat="1" ht="15" customHeight="1">
      <c r="A12" s="283"/>
      <c r="B12" s="284"/>
      <c r="C12" s="1115"/>
      <c r="D12" s="1115"/>
      <c r="E12" s="1115"/>
      <c r="F12" s="1115"/>
      <c r="G12" s="1115"/>
      <c r="H12" s="1115"/>
      <c r="I12" s="1115"/>
      <c r="J12" s="1115"/>
      <c r="K12" s="1115"/>
      <c r="L12" s="1115"/>
      <c r="M12" s="1115"/>
      <c r="N12" s="1115"/>
      <c r="O12" s="1115"/>
      <c r="P12" s="1115"/>
      <c r="Q12" s="1115"/>
      <c r="R12" s="1115"/>
      <c r="S12" s="1115"/>
      <c r="T12" s="1115"/>
      <c r="U12" s="1115"/>
      <c r="V12" s="1115"/>
      <c r="W12" s="1115"/>
      <c r="X12" s="1115"/>
      <c r="Y12" s="1115"/>
      <c r="Z12" s="1115"/>
      <c r="AA12" s="1115"/>
      <c r="AB12" s="1115"/>
      <c r="AC12" s="1115"/>
      <c r="AD12" s="1115"/>
      <c r="AE12" s="1115"/>
      <c r="AF12" s="1115"/>
      <c r="AG12" s="1115"/>
    </row>
    <row r="13" spans="1:33" s="1" customFormat="1" ht="15" customHeight="1">
      <c r="A13" s="283"/>
      <c r="B13" s="284"/>
      <c r="C13" s="1115"/>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row>
    <row r="14" spans="1:33" s="1" customFormat="1" ht="15" customHeight="1">
      <c r="A14" s="283"/>
      <c r="B14" s="284"/>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row>
    <row r="15" spans="1:33" s="1" customFormat="1" ht="15" customHeight="1">
      <c r="A15" s="283"/>
      <c r="B15" s="284"/>
      <c r="C15" s="1115"/>
      <c r="D15" s="111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5"/>
      <c r="AF15" s="1115"/>
      <c r="AG15" s="1115"/>
    </row>
    <row r="16" spans="1:33" s="1" customFormat="1" ht="15" customHeight="1">
      <c r="A16" s="283"/>
      <c r="B16" s="284"/>
      <c r="C16" s="1114" t="s">
        <v>451</v>
      </c>
      <c r="D16" s="1115"/>
      <c r="E16" s="1115"/>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row>
    <row r="17" spans="1:33" s="1" customFormat="1" ht="15" customHeight="1">
      <c r="A17" s="283"/>
      <c r="B17" s="284"/>
      <c r="C17" s="1115"/>
      <c r="D17" s="1115"/>
      <c r="E17" s="1115"/>
      <c r="F17" s="1115"/>
      <c r="G17" s="1115"/>
      <c r="H17" s="1115"/>
      <c r="I17" s="1115"/>
      <c r="J17" s="1115"/>
      <c r="K17" s="1115"/>
      <c r="L17" s="1115"/>
      <c r="M17" s="1115"/>
      <c r="N17" s="1115"/>
      <c r="O17" s="1115"/>
      <c r="P17" s="1115"/>
      <c r="Q17" s="1115"/>
      <c r="R17" s="1115"/>
      <c r="S17" s="1115"/>
      <c r="T17" s="1115"/>
      <c r="U17" s="1115"/>
      <c r="V17" s="1115"/>
      <c r="W17" s="1115"/>
      <c r="X17" s="1115"/>
      <c r="Y17" s="1115"/>
      <c r="Z17" s="1115"/>
      <c r="AA17" s="1115"/>
      <c r="AB17" s="1115"/>
      <c r="AC17" s="1115"/>
      <c r="AD17" s="1115"/>
      <c r="AE17" s="1115"/>
      <c r="AF17" s="1115"/>
      <c r="AG17" s="1115"/>
    </row>
    <row r="18" spans="1:33" s="1" customFormat="1" ht="15" customHeight="1">
      <c r="A18" s="283"/>
      <c r="B18" s="284"/>
      <c r="C18" s="1115"/>
      <c r="D18" s="1115"/>
      <c r="E18" s="1115"/>
      <c r="F18" s="1115"/>
      <c r="G18" s="1115"/>
      <c r="H18" s="1115"/>
      <c r="I18" s="1115"/>
      <c r="J18" s="1115"/>
      <c r="K18" s="1115"/>
      <c r="L18" s="1115"/>
      <c r="M18" s="1115"/>
      <c r="N18" s="1115"/>
      <c r="O18" s="1115"/>
      <c r="P18" s="1115"/>
      <c r="Q18" s="1115"/>
      <c r="R18" s="1115"/>
      <c r="S18" s="1115"/>
      <c r="T18" s="1115"/>
      <c r="U18" s="1115"/>
      <c r="V18" s="1115"/>
      <c r="W18" s="1115"/>
      <c r="X18" s="1115"/>
      <c r="Y18" s="1115"/>
      <c r="Z18" s="1115"/>
      <c r="AA18" s="1115"/>
      <c r="AB18" s="1115"/>
      <c r="AC18" s="1115"/>
      <c r="AD18" s="1115"/>
      <c r="AE18" s="1115"/>
      <c r="AF18" s="1115"/>
      <c r="AG18" s="1115"/>
    </row>
    <row r="19" spans="1:33" s="1" customFormat="1" ht="15" customHeight="1">
      <c r="A19" s="283"/>
      <c r="B19" s="284"/>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row>
    <row r="20" spans="1:33" ht="9" customHeight="1">
      <c r="A20" s="280"/>
      <c r="B20" s="28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s="1" customFormat="1" ht="15" customHeight="1">
      <c r="A21" s="283"/>
      <c r="B21" s="284" t="s">
        <v>61</v>
      </c>
      <c r="C21" s="281"/>
      <c r="D21" s="281"/>
      <c r="E21" s="281"/>
      <c r="F21" s="281"/>
      <c r="G21" s="281"/>
      <c r="H21" s="281"/>
      <c r="I21" s="281"/>
      <c r="J21" s="281"/>
      <c r="K21" s="281"/>
      <c r="L21" s="281"/>
      <c r="M21" s="280"/>
      <c r="N21" s="280"/>
      <c r="O21" s="280"/>
      <c r="P21" s="280"/>
      <c r="Q21" s="280"/>
      <c r="R21" s="280"/>
      <c r="S21" s="280"/>
      <c r="T21" s="280"/>
      <c r="U21" s="280"/>
      <c r="V21" s="280"/>
      <c r="W21" s="280"/>
      <c r="X21" s="280"/>
      <c r="Y21" s="280"/>
      <c r="Z21" s="280"/>
      <c r="AA21" s="280"/>
      <c r="AB21" s="280"/>
      <c r="AC21" s="280"/>
      <c r="AD21" s="280"/>
      <c r="AE21" s="280"/>
      <c r="AF21" s="280"/>
      <c r="AG21" s="280"/>
    </row>
    <row r="22" spans="1:33" ht="15" customHeight="1">
      <c r="A22" s="280"/>
      <c r="B22" s="281"/>
      <c r="C22" s="823" t="s">
        <v>452</v>
      </c>
      <c r="D22" s="1112"/>
      <c r="E22" s="1112"/>
      <c r="F22" s="1112"/>
      <c r="G22" s="1112"/>
      <c r="H22" s="1112"/>
      <c r="I22" s="1112"/>
      <c r="J22" s="1112"/>
      <c r="K22" s="1112"/>
      <c r="L22" s="1112"/>
      <c r="M22" s="1112"/>
      <c r="N22" s="1112"/>
      <c r="O22" s="1112"/>
      <c r="P22" s="1112"/>
      <c r="Q22" s="1112"/>
      <c r="R22" s="1112"/>
      <c r="S22" s="1112"/>
      <c r="T22" s="1112"/>
      <c r="U22" s="1112"/>
      <c r="V22" s="1112"/>
      <c r="W22" s="1112"/>
      <c r="X22" s="1112"/>
      <c r="Y22" s="1112"/>
      <c r="Z22" s="1112"/>
      <c r="AA22" s="1112"/>
      <c r="AB22" s="1112"/>
      <c r="AC22" s="1112"/>
      <c r="AD22" s="1112"/>
      <c r="AE22" s="1112"/>
      <c r="AF22" s="1112"/>
      <c r="AG22" s="1112"/>
    </row>
    <row r="23" spans="1:33" ht="15" customHeight="1">
      <c r="A23" s="280"/>
      <c r="B23" s="281"/>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row>
    <row r="24" spans="1:33" ht="15" customHeight="1">
      <c r="A24" s="280"/>
      <c r="B24" s="281"/>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row>
    <row r="25" spans="1:33" ht="15" customHeight="1">
      <c r="A25" s="280"/>
      <c r="B25" s="281"/>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row>
    <row r="26" spans="1:33" ht="9" customHeight="1">
      <c r="A26" s="280"/>
      <c r="B26" s="28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s="1" customFormat="1" ht="15" customHeight="1">
      <c r="A27" s="283"/>
      <c r="B27" s="284" t="s">
        <v>62</v>
      </c>
      <c r="C27" s="281"/>
      <c r="D27" s="281"/>
      <c r="E27" s="281"/>
      <c r="F27" s="281"/>
      <c r="G27" s="281"/>
      <c r="H27" s="281"/>
      <c r="I27" s="281"/>
      <c r="J27" s="281"/>
      <c r="K27" s="281"/>
      <c r="L27" s="281"/>
      <c r="M27" s="280"/>
      <c r="N27" s="280"/>
      <c r="O27" s="280"/>
      <c r="P27" s="280"/>
      <c r="Q27" s="280"/>
      <c r="R27" s="280"/>
      <c r="S27" s="280"/>
      <c r="T27" s="280"/>
      <c r="U27" s="280"/>
      <c r="V27" s="280"/>
      <c r="W27" s="280"/>
      <c r="X27" s="280"/>
      <c r="Y27" s="280"/>
      <c r="Z27" s="280"/>
      <c r="AA27" s="280"/>
      <c r="AB27" s="280"/>
      <c r="AC27" s="280"/>
      <c r="AD27" s="280"/>
      <c r="AE27" s="280"/>
      <c r="AF27" s="280"/>
      <c r="AG27" s="280"/>
    </row>
    <row r="28" spans="1:33" ht="15" customHeight="1">
      <c r="A28" s="280"/>
      <c r="B28" s="281"/>
      <c r="C28" s="281" t="s">
        <v>453</v>
      </c>
      <c r="D28" s="281" t="s">
        <v>454</v>
      </c>
      <c r="E28" s="281"/>
      <c r="F28" s="281"/>
      <c r="G28" s="281"/>
      <c r="H28" s="281"/>
      <c r="I28" s="281"/>
      <c r="J28" s="281"/>
      <c r="K28" s="281"/>
      <c r="L28" s="281"/>
      <c r="M28" s="280"/>
      <c r="N28" s="280"/>
      <c r="O28" s="280"/>
      <c r="P28" s="280"/>
      <c r="Q28" s="280"/>
      <c r="R28" s="280"/>
      <c r="S28" s="280"/>
      <c r="T28" s="280"/>
      <c r="U28" s="280"/>
      <c r="V28" s="280"/>
      <c r="W28" s="280"/>
      <c r="X28" s="280"/>
      <c r="Y28" s="280"/>
      <c r="Z28" s="280"/>
      <c r="AA28" s="280"/>
      <c r="AB28" s="280"/>
      <c r="AC28" s="280"/>
      <c r="AD28" s="280"/>
      <c r="AE28" s="280"/>
      <c r="AF28" s="280"/>
      <c r="AG28" s="280"/>
    </row>
    <row r="29" spans="1:33" ht="15" customHeight="1">
      <c r="A29" s="280"/>
      <c r="B29" s="281"/>
      <c r="C29" s="281"/>
      <c r="D29" s="823" t="s">
        <v>455</v>
      </c>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row>
    <row r="30" spans="1:33" ht="15" customHeight="1">
      <c r="A30" s="280"/>
      <c r="B30" s="281"/>
      <c r="C30" s="281"/>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row>
    <row r="31" spans="1:33" ht="15" customHeight="1">
      <c r="A31" s="280"/>
      <c r="B31" s="281"/>
      <c r="C31" s="281"/>
      <c r="D31" s="1112"/>
      <c r="E31" s="1112"/>
      <c r="F31" s="1112"/>
      <c r="G31" s="1112"/>
      <c r="H31" s="1112"/>
      <c r="I31" s="1112"/>
      <c r="J31" s="1112"/>
      <c r="K31" s="1112"/>
      <c r="L31" s="1112"/>
      <c r="M31" s="1112"/>
      <c r="N31" s="1112"/>
      <c r="O31" s="1112"/>
      <c r="P31" s="1112"/>
      <c r="Q31" s="1112"/>
      <c r="R31" s="1112"/>
      <c r="S31" s="1112"/>
      <c r="T31" s="1112"/>
      <c r="U31" s="1112"/>
      <c r="V31" s="1112"/>
      <c r="W31" s="1112"/>
      <c r="X31" s="1112"/>
      <c r="Y31" s="1112"/>
      <c r="Z31" s="1112"/>
      <c r="AA31" s="1112"/>
      <c r="AB31" s="1112"/>
      <c r="AC31" s="1112"/>
      <c r="AD31" s="1112"/>
      <c r="AE31" s="1112"/>
      <c r="AF31" s="1112"/>
      <c r="AG31" s="1112"/>
    </row>
    <row r="32" spans="1:33" ht="15" customHeight="1">
      <c r="A32" s="280"/>
      <c r="B32" s="281"/>
      <c r="C32" s="281"/>
      <c r="D32" s="1113" t="s">
        <v>456</v>
      </c>
      <c r="E32" s="1112"/>
      <c r="F32" s="1112"/>
      <c r="G32" s="1112"/>
      <c r="H32" s="1112"/>
      <c r="I32" s="1112"/>
      <c r="J32" s="1112"/>
      <c r="K32" s="1112"/>
      <c r="L32" s="1112"/>
      <c r="M32" s="1112"/>
      <c r="N32" s="1112"/>
      <c r="O32" s="1112"/>
      <c r="P32" s="1112"/>
      <c r="Q32" s="1112"/>
      <c r="R32" s="1112"/>
      <c r="S32" s="1112"/>
      <c r="T32" s="1112"/>
      <c r="U32" s="1112"/>
      <c r="V32" s="1112"/>
      <c r="W32" s="1112"/>
      <c r="X32" s="1112"/>
      <c r="Y32" s="1112"/>
      <c r="Z32" s="1112"/>
      <c r="AA32" s="1112"/>
      <c r="AB32" s="1112"/>
      <c r="AC32" s="1112"/>
      <c r="AD32" s="1112"/>
      <c r="AE32" s="1112"/>
      <c r="AF32" s="1112"/>
      <c r="AG32" s="1112"/>
    </row>
    <row r="33" spans="1:33" ht="15" customHeight="1">
      <c r="A33" s="280"/>
      <c r="B33" s="281"/>
      <c r="C33" s="281"/>
      <c r="D33" s="1112"/>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row>
    <row r="34" spans="1:33" ht="15" customHeight="1">
      <c r="A34" s="280"/>
      <c r="B34" s="281"/>
      <c r="C34" s="281"/>
      <c r="D34" s="1112"/>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112"/>
      <c r="AA34" s="1112"/>
      <c r="AB34" s="1112"/>
      <c r="AC34" s="1112"/>
      <c r="AD34" s="1112"/>
      <c r="AE34" s="1112"/>
      <c r="AF34" s="1112"/>
      <c r="AG34" s="1112"/>
    </row>
    <row r="35" spans="1:33" ht="15" customHeight="1">
      <c r="A35" s="280"/>
      <c r="B35" s="281"/>
      <c r="C35" s="281"/>
      <c r="D35" s="284" t="s">
        <v>457</v>
      </c>
      <c r="E35" s="281"/>
      <c r="F35" s="281"/>
      <c r="G35" s="281"/>
      <c r="H35" s="281"/>
      <c r="I35" s="281"/>
      <c r="J35" s="281"/>
      <c r="K35" s="281"/>
      <c r="L35" s="281"/>
      <c r="M35" s="280"/>
      <c r="N35" s="280"/>
      <c r="O35" s="280"/>
      <c r="P35" s="280"/>
      <c r="Q35" s="280"/>
      <c r="R35" s="280"/>
      <c r="S35" s="280"/>
      <c r="T35" s="280"/>
      <c r="U35" s="280"/>
      <c r="V35" s="280"/>
      <c r="W35" s="280"/>
      <c r="X35" s="280"/>
      <c r="Y35" s="280"/>
      <c r="Z35" s="280"/>
      <c r="AA35" s="280"/>
      <c r="AB35" s="280"/>
      <c r="AC35" s="280"/>
      <c r="AD35" s="280"/>
      <c r="AE35" s="280"/>
      <c r="AF35" s="280"/>
      <c r="AG35" s="280"/>
    </row>
    <row r="36" spans="1:33" ht="15" customHeight="1">
      <c r="A36" s="280"/>
      <c r="B36" s="281"/>
      <c r="C36" s="281"/>
      <c r="D36" s="1113" t="s">
        <v>458</v>
      </c>
      <c r="E36" s="1112"/>
      <c r="F36" s="1112"/>
      <c r="G36" s="1112"/>
      <c r="H36" s="1112"/>
      <c r="I36" s="1112"/>
      <c r="J36" s="1112"/>
      <c r="K36" s="1112"/>
      <c r="L36" s="1112"/>
      <c r="M36" s="1112"/>
      <c r="N36" s="1112"/>
      <c r="O36" s="1112"/>
      <c r="P36" s="1112"/>
      <c r="Q36" s="1112"/>
      <c r="R36" s="1112"/>
      <c r="S36" s="1112"/>
      <c r="T36" s="1112"/>
      <c r="U36" s="1112"/>
      <c r="V36" s="1112"/>
      <c r="W36" s="1112"/>
      <c r="X36" s="1112"/>
      <c r="Y36" s="1112"/>
      <c r="Z36" s="1112"/>
      <c r="AA36" s="1112"/>
      <c r="AB36" s="1112"/>
      <c r="AC36" s="1112"/>
      <c r="AD36" s="1112"/>
      <c r="AE36" s="1112"/>
      <c r="AF36" s="1112"/>
      <c r="AG36" s="1112"/>
    </row>
    <row r="37" spans="1:33" ht="15" customHeight="1">
      <c r="A37" s="280"/>
      <c r="B37" s="281"/>
      <c r="C37" s="281"/>
      <c r="D37" s="1112"/>
      <c r="E37" s="1112"/>
      <c r="F37" s="1112"/>
      <c r="G37" s="1112"/>
      <c r="H37" s="1112"/>
      <c r="I37" s="1112"/>
      <c r="J37" s="1112"/>
      <c r="K37" s="1112"/>
      <c r="L37" s="1112"/>
      <c r="M37" s="1112"/>
      <c r="N37" s="1112"/>
      <c r="O37" s="1112"/>
      <c r="P37" s="1112"/>
      <c r="Q37" s="1112"/>
      <c r="R37" s="1112"/>
      <c r="S37" s="1112"/>
      <c r="T37" s="1112"/>
      <c r="U37" s="1112"/>
      <c r="V37" s="1112"/>
      <c r="W37" s="1112"/>
      <c r="X37" s="1112"/>
      <c r="Y37" s="1112"/>
      <c r="Z37" s="1112"/>
      <c r="AA37" s="1112"/>
      <c r="AB37" s="1112"/>
      <c r="AC37" s="1112"/>
      <c r="AD37" s="1112"/>
      <c r="AE37" s="1112"/>
      <c r="AF37" s="1112"/>
      <c r="AG37" s="1112"/>
    </row>
    <row r="38" spans="1:33" ht="15" customHeight="1">
      <c r="A38" s="280"/>
      <c r="B38" s="281"/>
      <c r="C38" s="281"/>
      <c r="D38" s="1113" t="s">
        <v>459</v>
      </c>
      <c r="E38" s="1112"/>
      <c r="F38" s="1112"/>
      <c r="G38" s="1112"/>
      <c r="H38" s="1112"/>
      <c r="I38" s="1112"/>
      <c r="J38" s="1112"/>
      <c r="K38" s="1112"/>
      <c r="L38" s="1112"/>
      <c r="M38" s="1112"/>
      <c r="N38" s="1112"/>
      <c r="O38" s="1112"/>
      <c r="P38" s="1112"/>
      <c r="Q38" s="1112"/>
      <c r="R38" s="1112"/>
      <c r="S38" s="1112"/>
      <c r="T38" s="1112"/>
      <c r="U38" s="1112"/>
      <c r="V38" s="1112"/>
      <c r="W38" s="1112"/>
      <c r="X38" s="1112"/>
      <c r="Y38" s="1112"/>
      <c r="Z38" s="1112"/>
      <c r="AA38" s="1112"/>
      <c r="AB38" s="1112"/>
      <c r="AC38" s="1112"/>
      <c r="AD38" s="1112"/>
      <c r="AE38" s="1112"/>
      <c r="AF38" s="1112"/>
      <c r="AG38" s="1112"/>
    </row>
    <row r="39" spans="1:33" ht="15" customHeight="1">
      <c r="A39" s="280"/>
      <c r="B39" s="281"/>
      <c r="C39" s="281"/>
      <c r="D39" s="1112"/>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12"/>
      <c r="AB39" s="1112"/>
      <c r="AC39" s="1112"/>
      <c r="AD39" s="1112"/>
      <c r="AE39" s="1112"/>
      <c r="AF39" s="1112"/>
      <c r="AG39" s="1112"/>
    </row>
    <row r="40" spans="1:33" ht="15" customHeight="1">
      <c r="A40" s="280"/>
      <c r="B40" s="281"/>
      <c r="C40" s="281"/>
      <c r="D40" s="1112"/>
      <c r="E40" s="1112"/>
      <c r="F40" s="1112"/>
      <c r="G40" s="1112"/>
      <c r="H40" s="1112"/>
      <c r="I40" s="1112"/>
      <c r="J40" s="1112"/>
      <c r="K40" s="1112"/>
      <c r="L40" s="1112"/>
      <c r="M40" s="1112"/>
      <c r="N40" s="1112"/>
      <c r="O40" s="1112"/>
      <c r="P40" s="1112"/>
      <c r="Q40" s="1112"/>
      <c r="R40" s="1112"/>
      <c r="S40" s="1112"/>
      <c r="T40" s="1112"/>
      <c r="U40" s="1112"/>
      <c r="V40" s="1112"/>
      <c r="W40" s="1112"/>
      <c r="X40" s="1112"/>
      <c r="Y40" s="1112"/>
      <c r="Z40" s="1112"/>
      <c r="AA40" s="1112"/>
      <c r="AB40" s="1112"/>
      <c r="AC40" s="1112"/>
      <c r="AD40" s="1112"/>
      <c r="AE40" s="1112"/>
      <c r="AF40" s="1112"/>
      <c r="AG40" s="1112"/>
    </row>
    <row r="41" spans="1:33" ht="15" customHeight="1">
      <c r="A41" s="280"/>
      <c r="B41" s="281"/>
      <c r="C41" s="281"/>
      <c r="D41" s="1112"/>
      <c r="E41" s="1112"/>
      <c r="F41" s="1112"/>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row>
    <row r="42" spans="1:33" ht="15" customHeight="1">
      <c r="A42" s="280"/>
      <c r="B42" s="281"/>
      <c r="C42" s="281"/>
      <c r="D42" s="1112"/>
      <c r="E42" s="1112"/>
      <c r="F42" s="1112"/>
      <c r="G42" s="1112"/>
      <c r="H42" s="1112"/>
      <c r="I42" s="1112"/>
      <c r="J42" s="1112"/>
      <c r="K42" s="1112"/>
      <c r="L42" s="1112"/>
      <c r="M42" s="1112"/>
      <c r="N42" s="1112"/>
      <c r="O42" s="1112"/>
      <c r="P42" s="1112"/>
      <c r="Q42" s="1112"/>
      <c r="R42" s="1112"/>
      <c r="S42" s="1112"/>
      <c r="T42" s="1112"/>
      <c r="U42" s="1112"/>
      <c r="V42" s="1112"/>
      <c r="W42" s="1112"/>
      <c r="X42" s="1112"/>
      <c r="Y42" s="1112"/>
      <c r="Z42" s="1112"/>
      <c r="AA42" s="1112"/>
      <c r="AB42" s="1112"/>
      <c r="AC42" s="1112"/>
      <c r="AD42" s="1112"/>
      <c r="AE42" s="1112"/>
      <c r="AF42" s="1112"/>
      <c r="AG42" s="1112"/>
    </row>
    <row r="43" spans="1:33" ht="15" customHeight="1">
      <c r="A43" s="280"/>
      <c r="B43" s="281"/>
      <c r="C43" s="281"/>
      <c r="D43" s="284" t="s">
        <v>460</v>
      </c>
      <c r="E43" s="281"/>
      <c r="F43" s="281"/>
      <c r="G43" s="281"/>
      <c r="H43" s="281"/>
      <c r="I43" s="281"/>
      <c r="J43" s="281"/>
      <c r="K43" s="281"/>
      <c r="L43" s="281"/>
      <c r="M43" s="280"/>
      <c r="N43" s="280"/>
      <c r="O43" s="280"/>
      <c r="P43" s="280"/>
      <c r="Q43" s="280"/>
      <c r="R43" s="280"/>
      <c r="S43" s="280"/>
      <c r="T43" s="280"/>
      <c r="U43" s="280"/>
      <c r="V43" s="280"/>
      <c r="W43" s="280"/>
      <c r="X43" s="280"/>
      <c r="Y43" s="280"/>
      <c r="Z43" s="280"/>
      <c r="AA43" s="280"/>
      <c r="AB43" s="280"/>
      <c r="AC43" s="280"/>
      <c r="AD43" s="280"/>
      <c r="AE43" s="280"/>
      <c r="AF43" s="280"/>
      <c r="AG43" s="280"/>
    </row>
    <row r="44" spans="1:33" ht="9" customHeight="1">
      <c r="A44" s="280"/>
      <c r="B44" s="281"/>
      <c r="C44" s="281"/>
      <c r="D44" s="281"/>
      <c r="E44" s="281"/>
      <c r="F44" s="281"/>
      <c r="G44" s="281"/>
      <c r="H44" s="281"/>
      <c r="I44" s="281"/>
      <c r="J44" s="281"/>
      <c r="K44" s="281"/>
      <c r="L44" s="281"/>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15" customHeight="1">
      <c r="A45" s="280"/>
      <c r="B45" s="281"/>
      <c r="C45" s="281" t="s">
        <v>461</v>
      </c>
      <c r="D45" s="281" t="s">
        <v>462</v>
      </c>
      <c r="E45" s="281"/>
      <c r="F45" s="281"/>
      <c r="G45" s="281"/>
      <c r="H45" s="281"/>
      <c r="I45" s="281"/>
      <c r="J45" s="281"/>
      <c r="K45" s="281"/>
      <c r="L45" s="281"/>
      <c r="M45" s="280"/>
      <c r="N45" s="280"/>
      <c r="O45" s="280"/>
      <c r="P45" s="280"/>
      <c r="Q45" s="280"/>
      <c r="R45" s="280"/>
      <c r="S45" s="280"/>
      <c r="T45" s="280"/>
      <c r="U45" s="280"/>
      <c r="V45" s="280"/>
      <c r="W45" s="280"/>
      <c r="X45" s="280"/>
      <c r="Y45" s="280"/>
      <c r="Z45" s="280"/>
      <c r="AA45" s="280"/>
      <c r="AB45" s="280"/>
      <c r="AC45" s="280"/>
      <c r="AD45" s="280"/>
      <c r="AE45" s="280"/>
      <c r="AF45" s="280"/>
      <c r="AG45" s="280"/>
    </row>
    <row r="46" spans="1:33" ht="15" customHeight="1">
      <c r="A46" s="280"/>
      <c r="B46" s="281"/>
      <c r="C46" s="281"/>
      <c r="D46" s="823" t="s">
        <v>463</v>
      </c>
      <c r="E46" s="1112"/>
      <c r="F46" s="1112"/>
      <c r="G46" s="1112"/>
      <c r="H46" s="1112"/>
      <c r="I46" s="1112"/>
      <c r="J46" s="1112"/>
      <c r="K46" s="1112"/>
      <c r="L46" s="1112"/>
      <c r="M46" s="1112"/>
      <c r="N46" s="1112"/>
      <c r="O46" s="1112"/>
      <c r="P46" s="1112"/>
      <c r="Q46" s="1112"/>
      <c r="R46" s="1112"/>
      <c r="S46" s="1112"/>
      <c r="T46" s="1112"/>
      <c r="U46" s="1112"/>
      <c r="V46" s="1112"/>
      <c r="W46" s="1112"/>
      <c r="X46" s="1112"/>
      <c r="Y46" s="1112"/>
      <c r="Z46" s="1112"/>
      <c r="AA46" s="1112"/>
      <c r="AB46" s="1112"/>
      <c r="AC46" s="1112"/>
      <c r="AD46" s="1112"/>
      <c r="AE46" s="1112"/>
      <c r="AF46" s="1112"/>
      <c r="AG46" s="1112"/>
    </row>
    <row r="47" spans="1:33" ht="15" customHeight="1">
      <c r="A47" s="280"/>
      <c r="B47" s="281"/>
      <c r="C47" s="281"/>
      <c r="D47" s="1112"/>
      <c r="E47" s="1112"/>
      <c r="F47" s="1112"/>
      <c r="G47" s="1112"/>
      <c r="H47" s="1112"/>
      <c r="I47" s="1112"/>
      <c r="J47" s="1112"/>
      <c r="K47" s="1112"/>
      <c r="L47" s="1112"/>
      <c r="M47" s="1112"/>
      <c r="N47" s="1112"/>
      <c r="O47" s="1112"/>
      <c r="P47" s="1112"/>
      <c r="Q47" s="1112"/>
      <c r="R47" s="1112"/>
      <c r="S47" s="1112"/>
      <c r="T47" s="1112"/>
      <c r="U47" s="1112"/>
      <c r="V47" s="1112"/>
      <c r="W47" s="1112"/>
      <c r="X47" s="1112"/>
      <c r="Y47" s="1112"/>
      <c r="Z47" s="1112"/>
      <c r="AA47" s="1112"/>
      <c r="AB47" s="1112"/>
      <c r="AC47" s="1112"/>
      <c r="AD47" s="1112"/>
      <c r="AE47" s="1112"/>
      <c r="AF47" s="1112"/>
      <c r="AG47" s="1112"/>
    </row>
    <row r="48" spans="1:33" ht="15" customHeight="1">
      <c r="A48" s="280"/>
      <c r="B48" s="281"/>
      <c r="C48" s="281"/>
      <c r="D48" s="1112"/>
      <c r="E48" s="1112"/>
      <c r="F48" s="1112"/>
      <c r="G48" s="1112"/>
      <c r="H48" s="1112"/>
      <c r="I48" s="1112"/>
      <c r="J48" s="1112"/>
      <c r="K48" s="1112"/>
      <c r="L48" s="1112"/>
      <c r="M48" s="1112"/>
      <c r="N48" s="1112"/>
      <c r="O48" s="1112"/>
      <c r="P48" s="1112"/>
      <c r="Q48" s="1112"/>
      <c r="R48" s="1112"/>
      <c r="S48" s="1112"/>
      <c r="T48" s="1112"/>
      <c r="U48" s="1112"/>
      <c r="V48" s="1112"/>
      <c r="W48" s="1112"/>
      <c r="X48" s="1112"/>
      <c r="Y48" s="1112"/>
      <c r="Z48" s="1112"/>
      <c r="AA48" s="1112"/>
      <c r="AB48" s="1112"/>
      <c r="AC48" s="1112"/>
      <c r="AD48" s="1112"/>
      <c r="AE48" s="1112"/>
      <c r="AF48" s="1112"/>
      <c r="AG48" s="1112"/>
    </row>
    <row r="49" spans="1:33" ht="15" customHeight="1">
      <c r="A49" s="280"/>
      <c r="B49" s="281"/>
      <c r="C49" s="281"/>
      <c r="D49" s="1113" t="s">
        <v>464</v>
      </c>
      <c r="E49" s="1112"/>
      <c r="F49" s="1112"/>
      <c r="G49" s="1112"/>
      <c r="H49" s="1112"/>
      <c r="I49" s="1112"/>
      <c r="J49" s="1112"/>
      <c r="K49" s="1112"/>
      <c r="L49" s="1112"/>
      <c r="M49" s="1112"/>
      <c r="N49" s="1112"/>
      <c r="O49" s="1112"/>
      <c r="P49" s="1112"/>
      <c r="Q49" s="1112"/>
      <c r="R49" s="1112"/>
      <c r="S49" s="1112"/>
      <c r="T49" s="1112"/>
      <c r="U49" s="1112"/>
      <c r="V49" s="1112"/>
      <c r="W49" s="1112"/>
      <c r="X49" s="1112"/>
      <c r="Y49" s="1112"/>
      <c r="Z49" s="1112"/>
      <c r="AA49" s="1112"/>
      <c r="AB49" s="1112"/>
      <c r="AC49" s="1112"/>
      <c r="AD49" s="1112"/>
      <c r="AE49" s="1112"/>
      <c r="AF49" s="1112"/>
      <c r="AG49" s="1112"/>
    </row>
    <row r="50" spans="1:33" ht="15" customHeight="1">
      <c r="A50" s="280"/>
      <c r="B50" s="281"/>
      <c r="C50" s="281"/>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c r="AF50" s="1112"/>
      <c r="AG50" s="1112"/>
    </row>
    <row r="51" spans="1:33" ht="15" customHeight="1">
      <c r="A51" s="280"/>
      <c r="B51" s="281"/>
      <c r="C51" s="281"/>
      <c r="D51" s="1113" t="s">
        <v>465</v>
      </c>
      <c r="E51" s="1112"/>
      <c r="F51" s="1112"/>
      <c r="G51" s="1112"/>
      <c r="H51" s="1112"/>
      <c r="I51" s="1112"/>
      <c r="J51" s="1112"/>
      <c r="K51" s="1112"/>
      <c r="L51" s="1112"/>
      <c r="M51" s="1112"/>
      <c r="N51" s="1112"/>
      <c r="O51" s="1112"/>
      <c r="P51" s="1112"/>
      <c r="Q51" s="1112"/>
      <c r="R51" s="1112"/>
      <c r="S51" s="1112"/>
      <c r="T51" s="1112"/>
      <c r="U51" s="1112"/>
      <c r="V51" s="1112"/>
      <c r="W51" s="1112"/>
      <c r="X51" s="1112"/>
      <c r="Y51" s="1112"/>
      <c r="Z51" s="1112"/>
      <c r="AA51" s="1112"/>
      <c r="AB51" s="1112"/>
      <c r="AC51" s="1112"/>
      <c r="AD51" s="1112"/>
      <c r="AE51" s="1112"/>
      <c r="AF51" s="1112"/>
      <c r="AG51" s="1112"/>
    </row>
    <row r="52" spans="1:33" ht="15" customHeight="1">
      <c r="A52" s="280"/>
      <c r="B52" s="281"/>
      <c r="C52" s="281"/>
      <c r="D52" s="1112"/>
      <c r="E52" s="1112"/>
      <c r="F52" s="1112"/>
      <c r="G52" s="1112"/>
      <c r="H52" s="1112"/>
      <c r="I52" s="1112"/>
      <c r="J52" s="1112"/>
      <c r="K52" s="1112"/>
      <c r="L52" s="1112"/>
      <c r="M52" s="1112"/>
      <c r="N52" s="1112"/>
      <c r="O52" s="1112"/>
      <c r="P52" s="1112"/>
      <c r="Q52" s="1112"/>
      <c r="R52" s="1112"/>
      <c r="S52" s="1112"/>
      <c r="T52" s="1112"/>
      <c r="U52" s="1112"/>
      <c r="V52" s="1112"/>
      <c r="W52" s="1112"/>
      <c r="X52" s="1112"/>
      <c r="Y52" s="1112"/>
      <c r="Z52" s="1112"/>
      <c r="AA52" s="1112"/>
      <c r="AB52" s="1112"/>
      <c r="AC52" s="1112"/>
      <c r="AD52" s="1112"/>
      <c r="AE52" s="1112"/>
      <c r="AF52" s="1112"/>
      <c r="AG52" s="1112"/>
    </row>
    <row r="53" spans="1:33" ht="15" customHeight="1">
      <c r="A53" s="280"/>
      <c r="B53" s="281"/>
      <c r="C53" s="281"/>
      <c r="D53" s="284" t="s">
        <v>466</v>
      </c>
      <c r="E53" s="281"/>
      <c r="F53" s="281"/>
      <c r="G53" s="281"/>
      <c r="H53" s="281"/>
      <c r="I53" s="281"/>
      <c r="J53" s="281"/>
      <c r="K53" s="281"/>
      <c r="L53" s="281"/>
      <c r="M53" s="280"/>
      <c r="N53" s="280"/>
      <c r="O53" s="280"/>
      <c r="P53" s="280"/>
      <c r="Q53" s="280"/>
      <c r="R53" s="280"/>
      <c r="S53" s="280"/>
      <c r="T53" s="280"/>
      <c r="U53" s="280"/>
      <c r="V53" s="280"/>
      <c r="W53" s="280"/>
      <c r="X53" s="280"/>
      <c r="Y53" s="280"/>
      <c r="Z53" s="280"/>
      <c r="AA53" s="280"/>
      <c r="AB53" s="280"/>
      <c r="AC53" s="280"/>
      <c r="AD53" s="280"/>
      <c r="AE53" s="280"/>
      <c r="AF53" s="280"/>
      <c r="AG53" s="280"/>
    </row>
    <row r="54" spans="1:33" ht="9" customHeight="1">
      <c r="A54" s="280"/>
      <c r="B54" s="281"/>
      <c r="C54" s="281"/>
      <c r="D54" s="281"/>
      <c r="E54" s="281"/>
      <c r="F54" s="281"/>
      <c r="G54" s="281"/>
      <c r="H54" s="281"/>
      <c r="I54" s="281"/>
      <c r="J54" s="281"/>
      <c r="K54" s="281"/>
      <c r="L54" s="281"/>
      <c r="M54" s="280"/>
      <c r="N54" s="280"/>
      <c r="O54" s="280"/>
      <c r="P54" s="280"/>
      <c r="Q54" s="280"/>
      <c r="R54" s="280"/>
      <c r="S54" s="280"/>
      <c r="T54" s="280"/>
      <c r="U54" s="280"/>
      <c r="V54" s="280"/>
      <c r="W54" s="280"/>
      <c r="X54" s="280"/>
      <c r="Y54" s="280"/>
      <c r="Z54" s="280"/>
      <c r="AA54" s="280"/>
      <c r="AB54" s="280"/>
      <c r="AC54" s="280"/>
      <c r="AD54" s="280"/>
      <c r="AE54" s="280"/>
      <c r="AF54" s="280"/>
      <c r="AG54" s="280"/>
    </row>
    <row r="55" spans="1:33" ht="15" customHeight="1">
      <c r="A55" s="280"/>
      <c r="B55" s="281"/>
      <c r="C55" s="281" t="s">
        <v>467</v>
      </c>
      <c r="D55" s="281" t="s">
        <v>468</v>
      </c>
      <c r="E55" s="281"/>
      <c r="F55" s="281"/>
      <c r="G55" s="281"/>
      <c r="H55" s="281"/>
      <c r="I55" s="281"/>
      <c r="J55" s="281"/>
      <c r="K55" s="281"/>
      <c r="L55" s="281"/>
      <c r="M55" s="280"/>
      <c r="N55" s="280"/>
      <c r="O55" s="280"/>
      <c r="P55" s="280"/>
      <c r="Q55" s="280"/>
      <c r="R55" s="280"/>
      <c r="S55" s="280"/>
      <c r="T55" s="280"/>
      <c r="U55" s="280"/>
      <c r="V55" s="280"/>
      <c r="W55" s="280"/>
      <c r="X55" s="280"/>
      <c r="Y55" s="280"/>
      <c r="Z55" s="280"/>
      <c r="AA55" s="280"/>
      <c r="AB55" s="280"/>
      <c r="AC55" s="280"/>
      <c r="AD55" s="280"/>
      <c r="AE55" s="280"/>
      <c r="AF55" s="280"/>
      <c r="AG55" s="280"/>
    </row>
    <row r="56" spans="1:33" ht="15" customHeight="1">
      <c r="A56" s="280"/>
      <c r="B56" s="281"/>
      <c r="C56" s="281"/>
      <c r="D56" s="823" t="s">
        <v>469</v>
      </c>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row>
    <row r="57" spans="1:33" ht="15" customHeight="1">
      <c r="A57" s="280"/>
      <c r="B57" s="281"/>
      <c r="C57" s="281"/>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row>
    <row r="58" spans="1:33" ht="9" customHeight="1">
      <c r="A58" s="280"/>
      <c r="B58" s="281"/>
      <c r="C58" s="281"/>
      <c r="D58" s="281"/>
      <c r="E58" s="281"/>
      <c r="F58" s="281"/>
      <c r="G58" s="281"/>
      <c r="H58" s="281"/>
      <c r="I58" s="281"/>
      <c r="J58" s="281"/>
      <c r="K58" s="281"/>
      <c r="L58" s="281"/>
      <c r="M58" s="280"/>
      <c r="N58" s="280"/>
      <c r="O58" s="280"/>
      <c r="P58" s="280"/>
      <c r="Q58" s="280"/>
      <c r="R58" s="280"/>
      <c r="S58" s="280"/>
      <c r="T58" s="280"/>
      <c r="U58" s="280"/>
      <c r="V58" s="280"/>
      <c r="W58" s="280"/>
      <c r="X58" s="280"/>
      <c r="Y58" s="280"/>
      <c r="Z58" s="280"/>
      <c r="AA58" s="280"/>
      <c r="AB58" s="280"/>
      <c r="AC58" s="280"/>
      <c r="AD58" s="280"/>
      <c r="AE58" s="280"/>
      <c r="AF58" s="280"/>
      <c r="AG58" s="280"/>
    </row>
    <row r="59" spans="1:33" ht="15" customHeight="1">
      <c r="A59" s="280"/>
      <c r="B59" s="281"/>
      <c r="C59" s="281"/>
      <c r="D59" s="281"/>
      <c r="E59" s="281"/>
      <c r="F59" s="281"/>
      <c r="G59" s="281"/>
      <c r="H59" s="281"/>
      <c r="I59" s="281"/>
      <c r="J59" s="281"/>
      <c r="K59" s="281"/>
      <c r="L59" s="281"/>
      <c r="M59" s="280"/>
      <c r="N59" s="280"/>
      <c r="O59" s="280"/>
      <c r="P59" s="280"/>
      <c r="Q59" s="280"/>
      <c r="R59" s="280"/>
      <c r="S59" s="280"/>
      <c r="T59" s="280"/>
      <c r="U59" s="280"/>
      <c r="V59" s="280"/>
      <c r="W59" s="280"/>
      <c r="X59" s="280"/>
      <c r="Y59" s="280"/>
      <c r="Z59" s="280"/>
      <c r="AA59" s="280"/>
      <c r="AB59" s="280"/>
      <c r="AC59" s="280"/>
      <c r="AD59" s="280"/>
      <c r="AE59" s="280"/>
      <c r="AF59" s="280"/>
      <c r="AG59" s="280"/>
    </row>
    <row r="60" spans="1:33" ht="15" customHeight="1">
      <c r="A60" s="280"/>
      <c r="B60" s="281"/>
      <c r="C60" s="281"/>
      <c r="D60" s="281"/>
      <c r="E60" s="281"/>
      <c r="F60" s="281"/>
      <c r="G60" s="281"/>
      <c r="H60" s="281"/>
      <c r="I60" s="281"/>
      <c r="J60" s="281"/>
      <c r="K60" s="281"/>
      <c r="L60" s="281"/>
      <c r="M60" s="280"/>
      <c r="N60" s="280"/>
      <c r="O60" s="280"/>
      <c r="P60" s="286" t="s">
        <v>504</v>
      </c>
      <c r="R60" s="280"/>
      <c r="S60" s="280"/>
      <c r="T60" s="280"/>
      <c r="U60" s="280"/>
      <c r="V60" s="280"/>
      <c r="W60" s="280"/>
      <c r="X60" s="280"/>
      <c r="Y60" s="280"/>
      <c r="Z60" s="280"/>
      <c r="AA60" s="280"/>
      <c r="AB60" s="280"/>
      <c r="AC60" s="280"/>
      <c r="AD60" s="280"/>
      <c r="AE60" s="280"/>
      <c r="AF60" s="280"/>
      <c r="AG60" s="280"/>
    </row>
    <row r="61" spans="1:33" ht="15" customHeight="1">
      <c r="A61" s="280"/>
      <c r="B61" s="281"/>
      <c r="C61" s="281" t="s">
        <v>470</v>
      </c>
      <c r="D61" s="281" t="s">
        <v>471</v>
      </c>
      <c r="E61" s="281"/>
      <c r="F61" s="281"/>
      <c r="G61" s="281"/>
      <c r="H61" s="281"/>
      <c r="I61" s="281"/>
      <c r="J61" s="281"/>
      <c r="K61" s="281"/>
      <c r="L61" s="281"/>
      <c r="M61" s="280"/>
      <c r="N61" s="280"/>
      <c r="O61" s="280"/>
      <c r="P61" s="280"/>
      <c r="Q61" s="280"/>
      <c r="R61" s="280"/>
      <c r="S61" s="280"/>
      <c r="T61" s="280"/>
      <c r="U61" s="280"/>
      <c r="V61" s="280"/>
      <c r="W61" s="280"/>
      <c r="X61" s="280"/>
      <c r="Y61" s="280"/>
      <c r="Z61" s="280"/>
      <c r="AA61" s="280"/>
      <c r="AB61" s="280"/>
      <c r="AC61" s="280"/>
      <c r="AD61" s="280"/>
      <c r="AE61" s="280"/>
      <c r="AF61" s="280"/>
      <c r="AG61" s="280"/>
    </row>
    <row r="62" spans="1:33" ht="15" customHeight="1">
      <c r="A62" s="280"/>
      <c r="B62" s="281"/>
      <c r="C62" s="281"/>
      <c r="D62" s="281" t="s">
        <v>472</v>
      </c>
      <c r="E62" s="281"/>
      <c r="F62" s="281"/>
      <c r="G62" s="281"/>
      <c r="H62" s="281"/>
      <c r="I62" s="281"/>
      <c r="J62" s="281"/>
      <c r="K62" s="281"/>
      <c r="L62" s="281"/>
      <c r="M62" s="280"/>
      <c r="N62" s="280"/>
      <c r="O62" s="280"/>
      <c r="P62" s="280"/>
      <c r="Q62" s="280"/>
      <c r="R62" s="280"/>
      <c r="S62" s="280"/>
      <c r="T62" s="280"/>
      <c r="U62" s="280"/>
      <c r="V62" s="280"/>
      <c r="W62" s="280"/>
      <c r="X62" s="280"/>
      <c r="Y62" s="280"/>
      <c r="Z62" s="280"/>
      <c r="AA62" s="280"/>
      <c r="AB62" s="280"/>
      <c r="AC62" s="280"/>
      <c r="AD62" s="280"/>
      <c r="AE62" s="280"/>
      <c r="AF62" s="280"/>
      <c r="AG62" s="280"/>
    </row>
    <row r="63" spans="1:33" ht="15" customHeight="1">
      <c r="A63" s="280"/>
      <c r="B63" s="281"/>
      <c r="C63" s="281"/>
      <c r="D63" s="281" t="s">
        <v>63</v>
      </c>
      <c r="E63" s="281" t="s">
        <v>473</v>
      </c>
      <c r="F63" s="281"/>
      <c r="G63" s="281"/>
      <c r="H63" s="281"/>
      <c r="I63" s="281"/>
      <c r="J63" s="281"/>
      <c r="K63" s="281"/>
      <c r="L63" s="281"/>
      <c r="M63" s="280"/>
      <c r="N63" s="280"/>
      <c r="O63" s="280"/>
      <c r="P63" s="280"/>
      <c r="Q63" s="280"/>
      <c r="R63" s="280"/>
      <c r="S63" s="280"/>
      <c r="T63" s="280"/>
      <c r="U63" s="280"/>
      <c r="V63" s="280"/>
      <c r="W63" s="280"/>
      <c r="X63" s="280"/>
      <c r="Y63" s="280"/>
      <c r="Z63" s="280"/>
      <c r="AA63" s="280"/>
      <c r="AB63" s="280"/>
      <c r="AC63" s="280"/>
      <c r="AD63" s="280"/>
      <c r="AE63" s="280"/>
      <c r="AF63" s="280"/>
      <c r="AG63" s="280"/>
    </row>
    <row r="64" spans="1:33" ht="15" customHeight="1">
      <c r="A64" s="280"/>
      <c r="B64" s="281"/>
      <c r="C64" s="281"/>
      <c r="D64" s="281" t="s">
        <v>64</v>
      </c>
      <c r="E64" s="823" t="s">
        <v>474</v>
      </c>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row>
    <row r="65" spans="1:33" ht="15" customHeight="1">
      <c r="A65" s="280"/>
      <c r="B65" s="281"/>
      <c r="C65" s="281"/>
      <c r="D65" s="281"/>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row>
    <row r="66" spans="1:33" ht="15" customHeight="1">
      <c r="A66" s="280"/>
      <c r="B66" s="281"/>
      <c r="C66" s="281"/>
      <c r="D66" s="823" t="s">
        <v>475</v>
      </c>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row>
    <row r="67" spans="1:33" ht="15" customHeight="1">
      <c r="A67" s="280"/>
      <c r="B67" s="281"/>
      <c r="C67" s="281"/>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row>
    <row r="68" spans="1:33" ht="15" customHeight="1">
      <c r="A68" s="280"/>
      <c r="B68" s="281"/>
      <c r="C68" s="281"/>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row>
    <row r="69" spans="1:33" ht="15" customHeight="1">
      <c r="A69" s="280"/>
      <c r="B69" s="281"/>
      <c r="C69" s="281"/>
      <c r="D69" s="1113" t="s">
        <v>476</v>
      </c>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row>
    <row r="70" spans="1:33" ht="15" customHeight="1">
      <c r="A70" s="280"/>
      <c r="B70" s="281"/>
      <c r="C70" s="281"/>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row>
    <row r="71" spans="1:33" ht="15" customHeight="1">
      <c r="A71" s="280"/>
      <c r="B71" s="281"/>
      <c r="C71" s="281"/>
      <c r="D71" s="281" t="s">
        <v>63</v>
      </c>
      <c r="E71" s="281" t="s">
        <v>477</v>
      </c>
      <c r="F71" s="281"/>
      <c r="G71" s="281"/>
      <c r="H71" s="281"/>
      <c r="I71" s="281"/>
      <c r="J71" s="281"/>
      <c r="K71" s="281"/>
      <c r="L71" s="281"/>
      <c r="M71" s="280"/>
      <c r="N71" s="280"/>
      <c r="O71" s="280"/>
      <c r="P71" s="280"/>
      <c r="Q71" s="280"/>
      <c r="R71" s="280"/>
      <c r="S71" s="280"/>
      <c r="T71" s="280"/>
      <c r="U71" s="280"/>
      <c r="V71" s="280"/>
      <c r="W71" s="280"/>
      <c r="X71" s="280"/>
      <c r="Y71" s="280"/>
      <c r="Z71" s="280"/>
      <c r="AA71" s="280"/>
      <c r="AB71" s="280"/>
      <c r="AC71" s="280"/>
      <c r="AD71" s="280"/>
      <c r="AE71" s="280"/>
      <c r="AF71" s="280"/>
      <c r="AG71" s="280"/>
    </row>
    <row r="72" spans="1:33" ht="15" customHeight="1">
      <c r="A72" s="280"/>
      <c r="B72" s="281"/>
      <c r="C72" s="281"/>
      <c r="D72" s="281" t="s">
        <v>64</v>
      </c>
      <c r="E72" s="823" t="s">
        <v>65</v>
      </c>
      <c r="F72" s="823"/>
      <c r="G72" s="823"/>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row>
    <row r="73" spans="1:33" ht="15" customHeight="1">
      <c r="A73" s="280"/>
      <c r="B73" s="281"/>
      <c r="C73" s="281"/>
      <c r="D73" s="281"/>
      <c r="E73" s="823"/>
      <c r="F73" s="823"/>
      <c r="G73" s="823"/>
      <c r="H73" s="823"/>
      <c r="I73" s="823"/>
      <c r="J73" s="823"/>
      <c r="K73" s="823"/>
      <c r="L73" s="823"/>
      <c r="M73" s="823"/>
      <c r="N73" s="823"/>
      <c r="O73" s="823"/>
      <c r="P73" s="823"/>
      <c r="Q73" s="823"/>
      <c r="R73" s="823"/>
      <c r="S73" s="823"/>
      <c r="T73" s="823"/>
      <c r="U73" s="823"/>
      <c r="V73" s="823"/>
      <c r="W73" s="823"/>
      <c r="X73" s="823"/>
      <c r="Y73" s="823"/>
      <c r="Z73" s="823"/>
      <c r="AA73" s="823"/>
      <c r="AB73" s="823"/>
      <c r="AC73" s="823"/>
      <c r="AD73" s="823"/>
      <c r="AE73" s="823"/>
      <c r="AF73" s="823"/>
      <c r="AG73" s="823"/>
    </row>
    <row r="74" spans="1:33" ht="15" customHeight="1">
      <c r="A74" s="280"/>
      <c r="B74" s="281"/>
      <c r="C74" s="281"/>
      <c r="D74" s="287" t="s">
        <v>478</v>
      </c>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row>
    <row r="75" spans="1:33" ht="15" customHeight="1">
      <c r="A75" s="280"/>
      <c r="B75" s="281"/>
      <c r="C75" s="281"/>
      <c r="D75" s="1113" t="s">
        <v>479</v>
      </c>
      <c r="E75" s="823"/>
      <c r="F75" s="823"/>
      <c r="G75" s="823"/>
      <c r="H75" s="823"/>
      <c r="I75" s="823"/>
      <c r="J75" s="823"/>
      <c r="K75" s="823"/>
      <c r="L75" s="823"/>
      <c r="M75" s="823"/>
      <c r="N75" s="823"/>
      <c r="O75" s="823"/>
      <c r="P75" s="823"/>
      <c r="Q75" s="823"/>
      <c r="R75" s="823"/>
      <c r="S75" s="823"/>
      <c r="T75" s="823"/>
      <c r="U75" s="823"/>
      <c r="V75" s="823"/>
      <c r="W75" s="823"/>
      <c r="X75" s="823"/>
      <c r="Y75" s="823"/>
      <c r="Z75" s="823"/>
      <c r="AA75" s="823"/>
      <c r="AB75" s="823"/>
      <c r="AC75" s="823"/>
      <c r="AD75" s="823"/>
      <c r="AE75" s="823"/>
      <c r="AF75" s="823"/>
      <c r="AG75" s="823"/>
    </row>
    <row r="76" spans="1:33" ht="15" customHeight="1">
      <c r="A76" s="280"/>
      <c r="B76" s="281"/>
      <c r="C76" s="281"/>
      <c r="D76" s="823"/>
      <c r="E76" s="823"/>
      <c r="F76" s="823"/>
      <c r="G76" s="823"/>
      <c r="H76" s="823"/>
      <c r="I76" s="823"/>
      <c r="J76" s="823"/>
      <c r="K76" s="823"/>
      <c r="L76" s="823"/>
      <c r="M76" s="823"/>
      <c r="N76" s="823"/>
      <c r="O76" s="823"/>
      <c r="P76" s="823"/>
      <c r="Q76" s="823"/>
      <c r="R76" s="823"/>
      <c r="S76" s="823"/>
      <c r="T76" s="823"/>
      <c r="U76" s="823"/>
      <c r="V76" s="823"/>
      <c r="W76" s="823"/>
      <c r="X76" s="823"/>
      <c r="Y76" s="823"/>
      <c r="Z76" s="823"/>
      <c r="AA76" s="823"/>
      <c r="AB76" s="823"/>
      <c r="AC76" s="823"/>
      <c r="AD76" s="823"/>
      <c r="AE76" s="823"/>
      <c r="AF76" s="823"/>
      <c r="AG76" s="823"/>
    </row>
    <row r="77" spans="1:33" ht="9" customHeight="1">
      <c r="A77" s="280"/>
      <c r="B77" s="281"/>
      <c r="C77" s="281"/>
      <c r="D77" s="281"/>
      <c r="E77" s="281"/>
      <c r="F77" s="281"/>
      <c r="G77" s="281"/>
      <c r="H77" s="281"/>
      <c r="I77" s="281"/>
      <c r="J77" s="281"/>
      <c r="K77" s="281"/>
      <c r="L77" s="281"/>
      <c r="M77" s="280"/>
      <c r="N77" s="280"/>
      <c r="O77" s="280"/>
      <c r="P77" s="280"/>
      <c r="Q77" s="280"/>
      <c r="R77" s="280"/>
      <c r="S77" s="280"/>
      <c r="T77" s="280"/>
      <c r="U77" s="280"/>
      <c r="V77" s="280"/>
      <c r="W77" s="280"/>
      <c r="X77" s="280"/>
      <c r="Y77" s="280"/>
      <c r="Z77" s="280"/>
      <c r="AA77" s="280"/>
      <c r="AB77" s="280"/>
      <c r="AC77" s="280"/>
      <c r="AD77" s="280"/>
      <c r="AE77" s="280"/>
      <c r="AF77" s="280"/>
      <c r="AG77" s="280"/>
    </row>
    <row r="78" spans="1:33" ht="15" customHeight="1">
      <c r="A78" s="280"/>
      <c r="B78" s="281"/>
      <c r="C78" s="281" t="s">
        <v>480</v>
      </c>
      <c r="D78" s="281" t="s">
        <v>481</v>
      </c>
      <c r="E78" s="281"/>
      <c r="F78" s="281"/>
      <c r="G78" s="281"/>
      <c r="H78" s="281"/>
      <c r="I78" s="281"/>
      <c r="J78" s="281"/>
      <c r="K78" s="281"/>
      <c r="L78" s="281"/>
      <c r="M78" s="280"/>
      <c r="N78" s="280"/>
      <c r="O78" s="280"/>
      <c r="P78" s="280"/>
      <c r="Q78" s="280"/>
      <c r="R78" s="280"/>
      <c r="S78" s="280"/>
      <c r="T78" s="280"/>
      <c r="U78" s="280"/>
      <c r="V78" s="280"/>
      <c r="W78" s="280"/>
      <c r="X78" s="280"/>
      <c r="Y78" s="280"/>
      <c r="Z78" s="280"/>
      <c r="AA78" s="280"/>
      <c r="AB78" s="280"/>
      <c r="AC78" s="280"/>
      <c r="AD78" s="280"/>
      <c r="AE78" s="280"/>
      <c r="AF78" s="280"/>
      <c r="AG78" s="280"/>
    </row>
    <row r="79" spans="1:33" ht="15" customHeight="1">
      <c r="A79" s="280"/>
      <c r="B79" s="281"/>
      <c r="C79" s="281"/>
      <c r="D79" s="281" t="s">
        <v>196</v>
      </c>
      <c r="E79" s="281"/>
      <c r="F79" s="281"/>
      <c r="G79" s="281"/>
      <c r="H79" s="281"/>
      <c r="I79" s="281"/>
      <c r="J79" s="281"/>
      <c r="K79" s="281"/>
      <c r="L79" s="281"/>
      <c r="M79" s="280"/>
      <c r="N79" s="280"/>
      <c r="O79" s="280"/>
      <c r="P79" s="280"/>
      <c r="Q79" s="280"/>
      <c r="R79" s="280"/>
      <c r="S79" s="280"/>
      <c r="T79" s="280"/>
      <c r="U79" s="280"/>
      <c r="V79" s="280"/>
      <c r="W79" s="280"/>
      <c r="X79" s="280"/>
      <c r="Y79" s="280"/>
      <c r="Z79" s="280"/>
      <c r="AA79" s="280"/>
      <c r="AB79" s="280"/>
      <c r="AC79" s="280"/>
      <c r="AD79" s="280"/>
      <c r="AE79" s="280"/>
      <c r="AF79" s="280"/>
      <c r="AG79" s="280"/>
    </row>
    <row r="80" spans="1:33" ht="5.25" customHeight="1">
      <c r="A80" s="280"/>
      <c r="B80" s="281"/>
      <c r="C80" s="281"/>
      <c r="D80" s="281"/>
      <c r="E80" s="281"/>
      <c r="F80" s="281"/>
      <c r="G80" s="281"/>
      <c r="H80" s="281"/>
      <c r="I80" s="281"/>
      <c r="J80" s="281"/>
      <c r="K80" s="281"/>
      <c r="L80" s="281"/>
      <c r="M80" s="280"/>
      <c r="N80" s="280"/>
      <c r="O80" s="280"/>
      <c r="P80" s="280"/>
      <c r="Q80" s="280"/>
      <c r="R80" s="280"/>
      <c r="S80" s="280"/>
      <c r="T80" s="280"/>
      <c r="U80" s="280"/>
      <c r="V80" s="280"/>
      <c r="W80" s="280"/>
      <c r="X80" s="280"/>
      <c r="Y80" s="280"/>
      <c r="Z80" s="280"/>
      <c r="AA80" s="280"/>
      <c r="AB80" s="280"/>
      <c r="AC80" s="280"/>
      <c r="AD80" s="280"/>
      <c r="AE80" s="280"/>
      <c r="AF80" s="280"/>
      <c r="AG80" s="280"/>
    </row>
    <row r="81" spans="1:33" ht="15" customHeight="1">
      <c r="A81" s="280"/>
      <c r="B81" s="281"/>
      <c r="C81" s="281"/>
      <c r="D81" s="281" t="s">
        <v>66</v>
      </c>
      <c r="E81" s="281"/>
      <c r="F81" s="281"/>
      <c r="G81" s="280"/>
      <c r="H81" s="281"/>
      <c r="I81" s="281"/>
      <c r="J81" s="281"/>
      <c r="K81" s="281" t="s">
        <v>723</v>
      </c>
      <c r="L81" s="281"/>
      <c r="M81" s="280"/>
      <c r="N81" s="280"/>
      <c r="O81" s="280"/>
      <c r="P81" s="280"/>
      <c r="Q81" s="280"/>
      <c r="R81" s="280"/>
      <c r="S81" s="280"/>
      <c r="T81" s="280"/>
      <c r="U81" s="280"/>
      <c r="V81" s="280"/>
      <c r="W81" s="280"/>
      <c r="X81" s="280"/>
      <c r="Y81" s="280"/>
      <c r="Z81" s="280"/>
      <c r="AA81" s="280"/>
      <c r="AB81" s="280"/>
      <c r="AC81" s="280"/>
      <c r="AD81" s="280"/>
      <c r="AE81" s="280"/>
      <c r="AF81" s="280"/>
      <c r="AG81" s="280"/>
    </row>
    <row r="82" spans="1:33" ht="15" customHeight="1">
      <c r="A82" s="280"/>
      <c r="B82" s="281"/>
      <c r="C82" s="281"/>
      <c r="D82" s="281" t="s">
        <v>724</v>
      </c>
      <c r="E82" s="281"/>
      <c r="F82" s="281"/>
      <c r="G82" s="281"/>
      <c r="H82" s="281"/>
      <c r="I82" s="281"/>
      <c r="J82" s="281"/>
      <c r="K82" s="281"/>
      <c r="L82" s="281"/>
      <c r="M82" s="280"/>
      <c r="N82" s="280"/>
      <c r="O82" s="280"/>
      <c r="P82" s="280"/>
      <c r="Q82" s="280"/>
      <c r="R82" s="280"/>
      <c r="S82" s="280"/>
      <c r="T82" s="280"/>
      <c r="U82" s="280"/>
      <c r="V82" s="280"/>
      <c r="W82" s="280"/>
      <c r="X82" s="280"/>
      <c r="Y82" s="280"/>
      <c r="Z82" s="280"/>
      <c r="AA82" s="280"/>
      <c r="AB82" s="280"/>
      <c r="AC82" s="280"/>
      <c r="AD82" s="280"/>
      <c r="AE82" s="280"/>
      <c r="AF82" s="280"/>
      <c r="AG82" s="280"/>
    </row>
    <row r="83" spans="1:33" ht="15" customHeight="1">
      <c r="A83" s="280"/>
      <c r="B83" s="281"/>
      <c r="C83" s="281"/>
      <c r="D83" s="281" t="s">
        <v>67</v>
      </c>
      <c r="E83" s="281"/>
      <c r="F83" s="281"/>
      <c r="G83" s="280"/>
      <c r="H83" s="280"/>
      <c r="I83" s="281"/>
      <c r="J83" s="281"/>
      <c r="K83" s="281"/>
      <c r="L83" s="281"/>
      <c r="M83" s="281" t="s">
        <v>725</v>
      </c>
      <c r="N83" s="280"/>
      <c r="O83" s="280"/>
      <c r="P83" s="280"/>
      <c r="Q83" s="280"/>
      <c r="R83" s="280"/>
      <c r="S83" s="280"/>
      <c r="T83" s="280"/>
      <c r="U83" s="280"/>
      <c r="V83" s="280"/>
      <c r="W83" s="280"/>
      <c r="X83" s="280"/>
      <c r="Y83" s="280"/>
      <c r="Z83" s="280"/>
      <c r="AA83" s="280"/>
      <c r="AB83" s="280"/>
      <c r="AC83" s="280"/>
      <c r="AD83" s="280"/>
      <c r="AE83" s="280"/>
      <c r="AF83" s="280"/>
      <c r="AG83" s="280"/>
    </row>
    <row r="84" spans="1:33" ht="5.25" customHeight="1">
      <c r="A84" s="280"/>
      <c r="B84" s="281"/>
      <c r="C84" s="281"/>
      <c r="D84" s="281"/>
      <c r="E84" s="281"/>
      <c r="F84" s="281"/>
      <c r="G84" s="281"/>
      <c r="H84" s="280"/>
      <c r="I84" s="281"/>
      <c r="J84" s="281"/>
      <c r="K84" s="281"/>
      <c r="L84" s="281"/>
      <c r="M84" s="280"/>
      <c r="N84" s="280"/>
      <c r="O84" s="280"/>
      <c r="P84" s="280"/>
      <c r="Q84" s="280"/>
      <c r="R84" s="280"/>
      <c r="S84" s="280"/>
      <c r="T84" s="280"/>
      <c r="U84" s="280"/>
      <c r="V84" s="280"/>
      <c r="W84" s="280"/>
      <c r="X84" s="280"/>
      <c r="Y84" s="280"/>
      <c r="Z84" s="280"/>
      <c r="AA84" s="280"/>
      <c r="AB84" s="280"/>
      <c r="AC84" s="280"/>
      <c r="AD84" s="280"/>
      <c r="AE84" s="280"/>
      <c r="AF84" s="280"/>
      <c r="AG84" s="280"/>
    </row>
    <row r="85" spans="1:33" ht="15" customHeight="1">
      <c r="A85" s="280"/>
      <c r="B85" s="281"/>
      <c r="C85" s="281"/>
      <c r="D85" s="823" t="s">
        <v>482</v>
      </c>
      <c r="E85" s="823"/>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3"/>
      <c r="AD85" s="823"/>
      <c r="AE85" s="823"/>
      <c r="AF85" s="823"/>
      <c r="AG85" s="823"/>
    </row>
    <row r="86" spans="1:33" ht="15" customHeight="1">
      <c r="A86" s="280"/>
      <c r="B86" s="281"/>
      <c r="C86" s="281"/>
      <c r="D86" s="823"/>
      <c r="E86" s="823"/>
      <c r="F86" s="823"/>
      <c r="G86" s="823"/>
      <c r="H86" s="823"/>
      <c r="I86" s="823"/>
      <c r="J86" s="823"/>
      <c r="K86" s="823"/>
      <c r="L86" s="823"/>
      <c r="M86" s="823"/>
      <c r="N86" s="823"/>
      <c r="O86" s="823"/>
      <c r="P86" s="823"/>
      <c r="Q86" s="823"/>
      <c r="R86" s="823"/>
      <c r="S86" s="823"/>
      <c r="T86" s="823"/>
      <c r="U86" s="823"/>
      <c r="V86" s="823"/>
      <c r="W86" s="823"/>
      <c r="X86" s="823"/>
      <c r="Y86" s="823"/>
      <c r="Z86" s="823"/>
      <c r="AA86" s="823"/>
      <c r="AB86" s="823"/>
      <c r="AC86" s="823"/>
      <c r="AD86" s="823"/>
      <c r="AE86" s="823"/>
      <c r="AF86" s="823"/>
      <c r="AG86" s="823"/>
    </row>
    <row r="87" spans="2:12" ht="13.5">
      <c r="B87" s="80"/>
      <c r="C87" s="80"/>
      <c r="D87" s="80"/>
      <c r="E87" s="80"/>
      <c r="F87" s="80"/>
      <c r="G87" s="80"/>
      <c r="H87" s="80"/>
      <c r="I87" s="80"/>
      <c r="J87" s="80"/>
      <c r="K87" s="80"/>
      <c r="L87" s="80"/>
    </row>
    <row r="88" spans="2:4" ht="13.5" customHeight="1">
      <c r="B88" s="80"/>
      <c r="C88" s="80" t="s">
        <v>682</v>
      </c>
      <c r="D88" t="s">
        <v>93</v>
      </c>
    </row>
    <row r="89" spans="2:33" ht="13.5">
      <c r="B89" s="80"/>
      <c r="C89" s="80"/>
      <c r="D89" s="1116" t="s">
        <v>93</v>
      </c>
      <c r="E89" s="1116"/>
      <c r="F89" s="1116"/>
      <c r="G89" s="1116"/>
      <c r="H89" s="1116"/>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row>
    <row r="90" spans="2:34" ht="13.5" customHeight="1">
      <c r="B90" s="80"/>
      <c r="C90" s="80"/>
      <c r="D90" s="1116"/>
      <c r="E90" s="1116"/>
      <c r="F90" s="1116"/>
      <c r="G90" s="1116"/>
      <c r="H90" s="1116"/>
      <c r="I90" s="1116"/>
      <c r="J90" s="1116"/>
      <c r="K90" s="1116"/>
      <c r="L90" s="1116"/>
      <c r="M90" s="1116"/>
      <c r="N90" s="1116"/>
      <c r="O90" s="1116"/>
      <c r="P90" s="1116"/>
      <c r="Q90" s="1116"/>
      <c r="R90" s="1116"/>
      <c r="S90" s="1116"/>
      <c r="T90" s="1116"/>
      <c r="U90" s="1116"/>
      <c r="V90" s="1116"/>
      <c r="W90" s="1116"/>
      <c r="X90" s="1116"/>
      <c r="Y90" s="1116"/>
      <c r="Z90" s="1116"/>
      <c r="AA90" s="1116"/>
      <c r="AB90" s="1116"/>
      <c r="AC90" s="1116"/>
      <c r="AD90" s="1116"/>
      <c r="AE90" s="1116"/>
      <c r="AF90" s="1116"/>
      <c r="AG90" s="1116"/>
      <c r="AH90" s="285"/>
    </row>
    <row r="91" spans="2:34" ht="13.5">
      <c r="B91" s="80"/>
      <c r="C91" s="80"/>
      <c r="AH91" s="285"/>
    </row>
    <row r="92" spans="2:12" ht="13.5">
      <c r="B92" s="80"/>
      <c r="C92" s="80"/>
      <c r="D92" s="80"/>
      <c r="E92" s="80"/>
      <c r="F92" s="80"/>
      <c r="G92" s="80"/>
      <c r="H92" s="80"/>
      <c r="I92" s="80"/>
      <c r="J92" s="80"/>
      <c r="K92" s="80"/>
      <c r="L92" s="80"/>
    </row>
    <row r="93" spans="2:3" ht="13.5">
      <c r="B93" s="80"/>
      <c r="C93" s="80"/>
    </row>
    <row r="94" spans="2:3" ht="13.5">
      <c r="B94" s="80"/>
      <c r="C94" s="80"/>
    </row>
    <row r="123" ht="13.5">
      <c r="P123" s="286" t="s">
        <v>505</v>
      </c>
    </row>
  </sheetData>
  <mergeCells count="19">
    <mergeCell ref="D89:AG90"/>
    <mergeCell ref="D38:AG42"/>
    <mergeCell ref="E72:AG73"/>
    <mergeCell ref="D51:AG52"/>
    <mergeCell ref="D49:AG50"/>
    <mergeCell ref="D56:AG57"/>
    <mergeCell ref="D69:AG70"/>
    <mergeCell ref="E64:AG65"/>
    <mergeCell ref="D66:AG68"/>
    <mergeCell ref="D75:AG76"/>
    <mergeCell ref="D85:AG86"/>
    <mergeCell ref="C5:AG7"/>
    <mergeCell ref="D36:AG37"/>
    <mergeCell ref="D32:AG34"/>
    <mergeCell ref="D29:AG31"/>
    <mergeCell ref="C22:AG25"/>
    <mergeCell ref="C10:AG15"/>
    <mergeCell ref="C16:AG18"/>
    <mergeCell ref="D46:AG4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A1:T58"/>
  <sheetViews>
    <sheetView showGridLines="0" zoomScale="88" zoomScaleNormal="88" zoomScaleSheetLayoutView="100" workbookViewId="0" topLeftCell="A1">
      <selection activeCell="A1" sqref="A1"/>
    </sheetView>
  </sheetViews>
  <sheetFormatPr defaultColWidth="8.796875" defaultRowHeight="14.25"/>
  <cols>
    <col min="1" max="1" width="2.59765625" style="76" customWidth="1"/>
    <col min="2" max="2" width="2.8984375" style="76" customWidth="1"/>
    <col min="3" max="3" width="2.59765625" style="76" customWidth="1"/>
    <col min="4" max="4" width="3.59765625" style="76" customWidth="1"/>
    <col min="5" max="5" width="4.3984375" style="76" customWidth="1"/>
    <col min="6" max="6" width="31.8984375" style="76" customWidth="1"/>
    <col min="7" max="11" width="7.59765625" style="76" customWidth="1"/>
    <col min="12" max="12" width="8.59765625" style="76" customWidth="1"/>
    <col min="13" max="13" width="2.59765625" style="76" customWidth="1"/>
    <col min="14" max="14" width="1.203125" style="76" customWidth="1"/>
    <col min="15" max="15" width="2.59765625" style="77" customWidth="1"/>
    <col min="16" max="17" width="2.59765625" style="76" customWidth="1"/>
    <col min="18" max="21" width="0" style="76" hidden="1" customWidth="1"/>
    <col min="22" max="16384" width="9" style="76" customWidth="1"/>
  </cols>
  <sheetData>
    <row r="1" spans="1:15" ht="15">
      <c r="A1" s="748"/>
      <c r="B1" s="748"/>
      <c r="C1" s="748"/>
      <c r="D1" s="748"/>
      <c r="E1" s="748"/>
      <c r="F1" s="748"/>
      <c r="G1" s="748"/>
      <c r="H1" s="748"/>
      <c r="I1" s="748"/>
      <c r="J1" s="748"/>
      <c r="K1" s="748"/>
      <c r="L1" s="748"/>
      <c r="M1" s="748"/>
      <c r="N1" s="748"/>
      <c r="O1" s="748"/>
    </row>
    <row r="2" spans="1:15" s="74" customFormat="1" ht="24.75" customHeight="1">
      <c r="A2" s="748"/>
      <c r="B2" s="830" t="s">
        <v>322</v>
      </c>
      <c r="C2" s="830"/>
      <c r="D2" s="830"/>
      <c r="E2" s="830"/>
      <c r="F2" s="830"/>
      <c r="G2" s="830"/>
      <c r="H2" s="830"/>
      <c r="I2" s="830"/>
      <c r="J2" s="830"/>
      <c r="K2" s="830"/>
      <c r="L2" s="830"/>
      <c r="M2" s="830"/>
      <c r="N2" s="830"/>
      <c r="O2" s="830"/>
    </row>
    <row r="3" spans="1:15" s="74" customFormat="1" ht="15" customHeight="1">
      <c r="A3" s="748"/>
      <c r="B3" s="749"/>
      <c r="C3" s="749"/>
      <c r="D3" s="749"/>
      <c r="E3" s="749"/>
      <c r="F3" s="750"/>
      <c r="G3" s="750"/>
      <c r="H3" s="750"/>
      <c r="I3" s="750"/>
      <c r="J3" s="750"/>
      <c r="K3" s="750"/>
      <c r="L3" s="750"/>
      <c r="M3" s="749"/>
      <c r="N3" s="749"/>
      <c r="O3" s="749"/>
    </row>
    <row r="4" spans="1:20" ht="15.75" customHeight="1">
      <c r="A4" s="748"/>
      <c r="B4" s="748" t="s">
        <v>640</v>
      </c>
      <c r="C4" s="751"/>
      <c r="D4" s="749"/>
      <c r="E4" s="749"/>
      <c r="F4" s="749"/>
      <c r="G4" s="749"/>
      <c r="H4" s="749"/>
      <c r="I4" s="749"/>
      <c r="J4" s="749"/>
      <c r="K4" s="749"/>
      <c r="L4" s="749"/>
      <c r="M4" s="752" t="str">
        <f>REPT("-",R4-LEN(D4))</f>
        <v>------------------------------------------------------------</v>
      </c>
      <c r="N4" s="752"/>
      <c r="O4" s="758" t="str">
        <f>HYPERLINK("#"&amp;T4&amp;"!A1","1")</f>
        <v>1</v>
      </c>
      <c r="R4" s="76">
        <v>60</v>
      </c>
      <c r="T4" s="77" t="s">
        <v>640</v>
      </c>
    </row>
    <row r="5" spans="1:15" ht="15.75" customHeight="1">
      <c r="A5" s="748"/>
      <c r="B5" s="748"/>
      <c r="C5" s="749"/>
      <c r="D5" s="749"/>
      <c r="E5" s="749"/>
      <c r="F5" s="749"/>
      <c r="G5" s="749"/>
      <c r="H5" s="749"/>
      <c r="I5" s="749"/>
      <c r="J5" s="749"/>
      <c r="K5" s="749"/>
      <c r="L5" s="749"/>
      <c r="M5" s="749"/>
      <c r="N5" s="749"/>
      <c r="O5" s="749"/>
    </row>
    <row r="6" spans="1:15" ht="18.75" customHeight="1">
      <c r="A6" s="748"/>
      <c r="B6" s="748" t="s">
        <v>835</v>
      </c>
      <c r="C6" s="749"/>
      <c r="D6" s="749"/>
      <c r="E6" s="749"/>
      <c r="F6" s="749"/>
      <c r="G6" s="749"/>
      <c r="H6" s="749"/>
      <c r="I6" s="749"/>
      <c r="J6" s="749"/>
      <c r="K6" s="749"/>
      <c r="L6" s="749"/>
      <c r="M6" s="749"/>
      <c r="N6" s="749"/>
      <c r="O6" s="752"/>
    </row>
    <row r="7" spans="1:15" ht="18.75" customHeight="1">
      <c r="A7" s="748"/>
      <c r="B7" s="749"/>
      <c r="C7" s="751" t="s">
        <v>287</v>
      </c>
      <c r="D7" s="749" t="s">
        <v>641</v>
      </c>
      <c r="E7" s="749"/>
      <c r="F7" s="749"/>
      <c r="G7" s="749"/>
      <c r="H7" s="749"/>
      <c r="I7" s="749"/>
      <c r="J7" s="749"/>
      <c r="K7" s="749"/>
      <c r="L7" s="749"/>
      <c r="M7" s="749"/>
      <c r="N7" s="749"/>
      <c r="O7" s="752"/>
    </row>
    <row r="8" spans="1:20" ht="18.75" customHeight="1">
      <c r="A8" s="748"/>
      <c r="B8" s="749"/>
      <c r="C8" s="751"/>
      <c r="D8" s="749" t="s">
        <v>288</v>
      </c>
      <c r="E8" s="749"/>
      <c r="F8" s="749"/>
      <c r="G8" s="749"/>
      <c r="H8" s="749"/>
      <c r="I8" s="749"/>
      <c r="J8" s="749"/>
      <c r="K8" s="749"/>
      <c r="L8" s="749"/>
      <c r="M8" s="752" t="str">
        <f>REPT("-",R8-LEN(D8))</f>
        <v>------------------------------------------------</v>
      </c>
      <c r="N8" s="752"/>
      <c r="O8" s="758" t="str">
        <f>HYPERLINK("#"&amp;T8&amp;"!A1","2")</f>
        <v>2</v>
      </c>
      <c r="R8" s="76">
        <v>60</v>
      </c>
      <c r="T8" s="77" t="s">
        <v>642</v>
      </c>
    </row>
    <row r="9" spans="1:20" ht="18.75" customHeight="1">
      <c r="A9" s="748"/>
      <c r="B9" s="749"/>
      <c r="C9" s="751"/>
      <c r="D9" s="749" t="s">
        <v>289</v>
      </c>
      <c r="E9" s="749"/>
      <c r="F9" s="749"/>
      <c r="G9" s="749"/>
      <c r="H9" s="749"/>
      <c r="I9" s="749"/>
      <c r="J9" s="749"/>
      <c r="K9" s="749"/>
      <c r="L9" s="749"/>
      <c r="M9" s="752" t="str">
        <f>REPT("-",R9-LEN(D9))</f>
        <v>-----------------------------------------------</v>
      </c>
      <c r="N9" s="752"/>
      <c r="O9" s="758" t="str">
        <f>HYPERLINK("#"&amp;T9&amp;"!A1","3")</f>
        <v>3</v>
      </c>
      <c r="R9" s="76">
        <v>60</v>
      </c>
      <c r="T9" s="77" t="s">
        <v>643</v>
      </c>
    </row>
    <row r="10" spans="1:20" ht="18.75" customHeight="1">
      <c r="A10" s="748"/>
      <c r="B10" s="749"/>
      <c r="C10" s="751" t="s">
        <v>290</v>
      </c>
      <c r="D10" s="749" t="s">
        <v>644</v>
      </c>
      <c r="E10" s="749"/>
      <c r="F10" s="749"/>
      <c r="G10" s="749"/>
      <c r="H10" s="749"/>
      <c r="I10" s="749"/>
      <c r="J10" s="749"/>
      <c r="K10" s="749"/>
      <c r="L10" s="749"/>
      <c r="M10" s="752"/>
      <c r="N10" s="752"/>
      <c r="O10" s="758"/>
      <c r="R10" s="77" t="s">
        <v>645</v>
      </c>
      <c r="T10" s="77" t="s">
        <v>645</v>
      </c>
    </row>
    <row r="11" spans="1:20" ht="18.75" customHeight="1">
      <c r="A11" s="748"/>
      <c r="B11" s="749"/>
      <c r="C11" s="751" t="s">
        <v>291</v>
      </c>
      <c r="D11" s="749" t="s">
        <v>299</v>
      </c>
      <c r="E11" s="749"/>
      <c r="F11" s="749"/>
      <c r="G11" s="749"/>
      <c r="H11" s="749"/>
      <c r="I11" s="749"/>
      <c r="J11" s="749"/>
      <c r="K11" s="749"/>
      <c r="L11" s="749"/>
      <c r="M11" s="752" t="str">
        <f>REPT("-",R11-LEN(D11))</f>
        <v>------------------------------------------------</v>
      </c>
      <c r="N11" s="749"/>
      <c r="O11" s="758" t="str">
        <f>HYPERLINK("#"&amp;T11&amp;"!A1","4")</f>
        <v>4</v>
      </c>
      <c r="R11" s="76">
        <v>60</v>
      </c>
      <c r="T11" s="77" t="s">
        <v>651</v>
      </c>
    </row>
    <row r="12" spans="1:20" ht="18.75" customHeight="1">
      <c r="A12" s="748"/>
      <c r="B12" s="749"/>
      <c r="C12" s="751"/>
      <c r="D12" s="749" t="s">
        <v>300</v>
      </c>
      <c r="E12" s="749"/>
      <c r="F12" s="749"/>
      <c r="G12" s="749"/>
      <c r="H12" s="749"/>
      <c r="I12" s="749"/>
      <c r="J12" s="749"/>
      <c r="K12" s="749"/>
      <c r="L12" s="749"/>
      <c r="M12" s="752" t="str">
        <f>REPT("-",R12-LEN(D12))</f>
        <v>-----------------------------------------------</v>
      </c>
      <c r="N12" s="752"/>
      <c r="O12" s="758" t="str">
        <f>HYPERLINK("#"&amp;T12&amp;"!A1","5")</f>
        <v>5</v>
      </c>
      <c r="R12" s="76">
        <v>60</v>
      </c>
      <c r="T12" s="77" t="s">
        <v>652</v>
      </c>
    </row>
    <row r="13" spans="1:18" ht="18.75" customHeight="1">
      <c r="A13" s="748"/>
      <c r="B13" s="749"/>
      <c r="C13" s="751" t="s">
        <v>301</v>
      </c>
      <c r="D13" s="749" t="s">
        <v>646</v>
      </c>
      <c r="E13" s="749"/>
      <c r="F13" s="749"/>
      <c r="G13" s="749"/>
      <c r="H13" s="749"/>
      <c r="I13" s="749"/>
      <c r="J13" s="749"/>
      <c r="K13" s="749"/>
      <c r="L13" s="749"/>
      <c r="M13" s="752"/>
      <c r="N13" s="752"/>
      <c r="O13" s="758"/>
      <c r="R13" s="77" t="s">
        <v>566</v>
      </c>
    </row>
    <row r="14" spans="1:20" ht="18.75" customHeight="1">
      <c r="A14" s="748"/>
      <c r="B14" s="749"/>
      <c r="C14" s="749"/>
      <c r="D14" s="749" t="s">
        <v>302</v>
      </c>
      <c r="E14" s="749"/>
      <c r="F14" s="749"/>
      <c r="G14" s="749"/>
      <c r="H14" s="749"/>
      <c r="I14" s="749"/>
      <c r="J14" s="749"/>
      <c r="K14" s="749"/>
      <c r="L14" s="749"/>
      <c r="M14" s="752" t="str">
        <f>REPT("-",R14-LEN(D14))</f>
        <v>------------------------------------------------</v>
      </c>
      <c r="N14" s="752"/>
      <c r="O14" s="758" t="str">
        <f>HYPERLINK("#"&amp;T14&amp;"!A1","6")</f>
        <v>6</v>
      </c>
      <c r="R14" s="76">
        <v>60</v>
      </c>
      <c r="T14" s="77" t="s">
        <v>653</v>
      </c>
    </row>
    <row r="15" spans="1:20" ht="18.75" customHeight="1">
      <c r="A15" s="748"/>
      <c r="B15" s="749"/>
      <c r="C15" s="749"/>
      <c r="D15" s="749" t="s">
        <v>305</v>
      </c>
      <c r="E15" s="749"/>
      <c r="F15" s="749"/>
      <c r="G15" s="749"/>
      <c r="H15" s="749"/>
      <c r="I15" s="749"/>
      <c r="J15" s="749"/>
      <c r="K15" s="749"/>
      <c r="L15" s="749"/>
      <c r="M15" s="752" t="str">
        <f>REPT("-",R15-LEN(D15))</f>
        <v>-----------------------------------------------</v>
      </c>
      <c r="N15" s="752"/>
      <c r="O15" s="758" t="str">
        <f>HYPERLINK("#"&amp;T15&amp;"!A1","7")</f>
        <v>7</v>
      </c>
      <c r="R15" s="76">
        <v>60</v>
      </c>
      <c r="T15" s="77" t="s">
        <v>654</v>
      </c>
    </row>
    <row r="16" spans="1:15" ht="10.5" customHeight="1">
      <c r="A16" s="748"/>
      <c r="B16" s="749"/>
      <c r="C16" s="749"/>
      <c r="D16" s="749"/>
      <c r="E16" s="749"/>
      <c r="F16" s="749"/>
      <c r="G16" s="749"/>
      <c r="H16" s="749"/>
      <c r="I16" s="749"/>
      <c r="J16" s="749"/>
      <c r="K16" s="749"/>
      <c r="L16" s="749"/>
      <c r="M16" s="749"/>
      <c r="N16" s="749"/>
      <c r="O16" s="752"/>
    </row>
    <row r="17" spans="1:15" ht="18.75" customHeight="1">
      <c r="A17" s="748"/>
      <c r="B17" s="748" t="s">
        <v>306</v>
      </c>
      <c r="C17" s="749"/>
      <c r="D17" s="749"/>
      <c r="E17" s="749"/>
      <c r="F17" s="749"/>
      <c r="G17" s="749"/>
      <c r="H17" s="749"/>
      <c r="I17" s="749"/>
      <c r="J17" s="749"/>
      <c r="K17" s="749"/>
      <c r="L17" s="749"/>
      <c r="M17" s="749"/>
      <c r="N17" s="749"/>
      <c r="O17" s="752"/>
    </row>
    <row r="18" spans="1:15" ht="18.75" customHeight="1">
      <c r="A18" s="748"/>
      <c r="B18" s="749"/>
      <c r="C18" s="748" t="s">
        <v>647</v>
      </c>
      <c r="D18" s="749"/>
      <c r="E18" s="749"/>
      <c r="F18" s="753"/>
      <c r="G18" s="749"/>
      <c r="H18" s="749"/>
      <c r="I18" s="749"/>
      <c r="J18" s="749"/>
      <c r="K18" s="749"/>
      <c r="L18" s="749"/>
      <c r="M18" s="749"/>
      <c r="N18" s="749"/>
      <c r="O18" s="752"/>
    </row>
    <row r="19" spans="1:20" ht="18.75" customHeight="1">
      <c r="A19" s="748"/>
      <c r="B19" s="749"/>
      <c r="C19" s="749"/>
      <c r="D19" s="829" t="s">
        <v>144</v>
      </c>
      <c r="E19" s="829"/>
      <c r="F19" s="754" t="s">
        <v>307</v>
      </c>
      <c r="G19" s="754"/>
      <c r="H19" s="749"/>
      <c r="I19" s="749"/>
      <c r="J19" s="749"/>
      <c r="K19" s="749"/>
      <c r="L19" s="749"/>
      <c r="M19" s="752" t="str">
        <f aca="true" t="shared" si="0" ref="M19:M36">REPT("-",R19-LEN(E19))</f>
        <v>--------------------</v>
      </c>
      <c r="N19" s="752"/>
      <c r="O19" s="754" t="str">
        <f>HYPERLINK("#"&amp;T19&amp;"!A1"," 8")</f>
        <v> 8</v>
      </c>
      <c r="R19" s="76">
        <v>20</v>
      </c>
      <c r="T19" s="77" t="s">
        <v>271</v>
      </c>
    </row>
    <row r="20" spans="1:20" ht="18.75" customHeight="1">
      <c r="A20" s="748"/>
      <c r="B20" s="749"/>
      <c r="C20" s="749"/>
      <c r="D20" s="829" t="s">
        <v>145</v>
      </c>
      <c r="E20" s="829"/>
      <c r="F20" s="754" t="s">
        <v>308</v>
      </c>
      <c r="G20" s="749"/>
      <c r="H20" s="749"/>
      <c r="I20" s="749"/>
      <c r="J20" s="749"/>
      <c r="K20" s="749"/>
      <c r="L20" s="749"/>
      <c r="M20" s="752" t="str">
        <f t="shared" si="0"/>
        <v>--------------------</v>
      </c>
      <c r="N20" s="752"/>
      <c r="O20" s="754" t="str">
        <f>HYPERLINK("#"&amp;T20&amp;"!A1"," 9")</f>
        <v> 9</v>
      </c>
      <c r="R20" s="76">
        <v>20</v>
      </c>
      <c r="T20" s="77" t="s">
        <v>272</v>
      </c>
    </row>
    <row r="21" spans="1:20" ht="18.75" customHeight="1">
      <c r="A21" s="748"/>
      <c r="B21" s="749"/>
      <c r="C21" s="749"/>
      <c r="D21" s="829" t="s">
        <v>146</v>
      </c>
      <c r="E21" s="829"/>
      <c r="F21" s="749" t="s">
        <v>309</v>
      </c>
      <c r="G21" s="749"/>
      <c r="H21" s="749"/>
      <c r="I21" s="749"/>
      <c r="J21" s="749"/>
      <c r="K21" s="749"/>
      <c r="L21" s="749"/>
      <c r="M21" s="752" t="str">
        <f t="shared" si="0"/>
        <v>--------------------</v>
      </c>
      <c r="N21" s="752"/>
      <c r="O21" s="754" t="str">
        <f>HYPERLINK("#"&amp;T21&amp;"!A1"," 8")</f>
        <v> 8</v>
      </c>
      <c r="R21" s="76">
        <v>20</v>
      </c>
      <c r="T21" s="77" t="s">
        <v>271</v>
      </c>
    </row>
    <row r="22" spans="1:20" ht="18.75" customHeight="1">
      <c r="A22" s="748"/>
      <c r="B22" s="749"/>
      <c r="C22" s="749"/>
      <c r="D22" s="829" t="s">
        <v>147</v>
      </c>
      <c r="E22" s="829"/>
      <c r="F22" s="749" t="s">
        <v>310</v>
      </c>
      <c r="G22" s="749"/>
      <c r="H22" s="749"/>
      <c r="I22" s="749"/>
      <c r="J22" s="749"/>
      <c r="K22" s="749"/>
      <c r="L22" s="749"/>
      <c r="M22" s="752" t="str">
        <f t="shared" si="0"/>
        <v>--------------------</v>
      </c>
      <c r="N22" s="752"/>
      <c r="O22" s="754" t="str">
        <f>HYPERLINK("#"&amp;T22&amp;"!A1"," 9")</f>
        <v> 9</v>
      </c>
      <c r="R22" s="76">
        <v>20</v>
      </c>
      <c r="T22" s="77" t="s">
        <v>272</v>
      </c>
    </row>
    <row r="23" spans="1:20" ht="18.75" customHeight="1">
      <c r="A23" s="748"/>
      <c r="B23" s="749"/>
      <c r="C23" s="749"/>
      <c r="D23" s="829" t="s">
        <v>148</v>
      </c>
      <c r="E23" s="829"/>
      <c r="F23" s="749" t="s">
        <v>311</v>
      </c>
      <c r="G23" s="749"/>
      <c r="H23" s="749"/>
      <c r="I23" s="749"/>
      <c r="J23" s="749"/>
      <c r="K23" s="749"/>
      <c r="L23" s="749"/>
      <c r="M23" s="752" t="str">
        <f t="shared" si="0"/>
        <v>--------------------</v>
      </c>
      <c r="N23" s="752"/>
      <c r="O23" s="754" t="str">
        <f>HYPERLINK("#"&amp;T23&amp;"!A1"," 8")</f>
        <v> 8</v>
      </c>
      <c r="R23" s="76">
        <v>20</v>
      </c>
      <c r="T23" s="77" t="s">
        <v>271</v>
      </c>
    </row>
    <row r="24" spans="1:20" ht="18.75" customHeight="1">
      <c r="A24" s="748"/>
      <c r="B24" s="749"/>
      <c r="C24" s="749"/>
      <c r="D24" s="829" t="s">
        <v>149</v>
      </c>
      <c r="E24" s="829"/>
      <c r="F24" s="749" t="s">
        <v>312</v>
      </c>
      <c r="G24" s="749"/>
      <c r="H24" s="749"/>
      <c r="I24" s="749"/>
      <c r="J24" s="749"/>
      <c r="K24" s="749"/>
      <c r="L24" s="749"/>
      <c r="M24" s="752" t="str">
        <f t="shared" si="0"/>
        <v>--------------------</v>
      </c>
      <c r="N24" s="752"/>
      <c r="O24" s="754" t="str">
        <f>HYPERLINK("#"&amp;T24&amp;"!A1"," 9")</f>
        <v> 9</v>
      </c>
      <c r="R24" s="76">
        <v>20</v>
      </c>
      <c r="T24" s="77" t="s">
        <v>272</v>
      </c>
    </row>
    <row r="25" spans="1:20" ht="18.75" customHeight="1">
      <c r="A25" s="748"/>
      <c r="B25" s="749"/>
      <c r="C25" s="749"/>
      <c r="D25" s="829" t="s">
        <v>150</v>
      </c>
      <c r="E25" s="829"/>
      <c r="F25" s="749" t="s">
        <v>273</v>
      </c>
      <c r="G25" s="749"/>
      <c r="H25" s="749"/>
      <c r="I25" s="749"/>
      <c r="J25" s="749"/>
      <c r="K25" s="749"/>
      <c r="L25" s="749"/>
      <c r="M25" s="752" t="str">
        <f t="shared" si="0"/>
        <v>--------------------</v>
      </c>
      <c r="N25" s="752"/>
      <c r="O25" s="754" t="str">
        <f>HYPERLINK("#"&amp;T25&amp;"!A1"," 8")</f>
        <v> 8</v>
      </c>
      <c r="R25" s="76">
        <v>20</v>
      </c>
      <c r="T25" s="77" t="s">
        <v>271</v>
      </c>
    </row>
    <row r="26" spans="1:20" ht="18.75" customHeight="1">
      <c r="A26" s="748"/>
      <c r="B26" s="749"/>
      <c r="C26" s="749"/>
      <c r="D26" s="829" t="s">
        <v>151</v>
      </c>
      <c r="E26" s="829"/>
      <c r="F26" s="749" t="s">
        <v>274</v>
      </c>
      <c r="G26" s="749"/>
      <c r="H26" s="749"/>
      <c r="I26" s="749"/>
      <c r="J26" s="749"/>
      <c r="K26" s="749"/>
      <c r="L26" s="749"/>
      <c r="M26" s="752" t="str">
        <f t="shared" si="0"/>
        <v>--------------------</v>
      </c>
      <c r="N26" s="752"/>
      <c r="O26" s="754" t="str">
        <f>HYPERLINK("#"&amp;T26&amp;"!A1"," 9")</f>
        <v> 9</v>
      </c>
      <c r="R26" s="76">
        <v>20</v>
      </c>
      <c r="T26" s="77" t="s">
        <v>272</v>
      </c>
    </row>
    <row r="27" spans="1:20" ht="18.75" customHeight="1">
      <c r="A27" s="748"/>
      <c r="B27" s="749"/>
      <c r="C27" s="749"/>
      <c r="D27" s="829" t="s">
        <v>152</v>
      </c>
      <c r="E27" s="829"/>
      <c r="F27" s="749" t="s">
        <v>313</v>
      </c>
      <c r="G27" s="749"/>
      <c r="H27" s="749"/>
      <c r="I27" s="749"/>
      <c r="J27" s="749"/>
      <c r="K27" s="749"/>
      <c r="L27" s="749"/>
      <c r="M27" s="752" t="str">
        <f t="shared" si="0"/>
        <v>--------------------</v>
      </c>
      <c r="N27" s="752"/>
      <c r="O27" s="754" t="str">
        <f>HYPERLINK("#"&amp;T27&amp;"!A1"," 8")</f>
        <v> 8</v>
      </c>
      <c r="R27" s="76">
        <v>20</v>
      </c>
      <c r="T27" s="77" t="s">
        <v>271</v>
      </c>
    </row>
    <row r="28" spans="1:20" ht="18.75" customHeight="1">
      <c r="A28" s="748"/>
      <c r="B28" s="749"/>
      <c r="C28" s="749"/>
      <c r="D28" s="829" t="s">
        <v>153</v>
      </c>
      <c r="E28" s="829"/>
      <c r="F28" s="749" t="s">
        <v>314</v>
      </c>
      <c r="G28" s="749"/>
      <c r="H28" s="749"/>
      <c r="I28" s="749"/>
      <c r="J28" s="749"/>
      <c r="K28" s="749"/>
      <c r="L28" s="749"/>
      <c r="M28" s="752" t="str">
        <f t="shared" si="0"/>
        <v>--------------------</v>
      </c>
      <c r="N28" s="752"/>
      <c r="O28" s="754" t="str">
        <f>HYPERLINK("#"&amp;T28&amp;"!A1"," 9")</f>
        <v> 9</v>
      </c>
      <c r="R28" s="76">
        <v>20</v>
      </c>
      <c r="T28" s="77" t="s">
        <v>272</v>
      </c>
    </row>
    <row r="29" spans="1:20" ht="18.75" customHeight="1">
      <c r="A29" s="748"/>
      <c r="B29" s="749"/>
      <c r="C29" s="749"/>
      <c r="D29" s="829" t="s">
        <v>154</v>
      </c>
      <c r="E29" s="829"/>
      <c r="F29" s="749" t="s">
        <v>315</v>
      </c>
      <c r="G29" s="749"/>
      <c r="H29" s="749"/>
      <c r="I29" s="749"/>
      <c r="J29" s="749"/>
      <c r="K29" s="749"/>
      <c r="L29" s="749"/>
      <c r="M29" s="752" t="str">
        <f t="shared" si="0"/>
        <v>--------------------</v>
      </c>
      <c r="N29" s="752"/>
      <c r="O29" s="754" t="str">
        <f>HYPERLINK("#"&amp;T29&amp;"!A1","10")</f>
        <v>10</v>
      </c>
      <c r="R29" s="76">
        <v>20</v>
      </c>
      <c r="T29" s="77" t="s">
        <v>277</v>
      </c>
    </row>
    <row r="30" spans="1:20" ht="18.75" customHeight="1">
      <c r="A30" s="748"/>
      <c r="B30" s="749"/>
      <c r="C30" s="749"/>
      <c r="D30" s="829" t="s">
        <v>155</v>
      </c>
      <c r="E30" s="829"/>
      <c r="F30" s="749" t="s">
        <v>316</v>
      </c>
      <c r="G30" s="749"/>
      <c r="H30" s="749"/>
      <c r="I30" s="749"/>
      <c r="J30" s="749"/>
      <c r="K30" s="749"/>
      <c r="L30" s="749"/>
      <c r="M30" s="752" t="str">
        <f t="shared" si="0"/>
        <v>--------------------</v>
      </c>
      <c r="N30" s="752"/>
      <c r="O30" s="754" t="str">
        <f>HYPERLINK("#"&amp;T30&amp;"!A1","11")</f>
        <v>11</v>
      </c>
      <c r="R30" s="76">
        <v>20</v>
      </c>
      <c r="T30" s="77" t="s">
        <v>278</v>
      </c>
    </row>
    <row r="31" spans="1:20" ht="18.75" customHeight="1">
      <c r="A31" s="748"/>
      <c r="B31" s="749"/>
      <c r="C31" s="749"/>
      <c r="D31" s="829" t="s">
        <v>156</v>
      </c>
      <c r="E31" s="829"/>
      <c r="F31" s="749" t="s">
        <v>275</v>
      </c>
      <c r="G31" s="749"/>
      <c r="H31" s="749"/>
      <c r="I31" s="749"/>
      <c r="J31" s="749"/>
      <c r="K31" s="749"/>
      <c r="L31" s="749"/>
      <c r="M31" s="752" t="str">
        <f t="shared" si="0"/>
        <v>----------------</v>
      </c>
      <c r="N31" s="752"/>
      <c r="O31" s="754" t="str">
        <f>HYPERLINK("#"&amp;T31&amp;"!A1","10")</f>
        <v>10</v>
      </c>
      <c r="R31" s="76">
        <v>16</v>
      </c>
      <c r="T31" s="77" t="s">
        <v>277</v>
      </c>
    </row>
    <row r="32" spans="1:20" ht="18.75" customHeight="1">
      <c r="A32" s="748"/>
      <c r="B32" s="749"/>
      <c r="C32" s="749"/>
      <c r="D32" s="829" t="s">
        <v>157</v>
      </c>
      <c r="E32" s="829"/>
      <c r="F32" s="749" t="s">
        <v>276</v>
      </c>
      <c r="G32" s="749"/>
      <c r="H32" s="749"/>
      <c r="I32" s="749"/>
      <c r="J32" s="749"/>
      <c r="K32" s="749"/>
      <c r="L32" s="749"/>
      <c r="M32" s="752" t="str">
        <f t="shared" si="0"/>
        <v>----------------</v>
      </c>
      <c r="N32" s="752"/>
      <c r="O32" s="754" t="str">
        <f>HYPERLINK("#"&amp;T32&amp;"!A1","11")</f>
        <v>11</v>
      </c>
      <c r="R32" s="77">
        <v>16</v>
      </c>
      <c r="T32" s="77" t="s">
        <v>278</v>
      </c>
    </row>
    <row r="33" spans="1:20" ht="18.75" customHeight="1">
      <c r="A33" s="748"/>
      <c r="B33" s="749"/>
      <c r="C33" s="749"/>
      <c r="D33" s="829" t="s">
        <v>158</v>
      </c>
      <c r="E33" s="829"/>
      <c r="F33" s="749" t="s">
        <v>317</v>
      </c>
      <c r="G33" s="749"/>
      <c r="H33" s="749"/>
      <c r="I33" s="749"/>
      <c r="J33" s="749"/>
      <c r="K33" s="749"/>
      <c r="L33" s="749"/>
      <c r="M33" s="752" t="str">
        <f t="shared" si="0"/>
        <v>----------------</v>
      </c>
      <c r="N33" s="752"/>
      <c r="O33" s="754" t="str">
        <f>HYPERLINK("#"&amp;T33&amp;"!A1","10")</f>
        <v>10</v>
      </c>
      <c r="R33" s="76">
        <v>16</v>
      </c>
      <c r="T33" s="77" t="s">
        <v>277</v>
      </c>
    </row>
    <row r="34" spans="1:20" ht="18.75" customHeight="1">
      <c r="A34" s="748"/>
      <c r="B34" s="749"/>
      <c r="C34" s="749"/>
      <c r="D34" s="829" t="s">
        <v>159</v>
      </c>
      <c r="E34" s="829"/>
      <c r="F34" s="749" t="s">
        <v>318</v>
      </c>
      <c r="G34" s="749"/>
      <c r="H34" s="749"/>
      <c r="I34" s="749"/>
      <c r="J34" s="749"/>
      <c r="K34" s="749"/>
      <c r="L34" s="749"/>
      <c r="M34" s="752" t="str">
        <f t="shared" si="0"/>
        <v>----------------</v>
      </c>
      <c r="N34" s="752"/>
      <c r="O34" s="754" t="str">
        <f>HYPERLINK("#"&amp;T34&amp;"!A1","11")</f>
        <v>11</v>
      </c>
      <c r="R34" s="76">
        <v>16</v>
      </c>
      <c r="T34" s="77" t="s">
        <v>278</v>
      </c>
    </row>
    <row r="35" spans="1:20" ht="18.75" customHeight="1">
      <c r="A35" s="748"/>
      <c r="B35" s="749"/>
      <c r="C35" s="749"/>
      <c r="D35" s="829" t="s">
        <v>160</v>
      </c>
      <c r="E35" s="829"/>
      <c r="F35" s="749" t="s">
        <v>319</v>
      </c>
      <c r="G35" s="749"/>
      <c r="H35" s="749"/>
      <c r="I35" s="749"/>
      <c r="J35" s="749"/>
      <c r="K35" s="749"/>
      <c r="L35" s="749"/>
      <c r="M35" s="752" t="str">
        <f t="shared" si="0"/>
        <v>------------------------------</v>
      </c>
      <c r="N35" s="752"/>
      <c r="O35" s="754" t="str">
        <f>HYPERLINK("#"&amp;T35&amp;"!A1","10")</f>
        <v>10</v>
      </c>
      <c r="R35" s="76">
        <v>30</v>
      </c>
      <c r="T35" s="77" t="s">
        <v>277</v>
      </c>
    </row>
    <row r="36" spans="1:20" ht="18.75" customHeight="1">
      <c r="A36" s="748"/>
      <c r="B36" s="749"/>
      <c r="C36" s="749"/>
      <c r="D36" s="829" t="s">
        <v>161</v>
      </c>
      <c r="E36" s="829"/>
      <c r="F36" s="749" t="s">
        <v>320</v>
      </c>
      <c r="G36" s="749"/>
      <c r="H36" s="749"/>
      <c r="I36" s="749"/>
      <c r="J36" s="749"/>
      <c r="K36" s="749"/>
      <c r="L36" s="749"/>
      <c r="M36" s="752" t="str">
        <f t="shared" si="0"/>
        <v>------------------------------</v>
      </c>
      <c r="N36" s="752"/>
      <c r="O36" s="754" t="str">
        <f>HYPERLINK("#"&amp;T36&amp;"!A1","11")</f>
        <v>11</v>
      </c>
      <c r="R36" s="76">
        <v>30</v>
      </c>
      <c r="T36" s="77" t="s">
        <v>278</v>
      </c>
    </row>
    <row r="37" spans="1:20" ht="18.75" customHeight="1">
      <c r="A37" s="748"/>
      <c r="B37" s="749"/>
      <c r="C37" s="749"/>
      <c r="D37" s="749"/>
      <c r="E37" s="749"/>
      <c r="F37" s="749"/>
      <c r="G37" s="749"/>
      <c r="H37" s="749"/>
      <c r="I37" s="749"/>
      <c r="J37" s="749"/>
      <c r="K37" s="749"/>
      <c r="L37" s="749"/>
      <c r="M37" s="752"/>
      <c r="N37" s="752"/>
      <c r="O37" s="758"/>
      <c r="T37" s="77"/>
    </row>
    <row r="38" spans="1:15" ht="18.75" customHeight="1">
      <c r="A38" s="748"/>
      <c r="B38" s="748"/>
      <c r="C38" s="748" t="s">
        <v>648</v>
      </c>
      <c r="D38" s="749"/>
      <c r="E38" s="749"/>
      <c r="F38" s="749"/>
      <c r="G38" s="749"/>
      <c r="H38" s="749"/>
      <c r="I38" s="749"/>
      <c r="J38" s="749"/>
      <c r="K38" s="749"/>
      <c r="L38" s="749"/>
      <c r="M38" s="749"/>
      <c r="N38" s="749"/>
      <c r="O38" s="752"/>
    </row>
    <row r="39" spans="1:20" ht="18.75" customHeight="1">
      <c r="A39" s="748"/>
      <c r="B39" s="749"/>
      <c r="C39" s="749"/>
      <c r="D39" s="75" t="s">
        <v>323</v>
      </c>
      <c r="E39" s="749"/>
      <c r="F39" s="747" t="s">
        <v>803</v>
      </c>
      <c r="G39" s="749"/>
      <c r="H39" s="749"/>
      <c r="I39" s="749"/>
      <c r="J39" s="749"/>
      <c r="K39" s="749"/>
      <c r="L39" s="749"/>
      <c r="M39" s="752" t="str">
        <f aca="true" t="shared" si="1" ref="M39:M54">REPT("-",R39-LEN(F39))</f>
        <v>---</v>
      </c>
      <c r="N39" s="755"/>
      <c r="O39" s="754" t="str">
        <f>HYPERLINK("#"&amp;T39&amp;"!A1","12")</f>
        <v>12</v>
      </c>
      <c r="R39" s="76">
        <v>40</v>
      </c>
      <c r="T39" s="77" t="s">
        <v>279</v>
      </c>
    </row>
    <row r="40" spans="1:20" ht="18.75" customHeight="1">
      <c r="A40" s="748"/>
      <c r="B40" s="749"/>
      <c r="C40" s="749"/>
      <c r="D40" s="75" t="s">
        <v>324</v>
      </c>
      <c r="E40" s="749"/>
      <c r="F40" s="747" t="s">
        <v>257</v>
      </c>
      <c r="G40" s="749"/>
      <c r="H40" s="749"/>
      <c r="I40" s="749"/>
      <c r="J40" s="749"/>
      <c r="K40" s="749"/>
      <c r="L40" s="749"/>
      <c r="M40" s="752" t="str">
        <f t="shared" si="1"/>
        <v>---</v>
      </c>
      <c r="N40" s="750"/>
      <c r="O40" s="754" t="str">
        <f>HYPERLINK("#"&amp;T40&amp;"!A1","12")</f>
        <v>12</v>
      </c>
      <c r="R40" s="76">
        <v>38</v>
      </c>
      <c r="T40" s="77" t="s">
        <v>279</v>
      </c>
    </row>
    <row r="41" spans="1:20" ht="18.75" customHeight="1">
      <c r="A41" s="748"/>
      <c r="B41" s="749"/>
      <c r="C41" s="749" t="s">
        <v>52</v>
      </c>
      <c r="D41" s="75" t="s">
        <v>325</v>
      </c>
      <c r="E41" s="749"/>
      <c r="F41" s="747" t="s">
        <v>258</v>
      </c>
      <c r="G41" s="749"/>
      <c r="H41" s="749"/>
      <c r="I41" s="749"/>
      <c r="J41" s="749"/>
      <c r="K41" s="749"/>
      <c r="L41" s="749"/>
      <c r="M41" s="752" t="str">
        <f t="shared" si="1"/>
        <v>------</v>
      </c>
      <c r="N41" s="750"/>
      <c r="O41" s="754" t="str">
        <f>HYPERLINK("#"&amp;T41&amp;"!A1","12")</f>
        <v>12</v>
      </c>
      <c r="R41" s="76">
        <v>42</v>
      </c>
      <c r="T41" s="77" t="s">
        <v>279</v>
      </c>
    </row>
    <row r="42" spans="1:20" ht="18.75" customHeight="1">
      <c r="A42" s="748"/>
      <c r="B42" s="749"/>
      <c r="C42" s="749" t="s">
        <v>53</v>
      </c>
      <c r="D42" s="75" t="s">
        <v>326</v>
      </c>
      <c r="E42" s="749"/>
      <c r="F42" s="747" t="s">
        <v>260</v>
      </c>
      <c r="G42" s="749"/>
      <c r="H42" s="749"/>
      <c r="I42" s="749"/>
      <c r="J42" s="749"/>
      <c r="K42" s="749"/>
      <c r="L42" s="749"/>
      <c r="M42" s="752" t="str">
        <f t="shared" si="1"/>
        <v>-------</v>
      </c>
      <c r="N42" s="750"/>
      <c r="O42" s="754" t="str">
        <f>HYPERLINK("#"&amp;T42&amp;"!A1","12")</f>
        <v>12</v>
      </c>
      <c r="R42" s="76">
        <v>42</v>
      </c>
      <c r="T42" s="77" t="s">
        <v>279</v>
      </c>
    </row>
    <row r="43" spans="1:20" ht="18.75" customHeight="1">
      <c r="A43" s="748"/>
      <c r="B43" s="749"/>
      <c r="C43" s="749" t="s">
        <v>54</v>
      </c>
      <c r="D43" s="75" t="s">
        <v>327</v>
      </c>
      <c r="E43" s="749"/>
      <c r="F43" s="747" t="s">
        <v>261</v>
      </c>
      <c r="G43" s="749"/>
      <c r="H43" s="749"/>
      <c r="I43" s="749"/>
      <c r="J43" s="749"/>
      <c r="K43" s="749"/>
      <c r="L43" s="749"/>
      <c r="M43" s="752" t="str">
        <f t="shared" si="1"/>
        <v>---</v>
      </c>
      <c r="N43" s="750"/>
      <c r="O43" s="754" t="str">
        <f>HYPERLINK("#"&amp;T43&amp;"!A1","12")</f>
        <v>12</v>
      </c>
      <c r="R43" s="76">
        <v>40</v>
      </c>
      <c r="T43" s="77" t="s">
        <v>279</v>
      </c>
    </row>
    <row r="44" spans="1:20" ht="18.75" customHeight="1">
      <c r="A44" s="748"/>
      <c r="B44" s="749"/>
      <c r="C44" s="749" t="s">
        <v>55</v>
      </c>
      <c r="D44" s="75" t="s">
        <v>328</v>
      </c>
      <c r="E44" s="749"/>
      <c r="F44" s="747" t="s">
        <v>264</v>
      </c>
      <c r="G44" s="749"/>
      <c r="H44" s="749"/>
      <c r="I44" s="749"/>
      <c r="J44" s="749"/>
      <c r="K44" s="749"/>
      <c r="L44" s="749"/>
      <c r="M44" s="752" t="str">
        <f t="shared" si="1"/>
        <v>--</v>
      </c>
      <c r="N44" s="750"/>
      <c r="O44" s="754" t="str">
        <f>HYPERLINK("#"&amp;T44&amp;"!A1","14")</f>
        <v>14</v>
      </c>
      <c r="R44" s="76">
        <v>40</v>
      </c>
      <c r="T44" s="77" t="s">
        <v>280</v>
      </c>
    </row>
    <row r="45" spans="1:20" ht="18.75" customHeight="1">
      <c r="A45" s="748"/>
      <c r="B45" s="749"/>
      <c r="C45" s="749" t="s">
        <v>56</v>
      </c>
      <c r="D45" s="75" t="s">
        <v>329</v>
      </c>
      <c r="E45" s="749"/>
      <c r="F45" s="747" t="s">
        <v>265</v>
      </c>
      <c r="G45" s="749"/>
      <c r="H45" s="749"/>
      <c r="I45" s="749"/>
      <c r="J45" s="749"/>
      <c r="K45" s="749"/>
      <c r="L45" s="749"/>
      <c r="M45" s="752" t="str">
        <f t="shared" si="1"/>
        <v>--</v>
      </c>
      <c r="N45" s="750"/>
      <c r="O45" s="754" t="str">
        <f>HYPERLINK("#"&amp;T45&amp;"!A1","14")</f>
        <v>14</v>
      </c>
      <c r="R45" s="76">
        <v>40</v>
      </c>
      <c r="T45" s="77" t="s">
        <v>280</v>
      </c>
    </row>
    <row r="46" spans="1:20" ht="18.75" customHeight="1">
      <c r="A46" s="748"/>
      <c r="B46" s="749"/>
      <c r="C46" s="749" t="s">
        <v>57</v>
      </c>
      <c r="D46" s="75" t="s">
        <v>330</v>
      </c>
      <c r="E46" s="749"/>
      <c r="F46" s="747" t="s">
        <v>266</v>
      </c>
      <c r="G46" s="749"/>
      <c r="H46" s="749"/>
      <c r="I46" s="749"/>
      <c r="J46" s="749"/>
      <c r="K46" s="749"/>
      <c r="L46" s="749"/>
      <c r="M46" s="752" t="str">
        <f t="shared" si="1"/>
        <v>-----</v>
      </c>
      <c r="N46" s="750"/>
      <c r="O46" s="754" t="str">
        <f>HYPERLINK("#"&amp;T46&amp;"!A1","14")</f>
        <v>14</v>
      </c>
      <c r="R46" s="76">
        <v>40</v>
      </c>
      <c r="T46" s="77" t="s">
        <v>280</v>
      </c>
    </row>
    <row r="47" spans="1:20" ht="18.75" customHeight="1">
      <c r="A47" s="748"/>
      <c r="B47" s="749"/>
      <c r="C47" s="749"/>
      <c r="D47" s="75" t="s">
        <v>335</v>
      </c>
      <c r="E47" s="749"/>
      <c r="F47" s="747" t="s">
        <v>267</v>
      </c>
      <c r="G47" s="749"/>
      <c r="H47" s="749"/>
      <c r="I47" s="749"/>
      <c r="J47" s="749"/>
      <c r="K47" s="749"/>
      <c r="L47" s="749"/>
      <c r="M47" s="752" t="str">
        <f t="shared" si="1"/>
        <v>--------------------</v>
      </c>
      <c r="N47" s="750"/>
      <c r="O47" s="754" t="str">
        <f>HYPERLINK("#"&amp;T47&amp;"!A1","14")</f>
        <v>14</v>
      </c>
      <c r="R47" s="76">
        <v>48</v>
      </c>
      <c r="T47" s="77" t="s">
        <v>280</v>
      </c>
    </row>
    <row r="48" spans="1:20" ht="18.75" customHeight="1">
      <c r="A48" s="748"/>
      <c r="B48" s="749"/>
      <c r="C48" s="749"/>
      <c r="D48" s="75" t="s">
        <v>336</v>
      </c>
      <c r="E48" s="749"/>
      <c r="F48" s="747" t="s">
        <v>268</v>
      </c>
      <c r="G48" s="749"/>
      <c r="H48" s="749"/>
      <c r="I48" s="749"/>
      <c r="J48" s="749"/>
      <c r="K48" s="749"/>
      <c r="L48" s="749"/>
      <c r="M48" s="752" t="str">
        <f t="shared" si="1"/>
        <v>---------------</v>
      </c>
      <c r="N48" s="750"/>
      <c r="O48" s="754" t="str">
        <f>HYPERLINK("#"&amp;T48&amp;"!A1","14")</f>
        <v>14</v>
      </c>
      <c r="R48" s="76">
        <v>46</v>
      </c>
      <c r="T48" s="77" t="s">
        <v>280</v>
      </c>
    </row>
    <row r="49" spans="1:20" ht="18.75" customHeight="1">
      <c r="A49" s="748"/>
      <c r="C49" s="748" t="s">
        <v>293</v>
      </c>
      <c r="D49" s="749"/>
      <c r="E49" s="749"/>
      <c r="F49" s="749"/>
      <c r="G49" s="749"/>
      <c r="H49" s="749"/>
      <c r="I49" s="749"/>
      <c r="J49" s="749"/>
      <c r="K49" s="749"/>
      <c r="L49" s="749"/>
      <c r="M49" s="752"/>
      <c r="N49" s="750"/>
      <c r="O49" s="754"/>
      <c r="T49" s="77"/>
    </row>
    <row r="50" spans="1:20" ht="18.75" customHeight="1">
      <c r="A50" s="749"/>
      <c r="B50" s="749"/>
      <c r="C50" s="748"/>
      <c r="D50" s="75" t="s">
        <v>337</v>
      </c>
      <c r="E50" s="748"/>
      <c r="F50" s="749" t="s">
        <v>520</v>
      </c>
      <c r="G50" s="749"/>
      <c r="H50" s="749"/>
      <c r="I50" s="749"/>
      <c r="J50" s="749"/>
      <c r="K50" s="749"/>
      <c r="L50" s="748"/>
      <c r="M50" s="752" t="str">
        <f t="shared" si="1"/>
        <v>--------------------------------------------------------</v>
      </c>
      <c r="N50" s="748"/>
      <c r="O50" s="754" t="str">
        <f>HYPERLINK("#"&amp;T50&amp;"!A1","16")</f>
        <v>16</v>
      </c>
      <c r="R50" s="76">
        <v>70</v>
      </c>
      <c r="T50" s="77" t="s">
        <v>270</v>
      </c>
    </row>
    <row r="51" spans="1:20" ht="18.75" customHeight="1">
      <c r="A51" s="749"/>
      <c r="B51" s="749"/>
      <c r="C51" s="748"/>
      <c r="D51" s="75"/>
      <c r="E51" s="748"/>
      <c r="F51" s="749"/>
      <c r="G51" s="749"/>
      <c r="H51" s="749"/>
      <c r="I51" s="749"/>
      <c r="J51" s="749"/>
      <c r="K51" s="749"/>
      <c r="L51" s="748"/>
      <c r="M51" s="752"/>
      <c r="N51" s="748"/>
      <c r="O51" s="754"/>
      <c r="T51" s="77"/>
    </row>
    <row r="52" spans="1:15" ht="18.75" customHeight="1">
      <c r="A52" s="748"/>
      <c r="B52" s="748" t="s">
        <v>836</v>
      </c>
      <c r="C52" s="749"/>
      <c r="D52" s="749"/>
      <c r="E52" s="749"/>
      <c r="F52" s="749"/>
      <c r="G52" s="749"/>
      <c r="H52" s="749"/>
      <c r="I52" s="749"/>
      <c r="J52" s="749"/>
      <c r="K52" s="749"/>
      <c r="L52" s="749"/>
      <c r="M52" s="749"/>
      <c r="N52" s="748"/>
      <c r="O52" s="749"/>
    </row>
    <row r="53" spans="1:20" ht="18.75" customHeight="1">
      <c r="A53" s="749"/>
      <c r="B53" s="748"/>
      <c r="C53" s="756"/>
      <c r="D53" s="756" t="s">
        <v>660</v>
      </c>
      <c r="E53" s="756"/>
      <c r="F53" s="749"/>
      <c r="G53" s="749"/>
      <c r="H53" s="749"/>
      <c r="I53" s="749"/>
      <c r="J53" s="749"/>
      <c r="K53" s="749"/>
      <c r="L53" s="748"/>
      <c r="M53" s="752" t="str">
        <f t="shared" si="1"/>
        <v>----------------------------------------</v>
      </c>
      <c r="N53" s="748"/>
      <c r="O53" s="754" t="str">
        <f>HYPERLINK("#"&amp;T53&amp;"!A1","18")</f>
        <v>18</v>
      </c>
      <c r="R53" s="76">
        <v>40</v>
      </c>
      <c r="T53" s="77" t="s">
        <v>662</v>
      </c>
    </row>
    <row r="54" spans="1:20" ht="18.75" customHeight="1">
      <c r="A54" s="748"/>
      <c r="B54" s="748"/>
      <c r="C54" s="757"/>
      <c r="D54" s="756" t="s">
        <v>661</v>
      </c>
      <c r="E54" s="757"/>
      <c r="F54" s="748"/>
      <c r="G54" s="748"/>
      <c r="H54" s="748"/>
      <c r="I54" s="748"/>
      <c r="J54" s="748"/>
      <c r="K54" s="748"/>
      <c r="L54" s="748"/>
      <c r="M54" s="752" t="str">
        <f t="shared" si="1"/>
        <v>------------------------------------</v>
      </c>
      <c r="N54" s="748"/>
      <c r="O54" s="786" t="str">
        <f>HYPERLINK("#"&amp;T54&amp;"!A1","19")</f>
        <v>19</v>
      </c>
      <c r="R54" s="76">
        <v>36</v>
      </c>
      <c r="T54" s="77" t="s">
        <v>662</v>
      </c>
    </row>
    <row r="55" spans="1:20" ht="18.75" customHeight="1">
      <c r="A55" s="748"/>
      <c r="B55" s="748"/>
      <c r="C55" s="748"/>
      <c r="D55" s="75" t="s">
        <v>338</v>
      </c>
      <c r="E55" s="748"/>
      <c r="F55" s="749" t="s">
        <v>523</v>
      </c>
      <c r="G55" s="748"/>
      <c r="H55" s="748"/>
      <c r="I55" s="748"/>
      <c r="J55" s="748"/>
      <c r="K55" s="748"/>
      <c r="L55" s="748"/>
      <c r="M55" s="752" t="str">
        <f>REPT("-",R55-LEN(F55))</f>
        <v>------------------------------------</v>
      </c>
      <c r="N55" s="748"/>
      <c r="O55" s="754" t="str">
        <f>HYPERLINK("#"&amp;T55&amp;"!A1","20")</f>
        <v>20</v>
      </c>
      <c r="R55" s="76">
        <v>52</v>
      </c>
      <c r="T55" s="77" t="s">
        <v>269</v>
      </c>
    </row>
    <row r="56" spans="1:20" ht="18.75" customHeight="1">
      <c r="A56" s="748"/>
      <c r="B56" s="749" t="s">
        <v>321</v>
      </c>
      <c r="C56" s="749"/>
      <c r="D56" s="749"/>
      <c r="E56" s="749"/>
      <c r="F56" s="749"/>
      <c r="G56" s="749"/>
      <c r="H56" s="749"/>
      <c r="I56" s="749"/>
      <c r="J56" s="749"/>
      <c r="K56" s="749"/>
      <c r="L56" s="749"/>
      <c r="M56" s="752" t="str">
        <f>REPT("-",R56-LEN(E56))</f>
        <v>--------------------------------------------------</v>
      </c>
      <c r="N56" s="752"/>
      <c r="O56" s="759" t="str">
        <f>HYPERLINK("#"&amp;T56&amp;"!A1","22")</f>
        <v>22</v>
      </c>
      <c r="R56" s="76">
        <v>50</v>
      </c>
      <c r="T56" s="77" t="s">
        <v>244</v>
      </c>
    </row>
    <row r="57" spans="1:20" ht="18.75" customHeight="1">
      <c r="A57" s="748"/>
      <c r="B57" s="749" t="s">
        <v>533</v>
      </c>
      <c r="C57" s="749"/>
      <c r="D57" s="749"/>
      <c r="E57" s="749"/>
      <c r="F57" s="749"/>
      <c r="G57" s="749"/>
      <c r="H57" s="749"/>
      <c r="I57" s="749"/>
      <c r="J57" s="749"/>
      <c r="K57" s="749"/>
      <c r="L57" s="749"/>
      <c r="M57" s="752" t="str">
        <f>REPT("-",R57-LEN(E57))</f>
        <v>--------------------</v>
      </c>
      <c r="N57" s="752"/>
      <c r="O57" s="759" t="str">
        <f>HYPERLINK("#"&amp;T57&amp;"!A1","24")</f>
        <v>24</v>
      </c>
      <c r="R57" s="76">
        <v>20</v>
      </c>
      <c r="T57" s="77" t="s">
        <v>650</v>
      </c>
    </row>
    <row r="58" spans="2:14" ht="18.75" customHeight="1">
      <c r="B58" s="75"/>
      <c r="C58" s="75"/>
      <c r="D58" s="75"/>
      <c r="E58" s="75"/>
      <c r="F58" s="75"/>
      <c r="G58" s="75"/>
      <c r="H58" s="75"/>
      <c r="I58" s="75"/>
      <c r="J58" s="75"/>
      <c r="K58" s="75"/>
      <c r="L58" s="75"/>
      <c r="M58" s="75"/>
      <c r="N58" s="75"/>
    </row>
    <row r="59" ht="18.75" customHeight="1"/>
  </sheetData>
  <sheetProtection password="CC23" sheet="1" objects="1" scenarios="1"/>
  <mergeCells count="19">
    <mergeCell ref="B2:O2"/>
    <mergeCell ref="D19:E19"/>
    <mergeCell ref="D20:E20"/>
    <mergeCell ref="D21:E21"/>
    <mergeCell ref="D22:E22"/>
    <mergeCell ref="D23:E23"/>
    <mergeCell ref="D24:E24"/>
    <mergeCell ref="D25:E25"/>
    <mergeCell ref="D26:E26"/>
    <mergeCell ref="D27:E27"/>
    <mergeCell ref="D28:E28"/>
    <mergeCell ref="D29:E29"/>
    <mergeCell ref="D34:E34"/>
    <mergeCell ref="D35:E35"/>
    <mergeCell ref="D36:E36"/>
    <mergeCell ref="D30:E30"/>
    <mergeCell ref="D31:E31"/>
    <mergeCell ref="D32:E32"/>
    <mergeCell ref="D33:E33"/>
  </mergeCells>
  <printOptions/>
  <pageMargins left="0.5511811023622047" right="0.5511811023622047" top="0.4724409448818898" bottom="0.5118110236220472" header="0.31496062992125984" footer="0.4330708661417323"/>
  <pageSetup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codeName="Sheet43">
    <tabColor indexed="8"/>
  </sheetPr>
  <dimension ref="A1:I65"/>
  <sheetViews>
    <sheetView showGridLines="0" zoomScaleSheetLayoutView="100" workbookViewId="0" topLeftCell="A1">
      <selection activeCell="A1" sqref="A1:F1"/>
    </sheetView>
  </sheetViews>
  <sheetFormatPr defaultColWidth="8.796875" defaultRowHeight="14.25"/>
  <cols>
    <col min="1" max="1" width="8.09765625" style="84" customWidth="1"/>
    <col min="2" max="2" width="6.3984375" style="83" customWidth="1"/>
    <col min="3" max="3" width="33" style="85" customWidth="1"/>
    <col min="4" max="4" width="11.69921875" style="86" customWidth="1"/>
    <col min="5" max="5" width="6.5" style="83" customWidth="1"/>
    <col min="6" max="6" width="35.5" style="83" customWidth="1"/>
    <col min="7" max="16384" width="9" style="83" customWidth="1"/>
  </cols>
  <sheetData>
    <row r="1" spans="1:9" ht="21.75" customHeight="1">
      <c r="A1" s="1118" t="s">
        <v>483</v>
      </c>
      <c r="B1" s="1118"/>
      <c r="C1" s="1118"/>
      <c r="D1" s="1118"/>
      <c r="E1" s="1118"/>
      <c r="F1" s="1118"/>
      <c r="G1" s="82"/>
      <c r="H1" s="82"/>
      <c r="I1" s="81"/>
    </row>
    <row r="2" spans="1:9" ht="9" customHeight="1" thickBot="1">
      <c r="A2" s="81"/>
      <c r="B2" s="81"/>
      <c r="C2" s="81"/>
      <c r="D2" s="81"/>
      <c r="E2" s="81"/>
      <c r="F2" s="81"/>
      <c r="G2" s="81"/>
      <c r="H2" s="81"/>
      <c r="I2" s="81"/>
    </row>
    <row r="3" spans="1:6" s="87" customFormat="1" ht="28.5" customHeight="1" thickBot="1">
      <c r="A3" s="1119" t="s">
        <v>549</v>
      </c>
      <c r="B3" s="1120"/>
      <c r="C3" s="1121"/>
      <c r="D3" s="694" t="s">
        <v>69</v>
      </c>
      <c r="E3" s="1119" t="s">
        <v>726</v>
      </c>
      <c r="F3" s="1121"/>
    </row>
    <row r="4" spans="1:6" s="88" customFormat="1" ht="15" customHeight="1">
      <c r="A4" s="695" t="s">
        <v>727</v>
      </c>
      <c r="B4" s="696" t="s">
        <v>728</v>
      </c>
      <c r="C4" s="697" t="s">
        <v>70</v>
      </c>
      <c r="D4" s="698" t="s">
        <v>71</v>
      </c>
      <c r="E4" s="699" t="s">
        <v>72</v>
      </c>
      <c r="F4" s="700" t="s">
        <v>70</v>
      </c>
    </row>
    <row r="5" spans="1:6" s="88" customFormat="1" ht="15" customHeight="1">
      <c r="A5" s="701"/>
      <c r="B5" s="696" t="s">
        <v>73</v>
      </c>
      <c r="C5" s="697" t="s">
        <v>74</v>
      </c>
      <c r="D5" s="698" t="s">
        <v>75</v>
      </c>
      <c r="E5" s="702" t="s">
        <v>76</v>
      </c>
      <c r="F5" s="700" t="s">
        <v>77</v>
      </c>
    </row>
    <row r="6" spans="1:6" s="88" customFormat="1" ht="15" customHeight="1">
      <c r="A6" s="701"/>
      <c r="B6" s="696" t="s">
        <v>76</v>
      </c>
      <c r="C6" s="697" t="s">
        <v>78</v>
      </c>
      <c r="D6" s="698" t="s">
        <v>75</v>
      </c>
      <c r="E6" s="702" t="s">
        <v>79</v>
      </c>
      <c r="F6" s="700" t="s">
        <v>78</v>
      </c>
    </row>
    <row r="7" spans="1:6" s="88" customFormat="1" ht="15" customHeight="1">
      <c r="A7" s="701"/>
      <c r="B7" s="696" t="s">
        <v>79</v>
      </c>
      <c r="C7" s="697" t="s">
        <v>80</v>
      </c>
      <c r="D7" s="698" t="s">
        <v>75</v>
      </c>
      <c r="E7" s="702" t="s">
        <v>81</v>
      </c>
      <c r="F7" s="700" t="s">
        <v>80</v>
      </c>
    </row>
    <row r="8" spans="1:6" s="88" customFormat="1" ht="15" customHeight="1">
      <c r="A8" s="701"/>
      <c r="B8" s="696" t="s">
        <v>81</v>
      </c>
      <c r="C8" s="697" t="s">
        <v>82</v>
      </c>
      <c r="D8" s="698" t="s">
        <v>75</v>
      </c>
      <c r="E8" s="702" t="s">
        <v>83</v>
      </c>
      <c r="F8" s="700" t="s">
        <v>84</v>
      </c>
    </row>
    <row r="9" spans="1:6" s="88" customFormat="1" ht="15" customHeight="1">
      <c r="A9" s="701"/>
      <c r="B9" s="696" t="s">
        <v>83</v>
      </c>
      <c r="C9" s="697" t="s">
        <v>85</v>
      </c>
      <c r="D9" s="698" t="s">
        <v>86</v>
      </c>
      <c r="E9" s="702" t="s">
        <v>87</v>
      </c>
      <c r="F9" s="700" t="s">
        <v>85</v>
      </c>
    </row>
    <row r="10" spans="1:6" s="88" customFormat="1" ht="15" customHeight="1">
      <c r="A10" s="701"/>
      <c r="B10" s="696" t="s">
        <v>87</v>
      </c>
      <c r="C10" s="697" t="s">
        <v>88</v>
      </c>
      <c r="D10" s="698" t="s">
        <v>86</v>
      </c>
      <c r="E10" s="702" t="s">
        <v>89</v>
      </c>
      <c r="F10" s="700" t="s">
        <v>90</v>
      </c>
    </row>
    <row r="11" spans="1:6" s="88" customFormat="1" ht="15" customHeight="1">
      <c r="A11" s="701"/>
      <c r="B11" s="696" t="s">
        <v>89</v>
      </c>
      <c r="C11" s="697" t="s">
        <v>91</v>
      </c>
      <c r="D11" s="698" t="s">
        <v>86</v>
      </c>
      <c r="E11" s="702" t="s">
        <v>94</v>
      </c>
      <c r="F11" s="700" t="s">
        <v>95</v>
      </c>
    </row>
    <row r="12" spans="1:6" s="88" customFormat="1" ht="15" customHeight="1">
      <c r="A12" s="701"/>
      <c r="B12" s="696" t="s">
        <v>94</v>
      </c>
      <c r="C12" s="697" t="s">
        <v>96</v>
      </c>
      <c r="D12" s="698" t="s">
        <v>75</v>
      </c>
      <c r="E12" s="702" t="s">
        <v>97</v>
      </c>
      <c r="F12" s="700" t="s">
        <v>98</v>
      </c>
    </row>
    <row r="13" spans="1:6" s="88" customFormat="1" ht="15" customHeight="1">
      <c r="A13" s="701"/>
      <c r="B13" s="696" t="s">
        <v>97</v>
      </c>
      <c r="C13" s="697" t="s">
        <v>99</v>
      </c>
      <c r="D13" s="698" t="s">
        <v>100</v>
      </c>
      <c r="E13" s="703" t="s">
        <v>729</v>
      </c>
      <c r="F13" s="704" t="s">
        <v>730</v>
      </c>
    </row>
    <row r="14" spans="1:6" s="88" customFormat="1" ht="15" customHeight="1">
      <c r="A14" s="701"/>
      <c r="B14" s="696" t="s">
        <v>101</v>
      </c>
      <c r="C14" s="697" t="s">
        <v>102</v>
      </c>
      <c r="D14" s="698" t="s">
        <v>100</v>
      </c>
      <c r="E14" s="703" t="s">
        <v>731</v>
      </c>
      <c r="F14" s="704" t="s">
        <v>732</v>
      </c>
    </row>
    <row r="15" spans="1:6" s="88" customFormat="1" ht="15" customHeight="1">
      <c r="A15" s="701"/>
      <c r="B15" s="696" t="s">
        <v>103</v>
      </c>
      <c r="C15" s="697" t="s">
        <v>104</v>
      </c>
      <c r="D15" s="698" t="s">
        <v>100</v>
      </c>
      <c r="E15" s="703" t="s">
        <v>733</v>
      </c>
      <c r="F15" s="704" t="s">
        <v>734</v>
      </c>
    </row>
    <row r="16" spans="1:6" s="88" customFormat="1" ht="15" customHeight="1">
      <c r="A16" s="701"/>
      <c r="B16" s="696" t="s">
        <v>105</v>
      </c>
      <c r="C16" s="697" t="s">
        <v>106</v>
      </c>
      <c r="D16" s="698" t="s">
        <v>100</v>
      </c>
      <c r="E16" s="703" t="s">
        <v>550</v>
      </c>
      <c r="F16" s="704" t="s">
        <v>732</v>
      </c>
    </row>
    <row r="17" spans="1:6" s="88" customFormat="1" ht="15" customHeight="1">
      <c r="A17" s="701"/>
      <c r="B17" s="696" t="s">
        <v>107</v>
      </c>
      <c r="C17" s="697" t="s">
        <v>108</v>
      </c>
      <c r="D17" s="698" t="s">
        <v>86</v>
      </c>
      <c r="E17" s="702" t="s">
        <v>107</v>
      </c>
      <c r="F17" s="700" t="s">
        <v>109</v>
      </c>
    </row>
    <row r="18" spans="1:6" s="88" customFormat="1" ht="15" customHeight="1">
      <c r="A18" s="701"/>
      <c r="B18" s="696" t="s">
        <v>110</v>
      </c>
      <c r="C18" s="697" t="s">
        <v>111</v>
      </c>
      <c r="D18" s="698" t="s">
        <v>71</v>
      </c>
      <c r="E18" s="702" t="s">
        <v>105</v>
      </c>
      <c r="F18" s="700" t="s">
        <v>112</v>
      </c>
    </row>
    <row r="19" spans="1:6" s="88" customFormat="1" ht="15" customHeight="1">
      <c r="A19" s="701"/>
      <c r="B19" s="696" t="s">
        <v>113</v>
      </c>
      <c r="C19" s="697" t="s">
        <v>114</v>
      </c>
      <c r="D19" s="698" t="s">
        <v>86</v>
      </c>
      <c r="E19" s="702" t="s">
        <v>110</v>
      </c>
      <c r="F19" s="700" t="s">
        <v>735</v>
      </c>
    </row>
    <row r="20" spans="1:6" s="88" customFormat="1" ht="15" customHeight="1">
      <c r="A20" s="705"/>
      <c r="B20" s="706" t="s">
        <v>115</v>
      </c>
      <c r="C20" s="707" t="s">
        <v>116</v>
      </c>
      <c r="D20" s="708" t="s">
        <v>100</v>
      </c>
      <c r="E20" s="709" t="s">
        <v>736</v>
      </c>
      <c r="F20" s="710" t="s">
        <v>732</v>
      </c>
    </row>
    <row r="21" spans="1:6" s="88" customFormat="1" ht="14.25" customHeight="1">
      <c r="A21" s="701" t="s">
        <v>737</v>
      </c>
      <c r="B21" s="711" t="s">
        <v>117</v>
      </c>
      <c r="C21" s="712" t="s">
        <v>118</v>
      </c>
      <c r="D21" s="713" t="s">
        <v>75</v>
      </c>
      <c r="E21" s="714" t="s">
        <v>119</v>
      </c>
      <c r="F21" s="715" t="s">
        <v>120</v>
      </c>
    </row>
    <row r="22" spans="1:6" s="88" customFormat="1" ht="14.25" customHeight="1">
      <c r="A22" s="701"/>
      <c r="B22" s="696" t="s">
        <v>121</v>
      </c>
      <c r="C22" s="697" t="s">
        <v>122</v>
      </c>
      <c r="D22" s="698" t="s">
        <v>100</v>
      </c>
      <c r="E22" s="703" t="s">
        <v>738</v>
      </c>
      <c r="F22" s="704" t="s">
        <v>739</v>
      </c>
    </row>
    <row r="23" spans="1:6" s="88" customFormat="1" ht="14.25" customHeight="1">
      <c r="A23" s="701"/>
      <c r="B23" s="696" t="s">
        <v>123</v>
      </c>
      <c r="C23" s="700" t="s">
        <v>124</v>
      </c>
      <c r="D23" s="716" t="s">
        <v>125</v>
      </c>
      <c r="E23" s="702" t="s">
        <v>126</v>
      </c>
      <c r="F23" s="717" t="s">
        <v>124</v>
      </c>
    </row>
    <row r="24" spans="1:6" s="88" customFormat="1" ht="14.25" customHeight="1">
      <c r="A24" s="701"/>
      <c r="B24" s="696" t="s">
        <v>127</v>
      </c>
      <c r="C24" s="697" t="s">
        <v>128</v>
      </c>
      <c r="D24" s="698" t="s">
        <v>75</v>
      </c>
      <c r="E24" s="702" t="s">
        <v>129</v>
      </c>
      <c r="F24" s="700" t="s">
        <v>128</v>
      </c>
    </row>
    <row r="25" spans="1:6" s="88" customFormat="1" ht="14.25" customHeight="1">
      <c r="A25" s="701"/>
      <c r="B25" s="696" t="s">
        <v>130</v>
      </c>
      <c r="C25" s="697" t="s">
        <v>131</v>
      </c>
      <c r="D25" s="698" t="s">
        <v>125</v>
      </c>
      <c r="E25" s="702" t="s">
        <v>132</v>
      </c>
      <c r="F25" s="700" t="s">
        <v>131</v>
      </c>
    </row>
    <row r="26" spans="1:6" s="88" customFormat="1" ht="14.25" customHeight="1">
      <c r="A26" s="701"/>
      <c r="B26" s="696" t="s">
        <v>133</v>
      </c>
      <c r="C26" s="697" t="s">
        <v>134</v>
      </c>
      <c r="D26" s="698" t="s">
        <v>75</v>
      </c>
      <c r="E26" s="702" t="s">
        <v>135</v>
      </c>
      <c r="F26" s="700" t="s">
        <v>134</v>
      </c>
    </row>
    <row r="27" spans="1:6" s="88" customFormat="1" ht="14.25" customHeight="1">
      <c r="A27" s="701"/>
      <c r="B27" s="696" t="s">
        <v>136</v>
      </c>
      <c r="C27" s="697" t="s">
        <v>137</v>
      </c>
      <c r="D27" s="698" t="s">
        <v>740</v>
      </c>
      <c r="E27" s="718"/>
      <c r="F27" s="717"/>
    </row>
    <row r="28" spans="1:6" s="88" customFormat="1" ht="14.25" customHeight="1">
      <c r="A28" s="701"/>
      <c r="B28" s="696" t="s">
        <v>138</v>
      </c>
      <c r="C28" s="700" t="s">
        <v>139</v>
      </c>
      <c r="D28" s="716" t="s">
        <v>75</v>
      </c>
      <c r="E28" s="702" t="s">
        <v>140</v>
      </c>
      <c r="F28" s="717" t="s">
        <v>139</v>
      </c>
    </row>
    <row r="29" spans="1:6" s="88" customFormat="1" ht="14.25" customHeight="1">
      <c r="A29" s="701"/>
      <c r="B29" s="696" t="s">
        <v>141</v>
      </c>
      <c r="C29" s="697" t="s">
        <v>142</v>
      </c>
      <c r="D29" s="698" t="s">
        <v>75</v>
      </c>
      <c r="E29" s="702" t="s">
        <v>143</v>
      </c>
      <c r="F29" s="700" t="s">
        <v>142</v>
      </c>
    </row>
    <row r="30" spans="1:6" s="88" customFormat="1" ht="14.25" customHeight="1">
      <c r="A30" s="701"/>
      <c r="B30" s="696" t="s">
        <v>199</v>
      </c>
      <c r="C30" s="697" t="s">
        <v>200</v>
      </c>
      <c r="D30" s="698" t="s">
        <v>71</v>
      </c>
      <c r="E30" s="702" t="s">
        <v>201</v>
      </c>
      <c r="F30" s="700" t="s">
        <v>200</v>
      </c>
    </row>
    <row r="31" spans="1:6" s="88" customFormat="1" ht="14.25" customHeight="1">
      <c r="A31" s="701"/>
      <c r="B31" s="696" t="s">
        <v>202</v>
      </c>
      <c r="C31" s="697" t="s">
        <v>203</v>
      </c>
      <c r="D31" s="698" t="s">
        <v>75</v>
      </c>
      <c r="E31" s="702" t="s">
        <v>204</v>
      </c>
      <c r="F31" s="700" t="s">
        <v>203</v>
      </c>
    </row>
    <row r="32" spans="1:6" s="88" customFormat="1" ht="14.25" customHeight="1">
      <c r="A32" s="701"/>
      <c r="B32" s="696" t="s">
        <v>205</v>
      </c>
      <c r="C32" s="697" t="s">
        <v>206</v>
      </c>
      <c r="D32" s="698" t="s">
        <v>75</v>
      </c>
      <c r="E32" s="702" t="s">
        <v>207</v>
      </c>
      <c r="F32" s="700" t="s">
        <v>206</v>
      </c>
    </row>
    <row r="33" spans="1:6" s="88" customFormat="1" ht="14.25" customHeight="1">
      <c r="A33" s="701"/>
      <c r="B33" s="696" t="s">
        <v>208</v>
      </c>
      <c r="C33" s="697" t="s">
        <v>209</v>
      </c>
      <c r="D33" s="698" t="s">
        <v>75</v>
      </c>
      <c r="E33" s="702" t="s">
        <v>210</v>
      </c>
      <c r="F33" s="700" t="s">
        <v>209</v>
      </c>
    </row>
    <row r="34" spans="1:6" s="88" customFormat="1" ht="14.25" customHeight="1">
      <c r="A34" s="701"/>
      <c r="B34" s="696" t="s">
        <v>211</v>
      </c>
      <c r="C34" s="697" t="s">
        <v>212</v>
      </c>
      <c r="D34" s="698" t="s">
        <v>100</v>
      </c>
      <c r="E34" s="703" t="s">
        <v>484</v>
      </c>
      <c r="F34" s="704" t="s">
        <v>741</v>
      </c>
    </row>
    <row r="35" spans="1:6" s="88" customFormat="1" ht="14.25" customHeight="1">
      <c r="A35" s="701"/>
      <c r="B35" s="696" t="s">
        <v>213</v>
      </c>
      <c r="C35" s="697" t="s">
        <v>214</v>
      </c>
      <c r="D35" s="698" t="s">
        <v>100</v>
      </c>
      <c r="E35" s="703" t="s">
        <v>551</v>
      </c>
      <c r="F35" s="704" t="s">
        <v>741</v>
      </c>
    </row>
    <row r="36" spans="1:6" s="88" customFormat="1" ht="14.25" customHeight="1">
      <c r="A36" s="701"/>
      <c r="B36" s="696" t="s">
        <v>215</v>
      </c>
      <c r="C36" s="697" t="s">
        <v>216</v>
      </c>
      <c r="D36" s="698" t="s">
        <v>100</v>
      </c>
      <c r="E36" s="703" t="s">
        <v>552</v>
      </c>
      <c r="F36" s="704" t="s">
        <v>742</v>
      </c>
    </row>
    <row r="37" spans="1:6" s="88" customFormat="1" ht="14.25" customHeight="1">
      <c r="A37" s="701"/>
      <c r="B37" s="696" t="s">
        <v>217</v>
      </c>
      <c r="C37" s="697" t="s">
        <v>218</v>
      </c>
      <c r="D37" s="698" t="s">
        <v>86</v>
      </c>
      <c r="E37" s="702" t="s">
        <v>219</v>
      </c>
      <c r="F37" s="700" t="s">
        <v>220</v>
      </c>
    </row>
    <row r="38" spans="1:6" s="88" customFormat="1" ht="14.25" customHeight="1">
      <c r="A38" s="701"/>
      <c r="B38" s="696" t="s">
        <v>221</v>
      </c>
      <c r="C38" s="697" t="s">
        <v>222</v>
      </c>
      <c r="D38" s="698" t="s">
        <v>100</v>
      </c>
      <c r="E38" s="703" t="s">
        <v>553</v>
      </c>
      <c r="F38" s="697" t="s">
        <v>222</v>
      </c>
    </row>
    <row r="39" spans="1:6" s="88" customFormat="1" ht="14.25" customHeight="1">
      <c r="A39" s="701"/>
      <c r="B39" s="696" t="s">
        <v>223</v>
      </c>
      <c r="C39" s="697" t="s">
        <v>224</v>
      </c>
      <c r="D39" s="698" t="s">
        <v>100</v>
      </c>
      <c r="E39" s="703" t="s">
        <v>554</v>
      </c>
      <c r="F39" s="697" t="s">
        <v>224</v>
      </c>
    </row>
    <row r="40" spans="1:6" s="88" customFormat="1" ht="14.25" customHeight="1">
      <c r="A40" s="701"/>
      <c r="B40" s="696" t="s">
        <v>225</v>
      </c>
      <c r="C40" s="697" t="s">
        <v>226</v>
      </c>
      <c r="D40" s="698" t="s">
        <v>75</v>
      </c>
      <c r="E40" s="702" t="s">
        <v>227</v>
      </c>
      <c r="F40" s="700" t="s">
        <v>226</v>
      </c>
    </row>
    <row r="41" spans="1:6" s="88" customFormat="1" ht="14.25" customHeight="1">
      <c r="A41" s="701"/>
      <c r="B41" s="696" t="s">
        <v>228</v>
      </c>
      <c r="C41" s="697" t="s">
        <v>229</v>
      </c>
      <c r="D41" s="698" t="s">
        <v>740</v>
      </c>
      <c r="E41" s="718"/>
      <c r="F41" s="717"/>
    </row>
    <row r="42" spans="1:6" s="88" customFormat="1" ht="14.25" customHeight="1">
      <c r="A42" s="701"/>
      <c r="B42" s="711" t="s">
        <v>230</v>
      </c>
      <c r="C42" s="715" t="s">
        <v>231</v>
      </c>
      <c r="D42" s="719" t="s">
        <v>125</v>
      </c>
      <c r="E42" s="714" t="s">
        <v>232</v>
      </c>
      <c r="F42" s="720" t="s">
        <v>233</v>
      </c>
    </row>
    <row r="43" spans="1:6" s="88" customFormat="1" ht="14.25" customHeight="1">
      <c r="A43" s="701"/>
      <c r="B43" s="706" t="s">
        <v>234</v>
      </c>
      <c r="C43" s="707" t="s">
        <v>235</v>
      </c>
      <c r="D43" s="708" t="s">
        <v>100</v>
      </c>
      <c r="E43" s="721" t="s">
        <v>485</v>
      </c>
      <c r="F43" s="722" t="s">
        <v>771</v>
      </c>
    </row>
    <row r="44" spans="1:6" s="88" customFormat="1" ht="14.25" customHeight="1">
      <c r="A44" s="701"/>
      <c r="B44" s="711" t="s">
        <v>236</v>
      </c>
      <c r="C44" s="712" t="s">
        <v>237</v>
      </c>
      <c r="D44" s="713"/>
      <c r="E44" s="714"/>
      <c r="F44" s="715"/>
    </row>
    <row r="45" spans="1:6" s="88" customFormat="1" ht="14.25" customHeight="1">
      <c r="A45" s="701"/>
      <c r="B45" s="706" t="s">
        <v>486</v>
      </c>
      <c r="C45" s="723" t="s">
        <v>772</v>
      </c>
      <c r="D45" s="724"/>
      <c r="E45" s="721"/>
      <c r="F45" s="707"/>
    </row>
    <row r="46" spans="1:6" s="88" customFormat="1" ht="14.25" customHeight="1">
      <c r="A46" s="701"/>
      <c r="B46" s="711" t="s">
        <v>238</v>
      </c>
      <c r="C46" s="712" t="s">
        <v>239</v>
      </c>
      <c r="D46" s="713"/>
      <c r="E46" s="714"/>
      <c r="F46" s="715"/>
    </row>
    <row r="47" spans="1:6" s="88" customFormat="1" ht="14.25" customHeight="1">
      <c r="A47" s="701"/>
      <c r="B47" s="706" t="s">
        <v>773</v>
      </c>
      <c r="C47" s="723" t="s">
        <v>774</v>
      </c>
      <c r="D47" s="724"/>
      <c r="E47" s="721"/>
      <c r="F47" s="707"/>
    </row>
    <row r="48" spans="1:6" s="88" customFormat="1" ht="14.25" customHeight="1">
      <c r="A48" s="701"/>
      <c r="B48" s="711" t="s">
        <v>240</v>
      </c>
      <c r="C48" s="712" t="s">
        <v>241</v>
      </c>
      <c r="D48" s="713"/>
      <c r="E48" s="725"/>
      <c r="F48" s="720"/>
    </row>
    <row r="49" spans="1:6" s="88" customFormat="1" ht="14.25" customHeight="1">
      <c r="A49" s="701"/>
      <c r="B49" s="696" t="s">
        <v>242</v>
      </c>
      <c r="C49" s="697" t="s">
        <v>243</v>
      </c>
      <c r="D49" s="698"/>
      <c r="E49" s="718"/>
      <c r="F49" s="717"/>
    </row>
    <row r="50" spans="1:6" s="88" customFormat="1" ht="14.25" customHeight="1" thickBot="1">
      <c r="A50" s="726"/>
      <c r="B50" s="727" t="s">
        <v>487</v>
      </c>
      <c r="C50" s="728" t="s">
        <v>775</v>
      </c>
      <c r="D50" s="729"/>
      <c r="E50" s="730" t="s">
        <v>776</v>
      </c>
      <c r="F50" s="731" t="s">
        <v>777</v>
      </c>
    </row>
    <row r="51" spans="2:6" s="88" customFormat="1" ht="14.25" customHeight="1">
      <c r="B51" s="732"/>
      <c r="C51" s="733"/>
      <c r="D51" s="734"/>
      <c r="E51" s="735"/>
      <c r="F51" s="736"/>
    </row>
    <row r="52" spans="1:6" s="88" customFormat="1" ht="13.5" customHeight="1">
      <c r="A52" s="737" t="s">
        <v>488</v>
      </c>
      <c r="B52" s="732"/>
      <c r="C52" s="733"/>
      <c r="D52" s="734"/>
      <c r="E52" s="735"/>
      <c r="F52" s="736"/>
    </row>
    <row r="53" spans="1:6" s="88" customFormat="1" ht="13.5" customHeight="1">
      <c r="A53" s="737"/>
      <c r="B53" s="732"/>
      <c r="C53" s="733"/>
      <c r="D53" s="734"/>
      <c r="E53" s="735"/>
      <c r="F53" s="736"/>
    </row>
    <row r="54" spans="1:6" ht="13.5" customHeight="1">
      <c r="A54" s="1117" t="s">
        <v>489</v>
      </c>
      <c r="B54" s="1117"/>
      <c r="C54" s="1117"/>
      <c r="D54" s="1117"/>
      <c r="E54" s="1117"/>
      <c r="F54" s="1117"/>
    </row>
    <row r="55" spans="1:6" ht="13.5" customHeight="1">
      <c r="A55" s="1117"/>
      <c r="B55" s="1117"/>
      <c r="C55" s="1117"/>
      <c r="D55" s="1117"/>
      <c r="E55" s="1117"/>
      <c r="F55" s="1117"/>
    </row>
    <row r="56" spans="1:6" ht="13.5" customHeight="1">
      <c r="A56" s="1117"/>
      <c r="B56" s="1117"/>
      <c r="C56" s="1117"/>
      <c r="D56" s="1117"/>
      <c r="E56" s="1117"/>
      <c r="F56" s="1117"/>
    </row>
    <row r="57" spans="1:6" ht="13.5">
      <c r="A57" s="1117" t="s">
        <v>490</v>
      </c>
      <c r="B57" s="1117"/>
      <c r="C57" s="1117"/>
      <c r="D57" s="1117"/>
      <c r="E57" s="1117"/>
      <c r="F57" s="1117"/>
    </row>
    <row r="58" spans="1:6" ht="13.5">
      <c r="A58" s="83"/>
      <c r="B58" s="738" t="s">
        <v>790</v>
      </c>
      <c r="C58" s="739"/>
      <c r="D58" s="740"/>
      <c r="E58" s="741"/>
      <c r="F58" s="741"/>
    </row>
    <row r="59" spans="1:6" ht="13.5">
      <c r="A59" s="742"/>
      <c r="B59" s="743" t="s">
        <v>791</v>
      </c>
      <c r="C59" s="739"/>
      <c r="D59" s="744" t="s">
        <v>547</v>
      </c>
      <c r="E59" s="741"/>
      <c r="F59" s="741"/>
    </row>
    <row r="60" spans="1:6" ht="13.5">
      <c r="A60" s="742"/>
      <c r="B60" s="743" t="s">
        <v>792</v>
      </c>
      <c r="C60" s="739"/>
      <c r="D60" s="744" t="s">
        <v>548</v>
      </c>
      <c r="E60" s="741"/>
      <c r="F60" s="741"/>
    </row>
    <row r="61" spans="1:6" ht="13.5">
      <c r="A61" s="742"/>
      <c r="B61" s="741"/>
      <c r="C61" s="739"/>
      <c r="D61" s="744" t="s">
        <v>793</v>
      </c>
      <c r="E61" s="741"/>
      <c r="F61" s="741"/>
    </row>
    <row r="62" spans="1:6" ht="13.5">
      <c r="A62" s="742"/>
      <c r="B62" s="741"/>
      <c r="C62" s="739"/>
      <c r="D62" s="744"/>
      <c r="E62" s="741"/>
      <c r="F62" s="741"/>
    </row>
    <row r="63" spans="1:6" ht="13.5">
      <c r="A63" s="742"/>
      <c r="B63" s="741"/>
      <c r="C63" s="739"/>
      <c r="D63" s="744"/>
      <c r="E63" s="741"/>
      <c r="F63" s="741"/>
    </row>
    <row r="65" ht="13.5">
      <c r="D65" s="746" t="s">
        <v>780</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21.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435" customWidth="1"/>
    <col min="2" max="2" width="6.59765625" style="435" customWidth="1"/>
    <col min="3" max="3" width="10.59765625" style="435" customWidth="1"/>
    <col min="4" max="8" width="9" style="435" customWidth="1"/>
    <col min="9" max="9" width="4.8984375" style="435" customWidth="1"/>
    <col min="10" max="10" width="9" style="435" customWidth="1"/>
    <col min="11" max="11" width="6.59765625" style="435" customWidth="1"/>
    <col min="12" max="16384" width="9" style="435" customWidth="1"/>
  </cols>
  <sheetData>
    <row r="1" ht="24" customHeight="1"/>
    <row r="2" ht="24" customHeight="1"/>
    <row r="3" ht="24" customHeight="1"/>
    <row r="4" ht="24" customHeight="1"/>
    <row r="5" ht="24" customHeight="1"/>
    <row r="6" ht="24" customHeight="1"/>
    <row r="7" ht="24" customHeight="1"/>
    <row r="9" spans="1:8" ht="22.5" customHeight="1">
      <c r="A9" s="436"/>
      <c r="B9" s="437" t="s">
        <v>591</v>
      </c>
      <c r="C9" s="438"/>
      <c r="D9" s="438"/>
      <c r="E9" s="438"/>
      <c r="F9" s="438"/>
      <c r="G9" s="438"/>
      <c r="H9" s="438"/>
    </row>
    <row r="10" spans="1:8" ht="22.5" customHeight="1">
      <c r="A10" s="436"/>
      <c r="B10" s="437" t="s">
        <v>356</v>
      </c>
      <c r="C10" s="438"/>
      <c r="D10" s="438"/>
      <c r="E10" s="438"/>
      <c r="F10" s="438"/>
      <c r="G10" s="438"/>
      <c r="H10" s="438"/>
    </row>
    <row r="11" spans="1:8" ht="22.5" customHeight="1">
      <c r="A11" s="436"/>
      <c r="B11" s="437" t="s">
        <v>357</v>
      </c>
      <c r="C11" s="438"/>
      <c r="D11" s="438"/>
      <c r="E11" s="438"/>
      <c r="F11" s="438"/>
      <c r="G11" s="438"/>
      <c r="H11" s="438"/>
    </row>
    <row r="12" spans="1:8" ht="27" customHeight="1">
      <c r="A12" s="436"/>
      <c r="B12" s="439"/>
      <c r="C12" s="438"/>
      <c r="D12" s="438"/>
      <c r="E12" s="438"/>
      <c r="F12" s="438"/>
      <c r="G12" s="438"/>
      <c r="H12" s="438"/>
    </row>
    <row r="13" spans="1:8" ht="18" customHeight="1">
      <c r="A13" s="436"/>
      <c r="B13" s="440" t="s">
        <v>358</v>
      </c>
      <c r="C13" s="438"/>
      <c r="D13" s="438"/>
      <c r="E13" s="438"/>
      <c r="F13" s="438"/>
      <c r="G13" s="438"/>
      <c r="H13" s="438"/>
    </row>
    <row r="14" spans="1:8" ht="24.75" customHeight="1">
      <c r="A14" s="436"/>
      <c r="B14" s="441"/>
      <c r="C14" s="438"/>
      <c r="D14" s="438"/>
      <c r="E14" s="438"/>
      <c r="F14" s="438"/>
      <c r="G14" s="438"/>
      <c r="H14" s="438"/>
    </row>
    <row r="15" spans="1:8" ht="22.5" customHeight="1">
      <c r="A15" s="436"/>
      <c r="B15" s="438" t="s">
        <v>359</v>
      </c>
      <c r="C15" s="438"/>
      <c r="D15" s="438"/>
      <c r="E15" s="438" t="s">
        <v>360</v>
      </c>
      <c r="F15" s="442"/>
      <c r="H15" s="438"/>
    </row>
    <row r="16" spans="1:8" ht="22.5" customHeight="1">
      <c r="A16" s="436"/>
      <c r="B16" s="443" t="s">
        <v>361</v>
      </c>
      <c r="C16" s="438"/>
      <c r="D16" s="438"/>
      <c r="E16" s="438" t="s">
        <v>362</v>
      </c>
      <c r="F16" s="442"/>
      <c r="H16" s="438"/>
    </row>
    <row r="17" spans="1:8" ht="22.5" customHeight="1">
      <c r="A17" s="436"/>
      <c r="B17" s="443" t="s">
        <v>363</v>
      </c>
      <c r="C17" s="438"/>
      <c r="D17" s="438"/>
      <c r="E17" s="438" t="s">
        <v>364</v>
      </c>
      <c r="F17" s="442"/>
      <c r="H17" s="438"/>
    </row>
    <row r="18" spans="1:5" ht="22.5" customHeight="1">
      <c r="A18" s="436"/>
      <c r="B18" s="443" t="s">
        <v>365</v>
      </c>
      <c r="C18" s="438"/>
      <c r="D18" s="438"/>
      <c r="E18" s="438" t="s">
        <v>592</v>
      </c>
    </row>
    <row r="19" spans="2:5" ht="15" customHeight="1">
      <c r="B19" s="443"/>
      <c r="C19" s="438"/>
      <c r="D19" s="438"/>
      <c r="E19" s="438"/>
    </row>
    <row r="20" spans="2:5" ht="20.25" customHeight="1">
      <c r="B20" s="443"/>
      <c r="C20" s="444" t="s">
        <v>366</v>
      </c>
      <c r="D20" s="438"/>
      <c r="E20" s="438"/>
    </row>
    <row r="21" spans="2:5" ht="20.25" customHeight="1">
      <c r="B21" s="443"/>
      <c r="C21" s="444"/>
      <c r="D21" s="438"/>
      <c r="E21" s="438"/>
    </row>
    <row r="22" spans="6:8" ht="13.5">
      <c r="F22" s="438"/>
      <c r="G22" s="438"/>
      <c r="H22" s="438"/>
    </row>
    <row r="23" spans="3:8" ht="17.25">
      <c r="C23" s="445"/>
      <c r="F23" s="438"/>
      <c r="G23" s="438"/>
      <c r="H23" s="438"/>
    </row>
    <row r="24" spans="3:8" ht="17.25">
      <c r="C24" s="445"/>
      <c r="F24" s="438"/>
      <c r="G24" s="438"/>
      <c r="H24" s="438"/>
    </row>
    <row r="25" spans="3:8" ht="17.25">
      <c r="C25" s="445"/>
      <c r="F25" s="438"/>
      <c r="G25" s="438"/>
      <c r="H25" s="438"/>
    </row>
    <row r="26" spans="3:8" ht="17.25">
      <c r="C26" s="445"/>
      <c r="F26" s="438"/>
      <c r="G26" s="438"/>
      <c r="H26" s="438"/>
    </row>
    <row r="27" spans="3:8" ht="17.25">
      <c r="C27" s="445"/>
      <c r="F27" s="438"/>
      <c r="G27" s="438"/>
      <c r="H27" s="438"/>
    </row>
    <row r="28" spans="3:8" ht="17.25">
      <c r="C28" s="445"/>
      <c r="F28" s="438"/>
      <c r="G28" s="438"/>
      <c r="H28" s="438"/>
    </row>
    <row r="29" spans="3:8" ht="17.25">
      <c r="C29" s="445"/>
      <c r="F29" s="438"/>
      <c r="G29" s="438"/>
      <c r="H29" s="438"/>
    </row>
    <row r="30" spans="3:8" ht="17.25">
      <c r="C30" s="445"/>
      <c r="F30" s="438"/>
      <c r="G30" s="438"/>
      <c r="H30" s="438"/>
    </row>
    <row r="31" spans="3:7" ht="13.5">
      <c r="C31" s="446"/>
      <c r="D31" s="447"/>
      <c r="E31" s="448"/>
      <c r="F31" s="448"/>
      <c r="G31" s="448"/>
    </row>
    <row r="32" spans="3:7" ht="13.5">
      <c r="C32" s="447"/>
      <c r="D32" s="447"/>
      <c r="E32" s="448"/>
      <c r="F32" s="448"/>
      <c r="G32" s="448"/>
    </row>
    <row r="33" spans="3:7" ht="13.5">
      <c r="C33" s="447"/>
      <c r="D33" s="447"/>
      <c r="E33" s="448"/>
      <c r="F33" s="448"/>
      <c r="G33" s="448"/>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6">
    <tabColor indexed="8"/>
  </sheetPr>
  <dimension ref="A1:AG53"/>
  <sheetViews>
    <sheetView showGridLines="0" zoomScaleSheetLayoutView="100" workbookViewId="0" topLeftCell="A1">
      <selection activeCell="A1" sqref="A1"/>
    </sheetView>
  </sheetViews>
  <sheetFormatPr defaultColWidth="8.796875" defaultRowHeight="14.25"/>
  <cols>
    <col min="1" max="1" width="2.59765625" style="0" customWidth="1"/>
    <col min="2" max="2" width="2.8984375" style="669" customWidth="1"/>
    <col min="3" max="3" width="3.5" style="0" customWidth="1"/>
    <col min="4" max="32" width="2.59765625" style="0" customWidth="1"/>
    <col min="33" max="33" width="4.3984375" style="0" customWidth="1"/>
  </cols>
  <sheetData>
    <row r="1" spans="1:33" ht="19.5" customHeight="1">
      <c r="A1" s="280"/>
      <c r="B1" s="666"/>
      <c r="C1" s="280"/>
      <c r="D1" s="280"/>
      <c r="E1" s="280"/>
      <c r="F1" s="280"/>
      <c r="G1" s="280"/>
      <c r="H1" s="280"/>
      <c r="I1" s="280"/>
      <c r="J1" s="280"/>
      <c r="K1" s="280"/>
      <c r="L1" s="280"/>
      <c r="M1" s="655" t="s">
        <v>424</v>
      </c>
      <c r="N1" s="280"/>
      <c r="O1" s="280"/>
      <c r="P1" s="280"/>
      <c r="Q1" s="280"/>
      <c r="R1" s="280"/>
      <c r="S1" s="280"/>
      <c r="T1" s="280"/>
      <c r="U1" s="280"/>
      <c r="V1" s="280"/>
      <c r="W1" s="280"/>
      <c r="X1" s="280"/>
      <c r="Y1" s="280"/>
      <c r="Z1" s="280"/>
      <c r="AA1" s="280"/>
      <c r="AB1" s="280"/>
      <c r="AC1" s="280"/>
      <c r="AD1" s="280"/>
      <c r="AE1" s="280"/>
      <c r="AF1" s="280"/>
      <c r="AG1" s="280"/>
    </row>
    <row r="2" spans="1:33" ht="17.25" customHeight="1">
      <c r="A2" s="280"/>
      <c r="B2" s="667"/>
      <c r="C2" s="281"/>
      <c r="D2" s="280"/>
      <c r="E2" s="281"/>
      <c r="F2" s="281"/>
      <c r="G2" s="281"/>
      <c r="H2" s="281"/>
      <c r="I2" s="280"/>
      <c r="L2" s="281"/>
      <c r="N2" s="280"/>
      <c r="O2" s="280"/>
      <c r="P2" s="280"/>
      <c r="Q2" s="280"/>
      <c r="R2" s="280"/>
      <c r="S2" s="280"/>
      <c r="T2" s="280"/>
      <c r="U2" s="280"/>
      <c r="V2" s="280"/>
      <c r="W2" s="280"/>
      <c r="X2" s="280"/>
      <c r="Y2" s="280"/>
      <c r="Z2" s="280"/>
      <c r="AA2" s="280"/>
      <c r="AB2" s="280"/>
      <c r="AC2" s="280"/>
      <c r="AD2" s="280"/>
      <c r="AE2" s="280"/>
      <c r="AF2" s="280"/>
      <c r="AG2" s="280"/>
    </row>
    <row r="3" spans="1:33" ht="14.25" customHeight="1">
      <c r="A3" s="280"/>
      <c r="B3" s="667"/>
      <c r="C3" s="281"/>
      <c r="D3" s="281"/>
      <c r="E3" s="281"/>
      <c r="F3" s="281"/>
      <c r="G3" s="281"/>
      <c r="H3" s="281"/>
      <c r="I3" s="281"/>
      <c r="J3" s="281"/>
      <c r="K3" s="281"/>
      <c r="L3" s="281"/>
      <c r="M3" s="280"/>
      <c r="N3" s="280"/>
      <c r="O3" s="280"/>
      <c r="P3" s="280"/>
      <c r="Q3" s="280"/>
      <c r="R3" s="280"/>
      <c r="S3" s="280"/>
      <c r="T3" s="280"/>
      <c r="U3" s="280"/>
      <c r="V3" s="280"/>
      <c r="W3" s="280"/>
      <c r="X3" s="280"/>
      <c r="Y3" s="280"/>
      <c r="Z3" s="280"/>
      <c r="AA3" s="280"/>
      <c r="AB3" s="280"/>
      <c r="AC3" s="280"/>
      <c r="AD3" s="280"/>
      <c r="AE3" s="280"/>
      <c r="AF3" s="280"/>
      <c r="AG3" s="280"/>
    </row>
    <row r="4" spans="1:33" ht="13.5" customHeight="1">
      <c r="A4" s="668"/>
      <c r="C4" s="281"/>
      <c r="D4" s="281"/>
      <c r="E4" s="281"/>
      <c r="F4" s="281"/>
      <c r="G4" s="281"/>
      <c r="H4" s="281"/>
      <c r="I4" s="281"/>
      <c r="J4" s="281"/>
      <c r="K4" s="281"/>
      <c r="L4" s="280"/>
      <c r="N4" s="280"/>
      <c r="O4" s="284"/>
      <c r="P4" s="280"/>
      <c r="Q4" s="280"/>
      <c r="R4" s="280"/>
      <c r="S4" s="280"/>
      <c r="T4" s="280"/>
      <c r="U4" s="280"/>
      <c r="V4" s="280"/>
      <c r="W4" s="280"/>
      <c r="X4" s="280"/>
      <c r="Y4" s="280"/>
      <c r="Z4" s="280"/>
      <c r="AA4" s="280"/>
      <c r="AB4" s="280"/>
      <c r="AC4" s="280"/>
      <c r="AD4" s="280"/>
      <c r="AE4" s="280"/>
      <c r="AF4" s="280"/>
      <c r="AG4" s="280"/>
    </row>
    <row r="5" spans="1:33" ht="18" customHeight="1">
      <c r="A5" s="280"/>
      <c r="B5" s="667" t="s">
        <v>425</v>
      </c>
      <c r="C5" s="823" t="s">
        <v>719</v>
      </c>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row>
    <row r="6" spans="1:33" ht="18" customHeight="1">
      <c r="A6" s="280"/>
      <c r="B6" s="667"/>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row>
    <row r="7" spans="1:33" ht="9.75" customHeight="1">
      <c r="A7" s="280"/>
      <c r="B7" s="667"/>
      <c r="C7" s="289"/>
      <c r="D7" s="289"/>
      <c r="E7" s="289"/>
      <c r="F7" s="289"/>
      <c r="G7" s="289"/>
      <c r="H7" s="289"/>
      <c r="I7" s="289"/>
      <c r="J7" s="289"/>
      <c r="K7" s="289"/>
      <c r="L7" s="289"/>
      <c r="M7" s="288"/>
      <c r="N7" s="288"/>
      <c r="O7" s="288"/>
      <c r="P7" s="288"/>
      <c r="Q7" s="288"/>
      <c r="R7" s="288"/>
      <c r="S7" s="288"/>
      <c r="T7" s="288"/>
      <c r="U7" s="288"/>
      <c r="V7" s="288"/>
      <c r="W7" s="288"/>
      <c r="X7" s="288"/>
      <c r="Y7" s="288"/>
      <c r="Z7" s="288"/>
      <c r="AA7" s="288"/>
      <c r="AB7" s="288"/>
      <c r="AC7" s="288"/>
      <c r="AD7" s="288"/>
      <c r="AE7" s="288"/>
      <c r="AF7" s="288"/>
      <c r="AG7" s="288"/>
    </row>
    <row r="8" spans="1:33" ht="18" customHeight="1">
      <c r="A8" s="280"/>
      <c r="B8" s="667" t="s">
        <v>426</v>
      </c>
      <c r="C8" s="823" t="s">
        <v>427</v>
      </c>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row>
    <row r="9" spans="1:33" ht="18" customHeight="1">
      <c r="A9" s="280"/>
      <c r="B9" s="667"/>
      <c r="C9" s="823"/>
      <c r="D9" s="823"/>
      <c r="E9" s="823"/>
      <c r="F9" s="823"/>
      <c r="G9" s="823"/>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row>
    <row r="10" spans="1:33" ht="18" customHeight="1">
      <c r="A10" s="280"/>
      <c r="B10" s="667" t="s">
        <v>491</v>
      </c>
      <c r="C10" s="823" t="s">
        <v>718</v>
      </c>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row>
    <row r="11" spans="1:33" ht="18" customHeight="1">
      <c r="A11" s="280"/>
      <c r="B11" s="667"/>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823"/>
      <c r="AF11" s="823"/>
      <c r="AG11" s="823"/>
    </row>
    <row r="12" spans="1:33" ht="9.75" customHeight="1">
      <c r="A12" s="280"/>
      <c r="B12" s="667"/>
      <c r="C12" s="289"/>
      <c r="D12" s="289"/>
      <c r="E12" s="289"/>
      <c r="F12" s="289"/>
      <c r="G12" s="289"/>
      <c r="H12" s="289"/>
      <c r="I12" s="289"/>
      <c r="J12" s="289"/>
      <c r="K12" s="289"/>
      <c r="L12" s="289"/>
      <c r="M12" s="288"/>
      <c r="N12" s="288"/>
      <c r="O12" s="288"/>
      <c r="P12" s="288"/>
      <c r="Q12" s="288"/>
      <c r="R12" s="288"/>
      <c r="S12" s="288"/>
      <c r="T12" s="288"/>
      <c r="U12" s="288"/>
      <c r="V12" s="288"/>
      <c r="W12" s="288"/>
      <c r="X12" s="288"/>
      <c r="Y12" s="288"/>
      <c r="Z12" s="288"/>
      <c r="AA12" s="288"/>
      <c r="AB12" s="288"/>
      <c r="AC12" s="288"/>
      <c r="AD12" s="288"/>
      <c r="AE12" s="288"/>
      <c r="AF12" s="288"/>
      <c r="AG12" s="288"/>
    </row>
    <row r="13" spans="1:33" s="1" customFormat="1" ht="18" customHeight="1">
      <c r="A13" s="283"/>
      <c r="B13" s="670" t="s">
        <v>492</v>
      </c>
      <c r="C13" s="671" t="s">
        <v>428</v>
      </c>
      <c r="D13" s="672"/>
      <c r="E13" s="672"/>
      <c r="F13" s="672"/>
      <c r="G13" s="289"/>
      <c r="H13" s="289"/>
      <c r="I13" s="289"/>
      <c r="J13" s="289"/>
      <c r="K13" s="289"/>
      <c r="L13" s="289"/>
      <c r="M13" s="288"/>
      <c r="N13" s="288"/>
      <c r="O13" s="288"/>
      <c r="P13" s="288"/>
      <c r="Q13" s="288"/>
      <c r="R13" s="288"/>
      <c r="S13" s="288"/>
      <c r="T13" s="288"/>
      <c r="U13" s="288"/>
      <c r="V13" s="288"/>
      <c r="W13" s="288"/>
      <c r="X13" s="288"/>
      <c r="Y13" s="288"/>
      <c r="Z13" s="288"/>
      <c r="AA13" s="288"/>
      <c r="AB13" s="288"/>
      <c r="AC13" s="288"/>
      <c r="AD13" s="288"/>
      <c r="AE13" s="288"/>
      <c r="AF13" s="288"/>
      <c r="AG13" s="288"/>
    </row>
    <row r="14" spans="1:33" ht="18" customHeight="1">
      <c r="A14" s="280"/>
      <c r="B14" s="667"/>
      <c r="C14" s="289" t="s">
        <v>429</v>
      </c>
      <c r="D14" s="823" t="s">
        <v>637</v>
      </c>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row>
    <row r="15" spans="1:33" ht="18" customHeight="1">
      <c r="A15" s="280"/>
      <c r="B15" s="667"/>
      <c r="C15" s="289"/>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row>
    <row r="16" spans="1:33" ht="18" customHeight="1">
      <c r="A16" s="280"/>
      <c r="B16" s="667"/>
      <c r="C16" s="289"/>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row>
    <row r="17" spans="1:33" ht="18" customHeight="1">
      <c r="A17" s="280"/>
      <c r="B17" s="667"/>
      <c r="C17" s="289" t="s">
        <v>430</v>
      </c>
      <c r="D17" s="823" t="s">
        <v>858</v>
      </c>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3"/>
      <c r="AG17" s="823"/>
    </row>
    <row r="18" spans="1:33" ht="18" customHeight="1">
      <c r="A18" s="280"/>
      <c r="B18" s="667"/>
      <c r="C18" s="289"/>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row>
    <row r="19" spans="1:33" ht="18" customHeight="1">
      <c r="A19" s="280"/>
      <c r="B19" s="667"/>
      <c r="C19" s="289"/>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row>
    <row r="20" spans="1:33" ht="18" customHeight="1">
      <c r="A20" s="280"/>
      <c r="B20" s="667"/>
      <c r="C20" s="289"/>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row>
    <row r="21" spans="1:33" ht="18" customHeight="1">
      <c r="A21" s="280"/>
      <c r="B21" s="667"/>
      <c r="C21" s="289" t="s">
        <v>68</v>
      </c>
      <c r="D21" s="823" t="s">
        <v>431</v>
      </c>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row>
    <row r="22" spans="1:33" ht="18" customHeight="1">
      <c r="A22" s="280"/>
      <c r="B22" s="667"/>
      <c r="C22" s="289"/>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row>
    <row r="23" spans="1:33" ht="18" customHeight="1">
      <c r="A23" s="280"/>
      <c r="B23" s="667"/>
      <c r="C23" s="281"/>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3"/>
      <c r="AF23" s="823"/>
      <c r="AG23" s="823"/>
    </row>
    <row r="24" spans="1:33" ht="18" customHeight="1">
      <c r="A24" s="280"/>
      <c r="B24" s="667"/>
      <c r="C24" s="281"/>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row>
    <row r="25" spans="1:33" ht="18" customHeight="1">
      <c r="A25" s="280"/>
      <c r="B25" s="667"/>
      <c r="C25" s="281"/>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row>
    <row r="26" spans="1:33" ht="18" customHeight="1">
      <c r="A26" s="280"/>
      <c r="B26" s="667" t="s">
        <v>493</v>
      </c>
      <c r="C26" s="823" t="s">
        <v>496</v>
      </c>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row>
    <row r="27" spans="1:33" ht="18" customHeight="1">
      <c r="A27" s="280"/>
      <c r="B27" s="667"/>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row>
    <row r="28" spans="1:33" ht="18" customHeight="1">
      <c r="A28" s="280"/>
      <c r="B28" s="667" t="s">
        <v>494</v>
      </c>
      <c r="C28" s="288" t="s">
        <v>432</v>
      </c>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row>
    <row r="29" spans="1:32" ht="18" customHeight="1">
      <c r="A29" s="280"/>
      <c r="B29" s="667"/>
      <c r="C29" s="673" t="s">
        <v>433</v>
      </c>
      <c r="D29" s="281"/>
      <c r="E29" s="281"/>
      <c r="F29" s="281"/>
      <c r="G29" s="281"/>
      <c r="H29" s="281"/>
      <c r="I29" s="281"/>
      <c r="J29" s="281"/>
      <c r="K29" s="281"/>
      <c r="L29" s="280"/>
      <c r="M29" s="280"/>
      <c r="N29" s="280"/>
      <c r="O29" s="280"/>
      <c r="P29" s="280"/>
      <c r="Q29" s="280"/>
      <c r="R29" s="280"/>
      <c r="S29" s="280"/>
      <c r="T29" s="280"/>
      <c r="U29" s="280"/>
      <c r="V29" s="280"/>
      <c r="W29" s="280"/>
      <c r="X29" s="280"/>
      <c r="Y29" s="280"/>
      <c r="Z29" s="280"/>
      <c r="AA29" s="280"/>
      <c r="AB29" s="280"/>
      <c r="AC29" s="280"/>
      <c r="AD29" s="280"/>
      <c r="AE29" s="280"/>
      <c r="AF29" s="280"/>
    </row>
    <row r="30" spans="1:32" ht="18" customHeight="1">
      <c r="A30" s="280"/>
      <c r="B30" s="667"/>
      <c r="C30" s="673" t="s">
        <v>434</v>
      </c>
      <c r="D30" s="281"/>
      <c r="E30" s="281"/>
      <c r="F30" s="281"/>
      <c r="G30" s="281"/>
      <c r="H30" s="281"/>
      <c r="I30" s="281"/>
      <c r="J30" s="281"/>
      <c r="K30" s="281"/>
      <c r="L30" s="280"/>
      <c r="M30" s="280"/>
      <c r="N30" s="280"/>
      <c r="O30" s="280"/>
      <c r="P30" s="280"/>
      <c r="Q30" s="280"/>
      <c r="R30" s="280"/>
      <c r="S30" s="280"/>
      <c r="T30" s="280"/>
      <c r="U30" s="280"/>
      <c r="V30" s="280"/>
      <c r="W30" s="280"/>
      <c r="X30" s="280"/>
      <c r="Y30" s="280"/>
      <c r="Z30" s="280"/>
      <c r="AA30" s="280"/>
      <c r="AB30" s="280"/>
      <c r="AC30" s="280"/>
      <c r="AD30" s="280"/>
      <c r="AE30" s="280"/>
      <c r="AF30" s="280"/>
    </row>
    <row r="31" spans="1:32" ht="18" customHeight="1">
      <c r="A31" s="280"/>
      <c r="B31" s="667"/>
      <c r="C31" s="673" t="s">
        <v>435</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80"/>
      <c r="AF31" s="280"/>
    </row>
    <row r="32" spans="1:32" ht="18" customHeight="1">
      <c r="A32" s="280"/>
      <c r="B32" s="667"/>
      <c r="C32" s="289"/>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80"/>
      <c r="AF32" s="280"/>
    </row>
    <row r="33" spans="2:33" ht="18" customHeight="1">
      <c r="B33" s="674" t="s">
        <v>495</v>
      </c>
      <c r="C33" s="289" t="s">
        <v>436</v>
      </c>
      <c r="E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row>
    <row r="34" spans="2:32" ht="18" customHeight="1">
      <c r="B34" s="674"/>
      <c r="C34" s="816" t="s">
        <v>437</v>
      </c>
      <c r="D34" s="816"/>
      <c r="E34" s="816"/>
      <c r="F34" s="816"/>
      <c r="G34" s="816"/>
      <c r="H34" s="816"/>
      <c r="I34" s="816"/>
      <c r="J34" s="816"/>
      <c r="K34" s="816"/>
      <c r="L34" s="816"/>
      <c r="M34" s="817"/>
      <c r="N34" s="828" t="s">
        <v>438</v>
      </c>
      <c r="O34" s="828"/>
      <c r="P34" s="828"/>
      <c r="Q34" s="828"/>
      <c r="R34" s="828"/>
      <c r="S34" s="828"/>
      <c r="T34" s="828"/>
      <c r="U34" s="828"/>
      <c r="V34" s="828"/>
      <c r="W34" s="828"/>
      <c r="X34" s="828"/>
      <c r="Y34" s="828"/>
      <c r="Z34" s="828"/>
      <c r="AA34" s="828"/>
      <c r="AB34" s="815"/>
      <c r="AC34" s="289"/>
      <c r="AD34" s="285"/>
      <c r="AE34" s="285"/>
      <c r="AF34" s="285"/>
    </row>
    <row r="35" spans="2:32" s="684" customFormat="1" ht="18" customHeight="1">
      <c r="B35" s="675"/>
      <c r="C35" s="676" t="s">
        <v>720</v>
      </c>
      <c r="D35" s="677"/>
      <c r="E35" s="676"/>
      <c r="F35" s="676"/>
      <c r="G35" s="676"/>
      <c r="H35" s="676"/>
      <c r="I35" s="676"/>
      <c r="J35" s="676"/>
      <c r="K35" s="676"/>
      <c r="L35" s="676"/>
      <c r="M35" s="678"/>
      <c r="N35" s="679" t="s">
        <v>439</v>
      </c>
      <c r="O35" s="680"/>
      <c r="P35" s="676"/>
      <c r="Q35" s="676"/>
      <c r="R35" s="676"/>
      <c r="S35" s="676"/>
      <c r="T35" s="676"/>
      <c r="U35" s="676"/>
      <c r="V35" s="676"/>
      <c r="W35" s="676"/>
      <c r="X35" s="676"/>
      <c r="Y35" s="676"/>
      <c r="Z35" s="676"/>
      <c r="AA35" s="681"/>
      <c r="AB35" s="681"/>
      <c r="AC35" s="682"/>
      <c r="AD35" s="683"/>
      <c r="AE35" s="683"/>
      <c r="AF35" s="683"/>
    </row>
    <row r="36" spans="2:32" s="684" customFormat="1" ht="18" customHeight="1">
      <c r="B36" s="675"/>
      <c r="C36" s="676" t="s">
        <v>441</v>
      </c>
      <c r="D36" s="677"/>
      <c r="E36" s="676"/>
      <c r="F36" s="676"/>
      <c r="G36" s="676"/>
      <c r="H36" s="676"/>
      <c r="I36" s="676"/>
      <c r="J36" s="676"/>
      <c r="K36" s="676"/>
      <c r="L36" s="676"/>
      <c r="M36" s="678"/>
      <c r="N36" s="679" t="s">
        <v>442</v>
      </c>
      <c r="O36" s="680"/>
      <c r="P36" s="676"/>
      <c r="Q36" s="676"/>
      <c r="R36" s="676"/>
      <c r="S36" s="676"/>
      <c r="T36" s="676"/>
      <c r="U36" s="676"/>
      <c r="V36" s="676"/>
      <c r="W36" s="676"/>
      <c r="X36" s="676"/>
      <c r="Y36" s="676"/>
      <c r="Z36" s="676"/>
      <c r="AA36" s="681"/>
      <c r="AB36" s="681"/>
      <c r="AC36" s="682"/>
      <c r="AD36" s="683"/>
      <c r="AE36" s="683"/>
      <c r="AF36" s="683"/>
    </row>
    <row r="37" spans="2:32" s="684" customFormat="1" ht="18" customHeight="1">
      <c r="B37" s="675"/>
      <c r="C37" s="676" t="s">
        <v>443</v>
      </c>
      <c r="D37" s="677"/>
      <c r="E37" s="676"/>
      <c r="F37" s="676"/>
      <c r="G37" s="676"/>
      <c r="H37" s="676"/>
      <c r="I37" s="676"/>
      <c r="J37" s="676"/>
      <c r="K37" s="676"/>
      <c r="L37" s="676"/>
      <c r="M37" s="678"/>
      <c r="N37" s="679" t="s">
        <v>444</v>
      </c>
      <c r="O37" s="680"/>
      <c r="P37" s="676"/>
      <c r="Q37" s="676"/>
      <c r="R37" s="676"/>
      <c r="S37" s="676"/>
      <c r="T37" s="676"/>
      <c r="U37" s="676"/>
      <c r="V37" s="676"/>
      <c r="W37" s="676"/>
      <c r="X37" s="676"/>
      <c r="Y37" s="676"/>
      <c r="Z37" s="676"/>
      <c r="AA37" s="681"/>
      <c r="AB37" s="681"/>
      <c r="AC37" s="682"/>
      <c r="AD37" s="682"/>
      <c r="AE37" s="682"/>
      <c r="AF37" s="682"/>
    </row>
    <row r="38" spans="2:32" s="684" customFormat="1" ht="18" customHeight="1">
      <c r="B38" s="675"/>
      <c r="C38" s="685" t="s">
        <v>445</v>
      </c>
      <c r="D38" s="686"/>
      <c r="E38" s="685"/>
      <c r="F38" s="685"/>
      <c r="G38" s="685"/>
      <c r="H38" s="685"/>
      <c r="I38" s="685"/>
      <c r="J38" s="685"/>
      <c r="K38" s="685"/>
      <c r="L38" s="687"/>
      <c r="M38" s="688"/>
      <c r="N38" s="689" t="s">
        <v>446</v>
      </c>
      <c r="O38" s="687"/>
      <c r="P38" s="687"/>
      <c r="Q38" s="687"/>
      <c r="R38" s="687"/>
      <c r="S38" s="687"/>
      <c r="T38" s="687"/>
      <c r="U38" s="687"/>
      <c r="V38" s="687"/>
      <c r="W38" s="687"/>
      <c r="X38" s="687"/>
      <c r="Y38" s="687"/>
      <c r="Z38" s="687"/>
      <c r="AA38" s="690"/>
      <c r="AB38" s="690"/>
      <c r="AC38" s="691"/>
      <c r="AD38" s="691"/>
      <c r="AE38" s="691"/>
      <c r="AF38" s="691"/>
    </row>
    <row r="39" spans="2:32" s="684" customFormat="1" ht="18" customHeight="1">
      <c r="B39" s="675"/>
      <c r="C39" s="676"/>
      <c r="D39" s="677"/>
      <c r="E39" s="676"/>
      <c r="F39" s="676"/>
      <c r="G39" s="676"/>
      <c r="H39" s="676"/>
      <c r="I39" s="676"/>
      <c r="J39" s="676"/>
      <c r="K39" s="676"/>
      <c r="L39" s="680"/>
      <c r="M39" s="680"/>
      <c r="N39" s="676"/>
      <c r="O39" s="680"/>
      <c r="P39" s="680"/>
      <c r="Q39" s="680"/>
      <c r="R39" s="680"/>
      <c r="S39" s="680"/>
      <c r="T39" s="680"/>
      <c r="U39" s="680"/>
      <c r="V39" s="680"/>
      <c r="W39" s="680"/>
      <c r="X39" s="680"/>
      <c r="Y39" s="680"/>
      <c r="Z39" s="680"/>
      <c r="AA39" s="692"/>
      <c r="AB39" s="692"/>
      <c r="AC39" s="691"/>
      <c r="AD39" s="691"/>
      <c r="AE39" s="691"/>
      <c r="AF39" s="691"/>
    </row>
    <row r="40" spans="2:12" ht="18" customHeight="1">
      <c r="B40" s="674"/>
      <c r="C40" s="289"/>
      <c r="E40" s="80"/>
      <c r="F40" s="80"/>
      <c r="G40" s="80"/>
      <c r="H40" s="80"/>
      <c r="I40" s="80"/>
      <c r="J40" s="80"/>
      <c r="K40" s="80"/>
      <c r="L40" s="80"/>
    </row>
    <row r="41" spans="2:33" ht="18" customHeight="1">
      <c r="B41" s="674"/>
      <c r="C41" s="827"/>
      <c r="D41" s="827"/>
      <c r="E41" s="827"/>
      <c r="F41" s="676"/>
      <c r="G41" s="676"/>
      <c r="H41" s="676"/>
      <c r="I41" s="676"/>
      <c r="J41" s="676"/>
      <c r="K41" s="676"/>
      <c r="L41" s="676"/>
      <c r="M41" s="676"/>
      <c r="N41" s="765"/>
      <c r="O41" s="676"/>
      <c r="P41" s="676"/>
      <c r="Q41" s="676"/>
      <c r="R41" s="676"/>
      <c r="S41" s="676"/>
      <c r="T41" s="676"/>
      <c r="U41" s="676"/>
      <c r="V41" s="676"/>
      <c r="W41" s="676"/>
      <c r="X41" s="676"/>
      <c r="Y41" s="676"/>
      <c r="Z41" s="676"/>
      <c r="AA41" s="676"/>
      <c r="AB41" s="676"/>
      <c r="AC41" s="765"/>
      <c r="AD41" s="623"/>
      <c r="AE41" s="623"/>
      <c r="AF41" s="623"/>
      <c r="AG41" s="623"/>
    </row>
    <row r="42" spans="2:33" ht="18" customHeight="1">
      <c r="B42" s="674"/>
      <c r="C42" s="676"/>
      <c r="D42" s="677"/>
      <c r="E42" s="676"/>
      <c r="F42" s="824"/>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row>
    <row r="43" spans="2:33" ht="18" customHeight="1">
      <c r="B43" s="674"/>
      <c r="C43" s="676"/>
      <c r="D43" s="677"/>
      <c r="E43" s="67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row>
    <row r="44" spans="2:33" ht="18" customHeight="1">
      <c r="B44" s="674"/>
      <c r="C44" s="676"/>
      <c r="D44" s="677"/>
      <c r="E44" s="676"/>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623"/>
    </row>
    <row r="45" spans="2:33" ht="18" customHeight="1">
      <c r="B45" s="674"/>
      <c r="C45" s="676"/>
      <c r="D45" s="677"/>
      <c r="E45" s="676"/>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623"/>
    </row>
    <row r="46" spans="2:33" ht="6.75" customHeight="1">
      <c r="B46" s="674"/>
      <c r="C46" s="622"/>
      <c r="D46" s="622"/>
      <c r="E46" s="622"/>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623"/>
    </row>
    <row r="47" spans="2:12" ht="13.5">
      <c r="B47" s="674"/>
      <c r="C47" s="80"/>
      <c r="D47" s="80"/>
      <c r="E47" s="80"/>
      <c r="F47" s="80"/>
      <c r="G47" s="80"/>
      <c r="H47" s="80"/>
      <c r="I47" s="80"/>
      <c r="J47" s="80"/>
      <c r="K47" s="80"/>
      <c r="L47" s="80"/>
    </row>
    <row r="48" spans="2:12" ht="13.5">
      <c r="B48" s="674"/>
      <c r="C48" s="80"/>
      <c r="D48" s="80"/>
      <c r="E48" s="80"/>
      <c r="F48" s="80"/>
      <c r="G48" s="80"/>
      <c r="H48" s="80"/>
      <c r="I48" s="80"/>
      <c r="J48" s="80"/>
      <c r="K48" s="80"/>
      <c r="L48" s="80"/>
    </row>
    <row r="49" spans="2:12" ht="13.5">
      <c r="B49" s="674"/>
      <c r="C49" s="80"/>
      <c r="D49" s="80"/>
      <c r="E49" s="80"/>
      <c r="F49" s="80"/>
      <c r="G49" s="80"/>
      <c r="H49" s="80"/>
      <c r="I49" s="80"/>
      <c r="J49" s="80"/>
      <c r="K49" s="80"/>
      <c r="L49" s="80"/>
    </row>
    <row r="50" spans="2:16" ht="13.5">
      <c r="B50" s="674"/>
      <c r="C50" s="80"/>
      <c r="D50" s="80"/>
      <c r="E50" s="80"/>
      <c r="F50" s="80"/>
      <c r="G50" s="80"/>
      <c r="H50" s="80"/>
      <c r="I50" s="80"/>
      <c r="J50" s="80"/>
      <c r="K50" s="80"/>
      <c r="L50" s="80"/>
      <c r="P50" s="745" t="s">
        <v>781</v>
      </c>
    </row>
    <row r="51" spans="2:12" ht="13.5">
      <c r="B51" s="674"/>
      <c r="C51" s="80"/>
      <c r="D51" s="80"/>
      <c r="E51" s="80"/>
      <c r="F51" s="80"/>
      <c r="G51" s="80"/>
      <c r="H51" s="80"/>
      <c r="I51" s="80"/>
      <c r="J51" s="80"/>
      <c r="K51" s="80"/>
      <c r="L51" s="80"/>
    </row>
    <row r="52" spans="2:12" ht="13.5">
      <c r="B52" s="674"/>
      <c r="C52" s="80"/>
      <c r="D52" s="80"/>
      <c r="E52" s="80"/>
      <c r="F52" s="80"/>
      <c r="G52" s="80"/>
      <c r="H52" s="80"/>
      <c r="I52" s="80"/>
      <c r="J52" s="80"/>
      <c r="K52" s="80"/>
      <c r="L52" s="80"/>
    </row>
    <row r="53" spans="2:12" ht="13.5">
      <c r="B53" s="674"/>
      <c r="C53" s="80"/>
      <c r="D53" s="80"/>
      <c r="E53" s="80"/>
      <c r="F53" s="80"/>
      <c r="G53" s="80"/>
      <c r="H53" s="80"/>
      <c r="I53" s="80"/>
      <c r="J53" s="80"/>
      <c r="K53" s="80"/>
      <c r="L53" s="80"/>
    </row>
  </sheetData>
  <mergeCells count="13">
    <mergeCell ref="C8:AG9"/>
    <mergeCell ref="C5:AG6"/>
    <mergeCell ref="D21:AG25"/>
    <mergeCell ref="D17:AG20"/>
    <mergeCell ref="D14:AG16"/>
    <mergeCell ref="C10:AG11"/>
    <mergeCell ref="F44:AF46"/>
    <mergeCell ref="C26:AG27"/>
    <mergeCell ref="F42:AG42"/>
    <mergeCell ref="F43:AG43"/>
    <mergeCell ref="C41:E41"/>
    <mergeCell ref="N34:AB34"/>
    <mergeCell ref="C34:M34"/>
  </mergeCells>
  <printOptions/>
  <pageMargins left="0.5905511811023623" right="0.7480314960629921" top="0.63" bottom="0.3" header="0.5118110236220472" footer="0.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6">
    <tabColor indexed="12"/>
    <outlinePr summaryBelow="0" summaryRight="0"/>
  </sheetPr>
  <dimension ref="A1:AO67"/>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5" width="3.5" style="30" customWidth="1"/>
    <col min="6" max="7" width="3.3984375" style="34" customWidth="1"/>
    <col min="8" max="8" width="7.09765625" style="34" customWidth="1"/>
    <col min="9" max="10" width="3.3984375" style="34" customWidth="1"/>
    <col min="11" max="12" width="3.5" style="34" customWidth="1"/>
    <col min="13" max="13" width="7" style="34" customWidth="1"/>
    <col min="14" max="15" width="3.5" style="34" customWidth="1"/>
    <col min="16" max="17" width="3.3984375" style="34" customWidth="1"/>
    <col min="18" max="18" width="7.19921875" style="34" customWidth="1"/>
    <col min="19" max="19" width="8.09765625" style="34" customWidth="1"/>
    <col min="20" max="252" width="7.09765625" style="9" customWidth="1"/>
    <col min="253" max="16384" width="7.09765625" style="9" customWidth="1"/>
  </cols>
  <sheetData>
    <row r="1" spans="5:8" ht="23.25" customHeight="1">
      <c r="E1" s="419" t="s">
        <v>837</v>
      </c>
      <c r="H1" s="9"/>
    </row>
    <row r="2" spans="3:40" s="1" customFormat="1" ht="15" customHeight="1">
      <c r="C2" s="2"/>
      <c r="D2" s="2"/>
      <c r="E2" s="2"/>
      <c r="F2" s="2"/>
      <c r="G2" s="2"/>
      <c r="H2" s="2"/>
      <c r="I2" s="2"/>
      <c r="J2" s="2"/>
      <c r="K2" s="2"/>
      <c r="L2" s="2"/>
      <c r="M2" s="2"/>
      <c r="N2" s="2"/>
      <c r="O2" s="2"/>
      <c r="P2" s="2"/>
      <c r="Q2" s="2"/>
      <c r="R2" s="2"/>
      <c r="S2" s="2"/>
      <c r="T2" s="430"/>
      <c r="U2" s="2"/>
      <c r="V2" s="2"/>
      <c r="W2" s="2"/>
      <c r="X2" s="2"/>
      <c r="Y2" s="2"/>
      <c r="Z2" s="2"/>
      <c r="AA2" s="2"/>
      <c r="AB2" s="2"/>
      <c r="AC2" s="2"/>
      <c r="AD2" s="2"/>
      <c r="AE2" s="2"/>
      <c r="AF2" s="2"/>
      <c r="AG2" s="2"/>
      <c r="AH2" s="2"/>
      <c r="AI2" s="2"/>
      <c r="AJ2" s="2"/>
      <c r="AK2" s="2"/>
      <c r="AL2" s="2"/>
      <c r="AM2" s="2"/>
      <c r="AN2" s="2"/>
    </row>
    <row r="3" spans="1:17" s="1" customFormat="1" ht="17.25" customHeight="1">
      <c r="A3" s="763" t="s">
        <v>632</v>
      </c>
      <c r="B3" s="3"/>
      <c r="C3" s="273"/>
      <c r="D3" s="273"/>
      <c r="E3" s="273"/>
      <c r="F3" s="2"/>
      <c r="G3" s="2"/>
      <c r="H3" s="2"/>
      <c r="I3" s="2"/>
      <c r="J3" s="2"/>
      <c r="K3" s="2"/>
      <c r="L3" s="2"/>
      <c r="M3" s="2"/>
      <c r="N3" s="2"/>
      <c r="O3" s="2"/>
      <c r="P3" s="2"/>
      <c r="Q3" s="2"/>
    </row>
    <row r="4" spans="6:17" s="1" customFormat="1" ht="12.75" customHeight="1">
      <c r="F4" s="2"/>
      <c r="G4" s="2"/>
      <c r="H4" s="2"/>
      <c r="I4" s="2"/>
      <c r="J4" s="2"/>
      <c r="K4" s="2"/>
      <c r="L4" s="2"/>
      <c r="M4" s="2"/>
      <c r="N4" s="2"/>
      <c r="O4" s="2"/>
      <c r="P4" s="2"/>
      <c r="Q4" s="2"/>
    </row>
    <row r="5" spans="2:17" s="1" customFormat="1" ht="17.25">
      <c r="B5" s="273"/>
      <c r="C5" s="763" t="s">
        <v>638</v>
      </c>
      <c r="F5" s="2"/>
      <c r="G5" s="2"/>
      <c r="H5" s="2"/>
      <c r="I5" s="2"/>
      <c r="J5" s="2"/>
      <c r="K5" s="2"/>
      <c r="L5" s="2"/>
      <c r="M5" s="2"/>
      <c r="N5" s="2"/>
      <c r="O5" s="2"/>
      <c r="P5" s="2"/>
      <c r="Q5" s="2"/>
    </row>
    <row r="6" s="1" customFormat="1" ht="13.5"/>
    <row r="7" spans="3:41" s="1" customFormat="1" ht="16.5" customHeight="1">
      <c r="C7" s="822" t="s">
        <v>292</v>
      </c>
      <c r="D7" s="822"/>
      <c r="E7" s="822"/>
      <c r="F7" s="822"/>
      <c r="G7" s="822"/>
      <c r="H7" s="822"/>
      <c r="I7" s="822"/>
      <c r="J7" s="822"/>
      <c r="K7" s="822"/>
      <c r="L7" s="822"/>
      <c r="M7" s="822"/>
      <c r="N7" s="822"/>
      <c r="O7" s="822"/>
      <c r="P7" s="822"/>
      <c r="Q7" s="822"/>
      <c r="R7" s="822"/>
      <c r="S7" s="822"/>
      <c r="T7" s="73"/>
      <c r="U7" s="266"/>
      <c r="V7" s="266"/>
      <c r="W7" s="266"/>
      <c r="X7" s="266"/>
      <c r="Y7" s="266"/>
      <c r="Z7" s="266"/>
      <c r="AA7" s="266"/>
      <c r="AB7" s="266"/>
      <c r="AC7" s="266"/>
      <c r="AD7" s="266"/>
      <c r="AE7" s="266"/>
      <c r="AF7" s="266"/>
      <c r="AG7" s="266"/>
      <c r="AH7" s="266"/>
      <c r="AI7" s="266"/>
      <c r="AJ7" s="266"/>
      <c r="AK7" s="266"/>
      <c r="AL7" s="266"/>
      <c r="AM7" s="5"/>
      <c r="AN7" s="5"/>
      <c r="AO7" s="4"/>
    </row>
    <row r="8" spans="3:41" s="1" customFormat="1" ht="13.5" customHeight="1">
      <c r="C8" s="822"/>
      <c r="D8" s="822"/>
      <c r="E8" s="822"/>
      <c r="F8" s="822"/>
      <c r="G8" s="822"/>
      <c r="H8" s="822"/>
      <c r="I8" s="822"/>
      <c r="J8" s="822"/>
      <c r="K8" s="822"/>
      <c r="L8" s="822"/>
      <c r="M8" s="822"/>
      <c r="N8" s="822"/>
      <c r="O8" s="822"/>
      <c r="P8" s="822"/>
      <c r="Q8" s="822"/>
      <c r="R8" s="822"/>
      <c r="S8" s="822"/>
      <c r="T8" s="73"/>
      <c r="U8" s="266"/>
      <c r="V8" s="266"/>
      <c r="W8" s="266"/>
      <c r="X8" s="266"/>
      <c r="Y8" s="266"/>
      <c r="Z8" s="266"/>
      <c r="AA8" s="266"/>
      <c r="AB8" s="266"/>
      <c r="AC8" s="266"/>
      <c r="AD8" s="266"/>
      <c r="AE8" s="266"/>
      <c r="AF8" s="266"/>
      <c r="AG8" s="266"/>
      <c r="AH8" s="266"/>
      <c r="AI8" s="266"/>
      <c r="AJ8" s="266"/>
      <c r="AK8" s="266"/>
      <c r="AL8" s="266"/>
      <c r="AM8" s="5"/>
      <c r="AN8" s="5"/>
      <c r="AO8" s="4"/>
    </row>
    <row r="9" spans="3:41" s="1" customFormat="1" ht="13.5">
      <c r="C9" s="822"/>
      <c r="D9" s="822"/>
      <c r="E9" s="822"/>
      <c r="F9" s="822"/>
      <c r="G9" s="822"/>
      <c r="H9" s="822"/>
      <c r="I9" s="822"/>
      <c r="J9" s="822"/>
      <c r="K9" s="822"/>
      <c r="L9" s="822"/>
      <c r="M9" s="822"/>
      <c r="N9" s="822"/>
      <c r="O9" s="822"/>
      <c r="P9" s="822"/>
      <c r="Q9" s="822"/>
      <c r="R9" s="822"/>
      <c r="S9" s="822"/>
      <c r="T9" s="73"/>
      <c r="U9" s="266"/>
      <c r="V9" s="266"/>
      <c r="W9" s="266"/>
      <c r="X9" s="266"/>
      <c r="Y9" s="266"/>
      <c r="Z9" s="266"/>
      <c r="AA9" s="266"/>
      <c r="AB9" s="266"/>
      <c r="AC9" s="266"/>
      <c r="AD9" s="266"/>
      <c r="AE9" s="266"/>
      <c r="AF9" s="266"/>
      <c r="AG9" s="266"/>
      <c r="AH9" s="266"/>
      <c r="AI9" s="266"/>
      <c r="AJ9" s="266"/>
      <c r="AK9" s="266"/>
      <c r="AL9" s="266"/>
      <c r="AM9" s="5"/>
      <c r="AN9" s="5"/>
      <c r="AO9" s="4"/>
    </row>
    <row r="10" spans="3:41" s="1" customFormat="1" ht="13.5">
      <c r="C10" s="822"/>
      <c r="D10" s="822"/>
      <c r="E10" s="822"/>
      <c r="F10" s="822"/>
      <c r="G10" s="822"/>
      <c r="H10" s="822"/>
      <c r="I10" s="822"/>
      <c r="J10" s="822"/>
      <c r="K10" s="822"/>
      <c r="L10" s="822"/>
      <c r="M10" s="822"/>
      <c r="N10" s="822"/>
      <c r="O10" s="822"/>
      <c r="P10" s="822"/>
      <c r="Q10" s="822"/>
      <c r="R10" s="822"/>
      <c r="S10" s="822"/>
      <c r="T10" s="73"/>
      <c r="U10" s="266"/>
      <c r="V10" s="266"/>
      <c r="W10" s="266"/>
      <c r="X10" s="266"/>
      <c r="Y10" s="266"/>
      <c r="Z10" s="266"/>
      <c r="AA10" s="266"/>
      <c r="AB10" s="266"/>
      <c r="AC10" s="266"/>
      <c r="AD10" s="266"/>
      <c r="AE10" s="266"/>
      <c r="AF10" s="266"/>
      <c r="AG10" s="266"/>
      <c r="AH10" s="266"/>
      <c r="AI10" s="266"/>
      <c r="AJ10" s="266"/>
      <c r="AK10" s="266"/>
      <c r="AL10" s="266"/>
      <c r="AM10" s="5"/>
      <c r="AN10" s="5"/>
      <c r="AO10" s="4"/>
    </row>
    <row r="11" spans="3:41" s="1" customFormat="1" ht="13.5">
      <c r="C11" s="822"/>
      <c r="D11" s="822"/>
      <c r="E11" s="822"/>
      <c r="F11" s="822"/>
      <c r="G11" s="822"/>
      <c r="H11" s="822"/>
      <c r="I11" s="822"/>
      <c r="J11" s="822"/>
      <c r="K11" s="822"/>
      <c r="L11" s="822"/>
      <c r="M11" s="822"/>
      <c r="N11" s="822"/>
      <c r="O11" s="822"/>
      <c r="P11" s="822"/>
      <c r="Q11" s="822"/>
      <c r="R11" s="822"/>
      <c r="S11" s="822"/>
      <c r="T11" s="73"/>
      <c r="U11" s="266"/>
      <c r="V11" s="266"/>
      <c r="W11" s="266"/>
      <c r="X11" s="266"/>
      <c r="Y11" s="266"/>
      <c r="Z11" s="266"/>
      <c r="AA11" s="266"/>
      <c r="AB11" s="266"/>
      <c r="AC11" s="266"/>
      <c r="AD11" s="266"/>
      <c r="AE11" s="266"/>
      <c r="AF11" s="266"/>
      <c r="AG11" s="266"/>
      <c r="AH11" s="266"/>
      <c r="AI11" s="266"/>
      <c r="AJ11" s="266"/>
      <c r="AK11" s="266"/>
      <c r="AL11" s="266"/>
      <c r="AM11" s="6"/>
      <c r="AN11" s="6"/>
      <c r="AO11" s="4"/>
    </row>
    <row r="12" spans="3:41" s="1" customFormat="1" ht="13.5" customHeight="1">
      <c r="C12" s="822"/>
      <c r="D12" s="822"/>
      <c r="E12" s="822"/>
      <c r="F12" s="822"/>
      <c r="G12" s="822"/>
      <c r="H12" s="822"/>
      <c r="I12" s="822"/>
      <c r="J12" s="822"/>
      <c r="K12" s="822"/>
      <c r="L12" s="822"/>
      <c r="M12" s="822"/>
      <c r="N12" s="822"/>
      <c r="O12" s="822"/>
      <c r="P12" s="822"/>
      <c r="Q12" s="822"/>
      <c r="R12" s="822"/>
      <c r="S12" s="822"/>
      <c r="T12" s="73"/>
      <c r="U12" s="266"/>
      <c r="V12" s="266"/>
      <c r="W12" s="266"/>
      <c r="X12" s="266"/>
      <c r="Y12" s="266"/>
      <c r="Z12" s="266"/>
      <c r="AA12" s="266"/>
      <c r="AB12" s="266"/>
      <c r="AC12" s="266"/>
      <c r="AD12" s="266"/>
      <c r="AE12" s="266"/>
      <c r="AF12" s="266"/>
      <c r="AG12" s="266"/>
      <c r="AH12" s="266"/>
      <c r="AI12" s="266"/>
      <c r="AJ12" s="266"/>
      <c r="AK12" s="266"/>
      <c r="AL12" s="266"/>
      <c r="AM12" s="6"/>
      <c r="AN12" s="6"/>
      <c r="AO12" s="4"/>
    </row>
    <row r="13" spans="3:41" s="1" customFormat="1" ht="13.5" customHeight="1">
      <c r="C13" s="822"/>
      <c r="D13" s="822"/>
      <c r="E13" s="822"/>
      <c r="F13" s="822"/>
      <c r="G13" s="822"/>
      <c r="H13" s="822"/>
      <c r="I13" s="822"/>
      <c r="J13" s="822"/>
      <c r="K13" s="822"/>
      <c r="L13" s="822"/>
      <c r="M13" s="822"/>
      <c r="N13" s="822"/>
      <c r="O13" s="822"/>
      <c r="P13" s="822"/>
      <c r="Q13" s="822"/>
      <c r="R13" s="822"/>
      <c r="S13" s="822"/>
      <c r="T13" s="73"/>
      <c r="U13" s="266"/>
      <c r="V13" s="266"/>
      <c r="W13" s="266"/>
      <c r="X13" s="266"/>
      <c r="Y13" s="266"/>
      <c r="Z13" s="266"/>
      <c r="AA13" s="266"/>
      <c r="AB13" s="266"/>
      <c r="AC13" s="266"/>
      <c r="AD13" s="266"/>
      <c r="AE13" s="266"/>
      <c r="AF13" s="266"/>
      <c r="AG13" s="266"/>
      <c r="AH13" s="266"/>
      <c r="AI13" s="266"/>
      <c r="AJ13" s="266"/>
      <c r="AK13" s="266"/>
      <c r="AL13" s="266"/>
      <c r="AM13" s="6"/>
      <c r="AN13" s="6"/>
      <c r="AO13" s="4"/>
    </row>
    <row r="14" spans="3:41" s="1" customFormat="1" ht="13.5">
      <c r="C14" s="822"/>
      <c r="D14" s="822"/>
      <c r="E14" s="822"/>
      <c r="F14" s="822"/>
      <c r="G14" s="822"/>
      <c r="H14" s="822"/>
      <c r="I14" s="822"/>
      <c r="J14" s="822"/>
      <c r="K14" s="822"/>
      <c r="L14" s="822"/>
      <c r="M14" s="822"/>
      <c r="N14" s="822"/>
      <c r="O14" s="822"/>
      <c r="P14" s="822"/>
      <c r="Q14" s="822"/>
      <c r="R14" s="822"/>
      <c r="S14" s="822"/>
      <c r="T14" s="73"/>
      <c r="U14" s="266"/>
      <c r="V14" s="266"/>
      <c r="W14" s="266"/>
      <c r="X14" s="266"/>
      <c r="Y14" s="266"/>
      <c r="Z14" s="266"/>
      <c r="AA14" s="266"/>
      <c r="AB14" s="266"/>
      <c r="AC14" s="266"/>
      <c r="AD14" s="266"/>
      <c r="AE14" s="266"/>
      <c r="AF14" s="266"/>
      <c r="AG14" s="266"/>
      <c r="AH14" s="266"/>
      <c r="AI14" s="266"/>
      <c r="AJ14" s="266"/>
      <c r="AK14" s="266"/>
      <c r="AL14" s="266"/>
      <c r="AM14" s="6"/>
      <c r="AN14" s="6"/>
      <c r="AO14" s="4"/>
    </row>
    <row r="15" spans="3:41" s="1" customFormat="1" ht="13.5">
      <c r="C15" s="822"/>
      <c r="D15" s="822"/>
      <c r="E15" s="822"/>
      <c r="F15" s="822"/>
      <c r="G15" s="822"/>
      <c r="H15" s="822"/>
      <c r="I15" s="822"/>
      <c r="J15" s="822"/>
      <c r="K15" s="822"/>
      <c r="L15" s="822"/>
      <c r="M15" s="822"/>
      <c r="N15" s="822"/>
      <c r="O15" s="822"/>
      <c r="P15" s="822"/>
      <c r="Q15" s="822"/>
      <c r="R15" s="822"/>
      <c r="S15" s="822"/>
      <c r="T15" s="73"/>
      <c r="U15" s="266"/>
      <c r="V15" s="266"/>
      <c r="W15" s="266"/>
      <c r="X15" s="266"/>
      <c r="Y15" s="266"/>
      <c r="Z15" s="266"/>
      <c r="AA15" s="266"/>
      <c r="AB15" s="266"/>
      <c r="AC15" s="266"/>
      <c r="AD15" s="266"/>
      <c r="AE15" s="266"/>
      <c r="AF15" s="266"/>
      <c r="AG15" s="266"/>
      <c r="AH15" s="266"/>
      <c r="AI15" s="266"/>
      <c r="AJ15" s="266"/>
      <c r="AK15" s="266"/>
      <c r="AL15" s="266"/>
      <c r="AM15" s="68"/>
      <c r="AN15" s="6"/>
      <c r="AO15" s="4"/>
    </row>
    <row r="16" spans="3:41" s="1" customFormat="1" ht="13.5">
      <c r="C16" s="822"/>
      <c r="D16" s="822"/>
      <c r="E16" s="822"/>
      <c r="F16" s="822"/>
      <c r="G16" s="822"/>
      <c r="H16" s="822"/>
      <c r="I16" s="822"/>
      <c r="J16" s="822"/>
      <c r="K16" s="822"/>
      <c r="L16" s="822"/>
      <c r="M16" s="822"/>
      <c r="N16" s="822"/>
      <c r="O16" s="822"/>
      <c r="P16" s="822"/>
      <c r="Q16" s="822"/>
      <c r="R16" s="822"/>
      <c r="S16" s="822"/>
      <c r="T16" s="73"/>
      <c r="U16" s="266"/>
      <c r="V16" s="266"/>
      <c r="W16" s="266"/>
      <c r="X16" s="266"/>
      <c r="Y16" s="266"/>
      <c r="Z16" s="266"/>
      <c r="AA16" s="266"/>
      <c r="AB16" s="266"/>
      <c r="AC16" s="266"/>
      <c r="AD16" s="266"/>
      <c r="AE16" s="266"/>
      <c r="AF16" s="266"/>
      <c r="AG16" s="266"/>
      <c r="AH16" s="266"/>
      <c r="AI16" s="266"/>
      <c r="AJ16" s="266"/>
      <c r="AK16" s="266"/>
      <c r="AL16" s="266"/>
      <c r="AM16" s="68"/>
      <c r="AN16" s="6"/>
      <c r="AO16" s="4"/>
    </row>
    <row r="17" spans="3:41" s="1" customFormat="1" ht="13.5">
      <c r="C17" s="822"/>
      <c r="D17" s="822"/>
      <c r="E17" s="822"/>
      <c r="F17" s="822"/>
      <c r="G17" s="822"/>
      <c r="H17" s="822"/>
      <c r="I17" s="822"/>
      <c r="J17" s="822"/>
      <c r="K17" s="822"/>
      <c r="L17" s="822"/>
      <c r="M17" s="822"/>
      <c r="N17" s="822"/>
      <c r="O17" s="822"/>
      <c r="P17" s="822"/>
      <c r="Q17" s="822"/>
      <c r="R17" s="822"/>
      <c r="S17" s="822"/>
      <c r="T17" s="73"/>
      <c r="U17" s="266"/>
      <c r="V17" s="266"/>
      <c r="W17" s="266"/>
      <c r="X17" s="266"/>
      <c r="Y17" s="266"/>
      <c r="Z17" s="266"/>
      <c r="AA17" s="266"/>
      <c r="AB17" s="266"/>
      <c r="AC17" s="266"/>
      <c r="AD17" s="266"/>
      <c r="AE17" s="266"/>
      <c r="AF17" s="266"/>
      <c r="AG17" s="266"/>
      <c r="AH17" s="266"/>
      <c r="AI17" s="266"/>
      <c r="AJ17" s="266"/>
      <c r="AK17" s="266"/>
      <c r="AL17" s="266"/>
      <c r="AM17" s="68"/>
      <c r="AN17" s="6"/>
      <c r="AO17" s="4"/>
    </row>
    <row r="18" ht="18.75" customHeight="1"/>
    <row r="19" spans="3:19" ht="20.25" customHeight="1">
      <c r="C19" s="10" t="s">
        <v>349</v>
      </c>
      <c r="D19" s="10"/>
      <c r="E19" s="10"/>
      <c r="F19" s="7"/>
      <c r="G19" s="7"/>
      <c r="H19" s="7"/>
      <c r="I19" s="7"/>
      <c r="J19" s="7"/>
      <c r="K19" s="7"/>
      <c r="L19" s="7"/>
      <c r="M19" s="7"/>
      <c r="N19" s="7"/>
      <c r="O19" s="7"/>
      <c r="P19" s="7"/>
      <c r="Q19" s="7"/>
      <c r="R19" s="7"/>
      <c r="S19" s="8" t="s">
        <v>34</v>
      </c>
    </row>
    <row r="20" spans="2:19" s="11" customFormat="1" ht="7.5" customHeight="1">
      <c r="B20" s="813" t="s">
        <v>33</v>
      </c>
      <c r="C20" s="801"/>
      <c r="D20" s="809" t="s">
        <v>35</v>
      </c>
      <c r="E20" s="800"/>
      <c r="F20" s="800"/>
      <c r="G20" s="800"/>
      <c r="H20" s="378"/>
      <c r="I20" s="378"/>
      <c r="J20" s="378"/>
      <c r="K20" s="378"/>
      <c r="L20" s="378"/>
      <c r="M20" s="378"/>
      <c r="N20" s="378"/>
      <c r="O20" s="378"/>
      <c r="P20" s="378"/>
      <c r="Q20" s="379"/>
      <c r="R20" s="379"/>
      <c r="S20" s="380"/>
    </row>
    <row r="21" spans="2:19" s="12" customFormat="1" ht="7.5" customHeight="1">
      <c r="B21" s="805"/>
      <c r="C21" s="845"/>
      <c r="D21" s="850"/>
      <c r="E21" s="851"/>
      <c r="F21" s="851"/>
      <c r="G21" s="851"/>
      <c r="H21" s="813" t="s">
        <v>283</v>
      </c>
      <c r="I21" s="814"/>
      <c r="J21" s="814"/>
      <c r="K21" s="381"/>
      <c r="L21" s="382"/>
      <c r="M21" s="382"/>
      <c r="N21" s="382"/>
      <c r="O21" s="382"/>
      <c r="P21" s="383"/>
      <c r="Q21" s="384"/>
      <c r="R21" s="814" t="s">
        <v>36</v>
      </c>
      <c r="S21" s="801"/>
    </row>
    <row r="22" spans="2:20" s="12" customFormat="1" ht="15.75" customHeight="1">
      <c r="B22" s="805"/>
      <c r="C22" s="845"/>
      <c r="D22" s="850"/>
      <c r="E22" s="851"/>
      <c r="F22" s="851"/>
      <c r="G22" s="851"/>
      <c r="H22" s="805"/>
      <c r="I22" s="806"/>
      <c r="J22" s="806"/>
      <c r="K22" s="809" t="s">
        <v>37</v>
      </c>
      <c r="L22" s="800"/>
      <c r="M22" s="800"/>
      <c r="N22" s="813" t="s">
        <v>29</v>
      </c>
      <c r="O22" s="814"/>
      <c r="P22" s="814"/>
      <c r="Q22" s="801"/>
      <c r="R22" s="806"/>
      <c r="S22" s="845"/>
      <c r="T22" s="13"/>
    </row>
    <row r="23" spans="2:20" s="12" customFormat="1" ht="14.25" customHeight="1">
      <c r="B23" s="846"/>
      <c r="C23" s="847"/>
      <c r="D23" s="385"/>
      <c r="E23" s="385"/>
      <c r="F23" s="807" t="s">
        <v>38</v>
      </c>
      <c r="G23" s="844"/>
      <c r="H23" s="386"/>
      <c r="I23" s="807" t="s">
        <v>282</v>
      </c>
      <c r="J23" s="808"/>
      <c r="K23" s="387"/>
      <c r="L23" s="388"/>
      <c r="M23" s="362" t="s">
        <v>282</v>
      </c>
      <c r="N23" s="371"/>
      <c r="O23" s="385"/>
      <c r="P23" s="807" t="s">
        <v>39</v>
      </c>
      <c r="Q23" s="844"/>
      <c r="R23" s="389"/>
      <c r="S23" s="267" t="s">
        <v>40</v>
      </c>
      <c r="T23" s="13"/>
    </row>
    <row r="24" spans="2:20" s="18" customFormat="1" ht="9.75" customHeight="1">
      <c r="B24" s="848"/>
      <c r="C24" s="849"/>
      <c r="D24" s="298"/>
      <c r="E24" s="15" t="s">
        <v>41</v>
      </c>
      <c r="G24" s="15" t="s">
        <v>42</v>
      </c>
      <c r="H24" s="15" t="s">
        <v>41</v>
      </c>
      <c r="I24" s="15"/>
      <c r="J24" s="15" t="s">
        <v>42</v>
      </c>
      <c r="L24" s="300" t="s">
        <v>41</v>
      </c>
      <c r="M24" s="300" t="s">
        <v>42</v>
      </c>
      <c r="N24" s="300"/>
      <c r="O24" s="300" t="s">
        <v>41</v>
      </c>
      <c r="Q24" s="300" t="s">
        <v>41</v>
      </c>
      <c r="R24" s="15" t="s">
        <v>41</v>
      </c>
      <c r="S24" s="16" t="s">
        <v>41</v>
      </c>
      <c r="T24" s="17"/>
    </row>
    <row r="25" spans="2:26" ht="16.5" customHeight="1">
      <c r="B25" s="802" t="s">
        <v>9</v>
      </c>
      <c r="C25" s="803"/>
      <c r="D25" s="811">
        <v>312479</v>
      </c>
      <c r="E25" s="810"/>
      <c r="F25" s="821">
        <v>1.5</v>
      </c>
      <c r="G25" s="821">
        <v>100</v>
      </c>
      <c r="H25" s="19">
        <v>258399</v>
      </c>
      <c r="I25" s="821">
        <v>0.9</v>
      </c>
      <c r="J25" s="821">
        <v>6.6</v>
      </c>
      <c r="K25" s="810">
        <v>237074</v>
      </c>
      <c r="L25" s="810"/>
      <c r="M25" s="58">
        <v>0.8</v>
      </c>
      <c r="N25" s="810">
        <v>21325</v>
      </c>
      <c r="O25" s="810"/>
      <c r="P25" s="820">
        <v>553</v>
      </c>
      <c r="Q25" s="820"/>
      <c r="R25" s="19">
        <v>54080</v>
      </c>
      <c r="S25" s="21">
        <v>2256</v>
      </c>
      <c r="T25" s="22"/>
      <c r="U25" s="18"/>
      <c r="V25" s="18"/>
      <c r="W25" s="19"/>
      <c r="X25" s="268"/>
      <c r="Y25" s="268"/>
      <c r="Z25" s="237"/>
    </row>
    <row r="26" spans="2:26" ht="16.5" customHeight="1">
      <c r="B26" s="802" t="s">
        <v>22</v>
      </c>
      <c r="C26" s="803"/>
      <c r="D26" s="811">
        <v>404221</v>
      </c>
      <c r="E26" s="810"/>
      <c r="F26" s="821">
        <v>6.3</v>
      </c>
      <c r="G26" s="821">
        <v>-14.4</v>
      </c>
      <c r="H26" s="19">
        <v>339886</v>
      </c>
      <c r="I26" s="821">
        <v>3.1</v>
      </c>
      <c r="J26" s="821">
        <v>0</v>
      </c>
      <c r="K26" s="810">
        <v>317731</v>
      </c>
      <c r="L26" s="810"/>
      <c r="M26" s="58">
        <v>3.1</v>
      </c>
      <c r="N26" s="810">
        <v>22155</v>
      </c>
      <c r="O26" s="810"/>
      <c r="P26" s="820">
        <v>458</v>
      </c>
      <c r="Q26" s="820"/>
      <c r="R26" s="19">
        <v>64335</v>
      </c>
      <c r="S26" s="21">
        <v>13392</v>
      </c>
      <c r="T26" s="22"/>
      <c r="U26" s="819"/>
      <c r="V26" s="819"/>
      <c r="W26" s="19"/>
      <c r="X26" s="268"/>
      <c r="Y26" s="268"/>
      <c r="Z26" s="237"/>
    </row>
    <row r="27" spans="2:26" ht="16.5" customHeight="1">
      <c r="B27" s="802" t="s">
        <v>23</v>
      </c>
      <c r="C27" s="803"/>
      <c r="D27" s="811">
        <v>376960</v>
      </c>
      <c r="E27" s="810"/>
      <c r="F27" s="821">
        <v>2.4</v>
      </c>
      <c r="G27" s="821">
        <v>-22.4</v>
      </c>
      <c r="H27" s="19">
        <v>304826</v>
      </c>
      <c r="I27" s="821">
        <v>1.7</v>
      </c>
      <c r="J27" s="821">
        <v>-3.7</v>
      </c>
      <c r="K27" s="810">
        <v>272103</v>
      </c>
      <c r="L27" s="810"/>
      <c r="M27" s="58">
        <v>1.6</v>
      </c>
      <c r="N27" s="810">
        <v>32723</v>
      </c>
      <c r="O27" s="810"/>
      <c r="P27" s="820">
        <v>490</v>
      </c>
      <c r="Q27" s="820"/>
      <c r="R27" s="19">
        <v>72134</v>
      </c>
      <c r="S27" s="21">
        <v>3534</v>
      </c>
      <c r="T27" s="22"/>
      <c r="U27" s="819"/>
      <c r="V27" s="819"/>
      <c r="W27" s="19"/>
      <c r="X27" s="268"/>
      <c r="Y27" s="268"/>
      <c r="Z27" s="237"/>
    </row>
    <row r="28" spans="2:26" ht="16.5" customHeight="1">
      <c r="B28" s="802" t="s">
        <v>28</v>
      </c>
      <c r="C28" s="803"/>
      <c r="D28" s="811">
        <v>542704</v>
      </c>
      <c r="E28" s="810"/>
      <c r="F28" s="821">
        <v>5.4</v>
      </c>
      <c r="G28" s="821">
        <v>2.5</v>
      </c>
      <c r="H28" s="19">
        <v>474121</v>
      </c>
      <c r="I28" s="821">
        <v>8</v>
      </c>
      <c r="J28" s="821">
        <v>116.4</v>
      </c>
      <c r="K28" s="810">
        <v>405051</v>
      </c>
      <c r="L28" s="810"/>
      <c r="M28" s="58">
        <v>7.5</v>
      </c>
      <c r="N28" s="810">
        <v>69070</v>
      </c>
      <c r="O28" s="810"/>
      <c r="P28" s="820">
        <v>7906</v>
      </c>
      <c r="Q28" s="820"/>
      <c r="R28" s="19">
        <v>68583</v>
      </c>
      <c r="S28" s="21">
        <v>-4659</v>
      </c>
      <c r="T28" s="22"/>
      <c r="U28" s="819"/>
      <c r="V28" s="819"/>
      <c r="W28" s="19"/>
      <c r="X28" s="268"/>
      <c r="Y28" s="268"/>
      <c r="Z28" s="237"/>
    </row>
    <row r="29" spans="2:26" ht="16.5" customHeight="1">
      <c r="B29" s="802" t="s">
        <v>18</v>
      </c>
      <c r="C29" s="803"/>
      <c r="D29" s="811">
        <v>364890</v>
      </c>
      <c r="E29" s="810"/>
      <c r="F29" s="821">
        <v>6.9</v>
      </c>
      <c r="G29" s="821">
        <v>-27.4</v>
      </c>
      <c r="H29" s="19">
        <v>291553</v>
      </c>
      <c r="I29" s="821">
        <v>2.7</v>
      </c>
      <c r="J29" s="821">
        <v>0</v>
      </c>
      <c r="K29" s="810">
        <v>260885</v>
      </c>
      <c r="L29" s="810"/>
      <c r="M29" s="58">
        <v>1.2</v>
      </c>
      <c r="N29" s="810">
        <v>30668</v>
      </c>
      <c r="O29" s="810"/>
      <c r="P29" s="820">
        <v>4390</v>
      </c>
      <c r="Q29" s="820"/>
      <c r="R29" s="19">
        <v>73337</v>
      </c>
      <c r="S29" s="21">
        <v>14761</v>
      </c>
      <c r="T29" s="22"/>
      <c r="U29" s="819"/>
      <c r="V29" s="819"/>
      <c r="W29" s="19"/>
      <c r="X29" s="268"/>
      <c r="Y29" s="268"/>
      <c r="Z29" s="237"/>
    </row>
    <row r="30" spans="2:26" ht="16.5" customHeight="1">
      <c r="B30" s="802" t="s">
        <v>10</v>
      </c>
      <c r="C30" s="803"/>
      <c r="D30" s="811">
        <v>312631</v>
      </c>
      <c r="E30" s="810"/>
      <c r="F30" s="821">
        <v>-0.1</v>
      </c>
      <c r="G30" s="821">
        <v>0</v>
      </c>
      <c r="H30" s="19">
        <v>274649</v>
      </c>
      <c r="I30" s="821">
        <v>2.3</v>
      </c>
      <c r="J30" s="821">
        <v>-0.5</v>
      </c>
      <c r="K30" s="810">
        <v>240463</v>
      </c>
      <c r="L30" s="810"/>
      <c r="M30" s="58">
        <v>2.9</v>
      </c>
      <c r="N30" s="810">
        <v>34186</v>
      </c>
      <c r="O30" s="810"/>
      <c r="P30" s="820">
        <v>-744</v>
      </c>
      <c r="Q30" s="820"/>
      <c r="R30" s="19">
        <v>37982</v>
      </c>
      <c r="S30" s="21">
        <v>-6613</v>
      </c>
      <c r="T30" s="22"/>
      <c r="U30" s="459"/>
      <c r="V30" s="459"/>
      <c r="W30" s="19"/>
      <c r="X30" s="268"/>
      <c r="Y30" s="268"/>
      <c r="Z30" s="237"/>
    </row>
    <row r="31" spans="2:26" ht="16.5" customHeight="1">
      <c r="B31" s="802" t="s">
        <v>11</v>
      </c>
      <c r="C31" s="803"/>
      <c r="D31" s="811">
        <v>247088</v>
      </c>
      <c r="E31" s="810"/>
      <c r="F31" s="821">
        <v>1.9</v>
      </c>
      <c r="G31" s="821">
        <v>100</v>
      </c>
      <c r="H31" s="19">
        <v>211407</v>
      </c>
      <c r="I31" s="821">
        <v>1.9</v>
      </c>
      <c r="J31" s="821">
        <v>105.7</v>
      </c>
      <c r="K31" s="810">
        <v>201157</v>
      </c>
      <c r="L31" s="810"/>
      <c r="M31" s="58">
        <v>2.2</v>
      </c>
      <c r="N31" s="810">
        <v>10250</v>
      </c>
      <c r="O31" s="810"/>
      <c r="P31" s="820">
        <v>-436</v>
      </c>
      <c r="Q31" s="820"/>
      <c r="R31" s="19">
        <v>35681</v>
      </c>
      <c r="S31" s="21">
        <v>423</v>
      </c>
      <c r="T31" s="22"/>
      <c r="U31" s="459"/>
      <c r="V31" s="459"/>
      <c r="W31" s="19"/>
      <c r="X31" s="268"/>
      <c r="Y31" s="268"/>
      <c r="Z31" s="237"/>
    </row>
    <row r="32" spans="2:26" ht="16.5" customHeight="1">
      <c r="B32" s="802" t="s">
        <v>12</v>
      </c>
      <c r="C32" s="803"/>
      <c r="D32" s="811">
        <v>541245</v>
      </c>
      <c r="E32" s="810"/>
      <c r="F32" s="821">
        <v>7.9</v>
      </c>
      <c r="G32" s="821">
        <v>102.2</v>
      </c>
      <c r="H32" s="19">
        <v>388647</v>
      </c>
      <c r="I32" s="821">
        <v>1.8</v>
      </c>
      <c r="J32" s="821">
        <v>2.4</v>
      </c>
      <c r="K32" s="810">
        <v>355378</v>
      </c>
      <c r="L32" s="810"/>
      <c r="M32" s="58">
        <v>0.8</v>
      </c>
      <c r="N32" s="810">
        <v>33269</v>
      </c>
      <c r="O32" s="810"/>
      <c r="P32" s="820">
        <v>3949</v>
      </c>
      <c r="Q32" s="820"/>
      <c r="R32" s="19">
        <v>152598</v>
      </c>
      <c r="S32" s="24">
        <v>34055</v>
      </c>
      <c r="T32" s="22"/>
      <c r="U32" s="459"/>
      <c r="V32" s="459"/>
      <c r="W32" s="23"/>
      <c r="X32" s="268"/>
      <c r="Y32" s="268"/>
      <c r="Z32" s="237"/>
    </row>
    <row r="33" spans="2:26" ht="16.5" customHeight="1">
      <c r="B33" s="802" t="s">
        <v>13</v>
      </c>
      <c r="C33" s="803"/>
      <c r="D33" s="811">
        <v>312623</v>
      </c>
      <c r="E33" s="810"/>
      <c r="F33" s="821">
        <v>10.3</v>
      </c>
      <c r="G33" s="821"/>
      <c r="H33" s="19">
        <v>253711</v>
      </c>
      <c r="I33" s="821">
        <v>5.2</v>
      </c>
      <c r="J33" s="821"/>
      <c r="K33" s="810">
        <v>233452</v>
      </c>
      <c r="L33" s="810"/>
      <c r="M33" s="361">
        <v>3.2</v>
      </c>
      <c r="N33" s="810">
        <v>20259</v>
      </c>
      <c r="O33" s="810"/>
      <c r="P33" s="820">
        <v>5589</v>
      </c>
      <c r="Q33" s="820"/>
      <c r="R33" s="19">
        <v>58912</v>
      </c>
      <c r="S33" s="24">
        <v>15713</v>
      </c>
      <c r="T33" s="22"/>
      <c r="U33" s="459"/>
      <c r="V33" s="459"/>
      <c r="W33" s="19"/>
      <c r="X33" s="268"/>
      <c r="Y33" s="268"/>
      <c r="Z33" s="237"/>
    </row>
    <row r="34" spans="2:26" ht="16.5" customHeight="1">
      <c r="B34" s="802" t="s">
        <v>14</v>
      </c>
      <c r="C34" s="803"/>
      <c r="D34" s="811">
        <v>431419</v>
      </c>
      <c r="E34" s="810"/>
      <c r="F34" s="821">
        <v>3.7</v>
      </c>
      <c r="G34" s="821">
        <v>0</v>
      </c>
      <c r="H34" s="19">
        <v>347332</v>
      </c>
      <c r="I34" s="821">
        <v>4.1</v>
      </c>
      <c r="J34" s="821"/>
      <c r="K34" s="810">
        <v>305079</v>
      </c>
      <c r="L34" s="810"/>
      <c r="M34" s="361">
        <v>1</v>
      </c>
      <c r="N34" s="810">
        <v>42253</v>
      </c>
      <c r="O34" s="810"/>
      <c r="P34" s="820">
        <v>11169</v>
      </c>
      <c r="Q34" s="820"/>
      <c r="R34" s="19">
        <v>84087</v>
      </c>
      <c r="S34" s="24">
        <v>1275</v>
      </c>
      <c r="T34" s="22"/>
      <c r="U34" s="460"/>
      <c r="V34" s="460"/>
      <c r="W34" s="19"/>
      <c r="X34" s="268"/>
      <c r="Y34" s="268"/>
      <c r="Z34" s="237"/>
    </row>
    <row r="35" spans="2:26" ht="16.5" customHeight="1">
      <c r="B35" s="802" t="s">
        <v>15</v>
      </c>
      <c r="C35" s="803"/>
      <c r="D35" s="811">
        <v>115930</v>
      </c>
      <c r="E35" s="810"/>
      <c r="F35" s="821">
        <v>-0.1</v>
      </c>
      <c r="G35" s="821">
        <v>75.5</v>
      </c>
      <c r="H35" s="19">
        <v>109795</v>
      </c>
      <c r="I35" s="821">
        <v>0</v>
      </c>
      <c r="J35" s="821"/>
      <c r="K35" s="810">
        <v>105050</v>
      </c>
      <c r="L35" s="810"/>
      <c r="M35" s="361">
        <v>-0.2</v>
      </c>
      <c r="N35" s="810">
        <v>4745</v>
      </c>
      <c r="O35" s="810"/>
      <c r="P35" s="820">
        <v>154</v>
      </c>
      <c r="Q35" s="820"/>
      <c r="R35" s="19">
        <v>6135</v>
      </c>
      <c r="S35" s="24">
        <v>15</v>
      </c>
      <c r="T35" s="22"/>
      <c r="U35" s="460"/>
      <c r="V35" s="460"/>
      <c r="W35" s="20"/>
      <c r="X35" s="268"/>
      <c r="Y35" s="268"/>
      <c r="Z35" s="237"/>
    </row>
    <row r="36" spans="2:26" ht="16.5" customHeight="1">
      <c r="B36" s="802" t="s">
        <v>16</v>
      </c>
      <c r="C36" s="803"/>
      <c r="D36" s="811">
        <v>235530</v>
      </c>
      <c r="E36" s="810"/>
      <c r="F36" s="821">
        <v>-1.7</v>
      </c>
      <c r="G36" s="821">
        <v>-100</v>
      </c>
      <c r="H36" s="19">
        <v>211709</v>
      </c>
      <c r="I36" s="821">
        <v>-0.9</v>
      </c>
      <c r="J36" s="821"/>
      <c r="K36" s="810">
        <v>201906</v>
      </c>
      <c r="L36" s="810"/>
      <c r="M36" s="361">
        <v>-0.4</v>
      </c>
      <c r="N36" s="810">
        <v>9803</v>
      </c>
      <c r="O36" s="810"/>
      <c r="P36" s="820">
        <v>-684</v>
      </c>
      <c r="Q36" s="820"/>
      <c r="R36" s="19">
        <v>23821</v>
      </c>
      <c r="S36" s="24">
        <v>-1906</v>
      </c>
      <c r="T36" s="22"/>
      <c r="U36" s="460"/>
      <c r="V36" s="460"/>
      <c r="W36" s="20"/>
      <c r="X36" s="268"/>
      <c r="Y36" s="268"/>
      <c r="Z36" s="237"/>
    </row>
    <row r="37" spans="2:26" ht="16.5" customHeight="1">
      <c r="B37" s="802" t="s">
        <v>24</v>
      </c>
      <c r="C37" s="803"/>
      <c r="D37" s="811">
        <v>376643</v>
      </c>
      <c r="E37" s="810"/>
      <c r="F37" s="821">
        <v>4.7</v>
      </c>
      <c r="G37" s="821">
        <v>-43.5</v>
      </c>
      <c r="H37" s="19">
        <v>287348</v>
      </c>
      <c r="I37" s="821">
        <v>3</v>
      </c>
      <c r="J37" s="821"/>
      <c r="K37" s="810">
        <v>283855</v>
      </c>
      <c r="L37" s="810"/>
      <c r="M37" s="361">
        <v>3.6</v>
      </c>
      <c r="N37" s="810">
        <v>3493</v>
      </c>
      <c r="O37" s="810"/>
      <c r="P37" s="820">
        <v>-1635</v>
      </c>
      <c r="Q37" s="820"/>
      <c r="R37" s="19">
        <v>89295</v>
      </c>
      <c r="S37" s="24">
        <v>8928</v>
      </c>
      <c r="T37" s="22"/>
      <c r="U37" s="459"/>
      <c r="V37" s="459"/>
      <c r="W37" s="20"/>
      <c r="X37" s="268"/>
      <c r="Y37" s="268"/>
      <c r="Z37" s="237"/>
    </row>
    <row r="38" spans="2:26" ht="16.5" customHeight="1">
      <c r="B38" s="802" t="s">
        <v>21</v>
      </c>
      <c r="C38" s="803"/>
      <c r="D38" s="811">
        <v>290334</v>
      </c>
      <c r="E38" s="810"/>
      <c r="F38" s="821">
        <v>-4.4</v>
      </c>
      <c r="G38" s="821">
        <v>0</v>
      </c>
      <c r="H38" s="19">
        <v>243177</v>
      </c>
      <c r="I38" s="821">
        <v>-3</v>
      </c>
      <c r="J38" s="821"/>
      <c r="K38" s="810">
        <v>227496</v>
      </c>
      <c r="L38" s="810"/>
      <c r="M38" s="361">
        <v>-3.3</v>
      </c>
      <c r="N38" s="810">
        <v>15681</v>
      </c>
      <c r="O38" s="810"/>
      <c r="P38" s="820">
        <v>90</v>
      </c>
      <c r="Q38" s="820"/>
      <c r="R38" s="19">
        <v>47157</v>
      </c>
      <c r="S38" s="24">
        <v>-5547</v>
      </c>
      <c r="T38" s="22"/>
      <c r="U38" s="18"/>
      <c r="V38" s="18"/>
      <c r="W38" s="20"/>
      <c r="X38" s="268"/>
      <c r="Y38" s="268"/>
      <c r="Z38" s="237"/>
    </row>
    <row r="39" spans="2:26" ht="16.5" customHeight="1">
      <c r="B39" s="802" t="s">
        <v>526</v>
      </c>
      <c r="C39" s="803"/>
      <c r="D39" s="811">
        <v>378912</v>
      </c>
      <c r="E39" s="810"/>
      <c r="F39" s="821">
        <v>4.9</v>
      </c>
      <c r="G39" s="821">
        <v>-24.2</v>
      </c>
      <c r="H39" s="19">
        <v>289260</v>
      </c>
      <c r="I39" s="821">
        <v>0.9</v>
      </c>
      <c r="J39" s="821"/>
      <c r="K39" s="810">
        <v>276805</v>
      </c>
      <c r="L39" s="810"/>
      <c r="M39" s="361">
        <v>-0.3</v>
      </c>
      <c r="N39" s="810">
        <v>12455</v>
      </c>
      <c r="O39" s="810"/>
      <c r="P39" s="820">
        <v>3605</v>
      </c>
      <c r="Q39" s="820"/>
      <c r="R39" s="19">
        <v>89652</v>
      </c>
      <c r="S39" s="24">
        <v>14400</v>
      </c>
      <c r="T39" s="22"/>
      <c r="W39" s="20"/>
      <c r="X39" s="268"/>
      <c r="Y39" s="268"/>
      <c r="Z39" s="237"/>
    </row>
    <row r="40" spans="2:26" ht="16.5" customHeight="1">
      <c r="B40" s="802" t="s">
        <v>20</v>
      </c>
      <c r="C40" s="803"/>
      <c r="D40" s="811">
        <v>214891</v>
      </c>
      <c r="E40" s="810"/>
      <c r="F40" s="821">
        <v>-5.9</v>
      </c>
      <c r="G40" s="821">
        <v>101.5</v>
      </c>
      <c r="H40" s="19">
        <v>189399</v>
      </c>
      <c r="I40" s="821">
        <v>-6</v>
      </c>
      <c r="J40" s="821"/>
      <c r="K40" s="810">
        <v>173808</v>
      </c>
      <c r="L40" s="810"/>
      <c r="M40" s="361">
        <v>-6.6</v>
      </c>
      <c r="N40" s="810">
        <v>15591</v>
      </c>
      <c r="O40" s="810"/>
      <c r="P40" s="820">
        <v>401</v>
      </c>
      <c r="Q40" s="820"/>
      <c r="R40" s="19">
        <v>25492</v>
      </c>
      <c r="S40" s="24">
        <v>-1424</v>
      </c>
      <c r="T40" s="22"/>
      <c r="U40" s="352"/>
      <c r="V40" s="268"/>
      <c r="W40" s="20"/>
      <c r="X40" s="268"/>
      <c r="Y40" s="268"/>
      <c r="Z40" s="237"/>
    </row>
    <row r="41" spans="2:19" ht="5.25" customHeight="1">
      <c r="B41" s="72"/>
      <c r="C41" s="269"/>
      <c r="D41" s="299"/>
      <c r="E41" s="299"/>
      <c r="F41" s="71"/>
      <c r="G41" s="26"/>
      <c r="H41" s="27"/>
      <c r="I41" s="27"/>
      <c r="J41" s="27"/>
      <c r="K41" s="27"/>
      <c r="L41" s="27"/>
      <c r="M41" s="27"/>
      <c r="N41" s="27"/>
      <c r="O41" s="27"/>
      <c r="P41" s="27"/>
      <c r="Q41" s="27"/>
      <c r="R41" s="28"/>
      <c r="S41" s="29"/>
    </row>
    <row r="42" spans="2:18" ht="12.75" customHeight="1">
      <c r="B42" s="416"/>
      <c r="F42" s="31"/>
      <c r="G42" s="32"/>
      <c r="H42" s="33"/>
      <c r="I42" s="33"/>
      <c r="J42" s="33"/>
      <c r="K42" s="33"/>
      <c r="M42" s="33"/>
      <c r="N42" s="33"/>
      <c r="O42" s="33"/>
      <c r="P42" s="33"/>
      <c r="Q42" s="33"/>
      <c r="R42" s="35"/>
    </row>
    <row r="43" spans="2:18" ht="12.75" customHeight="1">
      <c r="B43" s="416"/>
      <c r="F43" s="31"/>
      <c r="G43" s="32"/>
      <c r="H43" s="33"/>
      <c r="I43" s="33"/>
      <c r="J43" s="33"/>
      <c r="K43" s="33"/>
      <c r="M43" s="33"/>
      <c r="N43" s="33"/>
      <c r="O43" s="33"/>
      <c r="P43" s="33"/>
      <c r="Q43" s="33"/>
      <c r="R43" s="35"/>
    </row>
    <row r="44" spans="3:18" s="241" customFormat="1" ht="27" customHeight="1">
      <c r="C44" s="238" t="s">
        <v>348</v>
      </c>
      <c r="D44" s="238"/>
      <c r="E44" s="238"/>
      <c r="F44" s="239"/>
      <c r="G44" s="239"/>
      <c r="H44" s="7"/>
      <c r="I44" s="7"/>
      <c r="J44" s="7"/>
      <c r="K44" s="7"/>
      <c r="L44" s="240"/>
      <c r="P44" s="9"/>
      <c r="R44" s="242" t="s">
        <v>511</v>
      </c>
    </row>
    <row r="45" spans="2:18" s="241" customFormat="1" ht="15.75" customHeight="1">
      <c r="B45" s="840" t="s">
        <v>797</v>
      </c>
      <c r="C45" s="841"/>
      <c r="D45" s="809" t="s">
        <v>35</v>
      </c>
      <c r="E45" s="800"/>
      <c r="F45" s="800"/>
      <c r="G45" s="800"/>
      <c r="H45" s="374"/>
      <c r="I45" s="809" t="s">
        <v>798</v>
      </c>
      <c r="J45" s="800"/>
      <c r="K45" s="800"/>
      <c r="L45" s="800"/>
      <c r="M45" s="375"/>
      <c r="N45" s="809" t="s">
        <v>37</v>
      </c>
      <c r="O45" s="800"/>
      <c r="P45" s="800"/>
      <c r="Q45" s="800"/>
      <c r="R45" s="375"/>
    </row>
    <row r="46" spans="2:18" s="241" customFormat="1" ht="15.75" customHeight="1">
      <c r="B46" s="842"/>
      <c r="C46" s="843"/>
      <c r="D46" s="804"/>
      <c r="E46" s="839"/>
      <c r="F46" s="839"/>
      <c r="G46" s="839"/>
      <c r="H46" s="377" t="s">
        <v>38</v>
      </c>
      <c r="I46" s="804"/>
      <c r="J46" s="839"/>
      <c r="K46" s="839"/>
      <c r="L46" s="839"/>
      <c r="M46" s="267" t="s">
        <v>282</v>
      </c>
      <c r="N46" s="804"/>
      <c r="O46" s="839"/>
      <c r="P46" s="839"/>
      <c r="Q46" s="839"/>
      <c r="R46" s="267" t="s">
        <v>282</v>
      </c>
    </row>
    <row r="47" spans="2:18" s="43" customFormat="1" ht="9.75" customHeight="1">
      <c r="B47" s="270"/>
      <c r="C47" s="271"/>
      <c r="D47" s="243"/>
      <c r="E47" s="243"/>
      <c r="F47" s="243"/>
      <c r="G47" s="243"/>
      <c r="H47" s="15" t="s">
        <v>6</v>
      </c>
      <c r="I47" s="15"/>
      <c r="J47" s="15"/>
      <c r="K47" s="15"/>
      <c r="L47" s="15"/>
      <c r="M47" s="15" t="s">
        <v>6</v>
      </c>
      <c r="N47" s="15"/>
      <c r="O47" s="15"/>
      <c r="P47" s="15"/>
      <c r="Q47" s="15"/>
      <c r="R47" s="16" t="s">
        <v>6</v>
      </c>
    </row>
    <row r="48" spans="2:18" s="241" customFormat="1" ht="15.75" customHeight="1">
      <c r="B48" s="616" t="s">
        <v>676</v>
      </c>
      <c r="C48" s="542"/>
      <c r="D48" s="543"/>
      <c r="E48" s="818">
        <v>106.4</v>
      </c>
      <c r="F48" s="818"/>
      <c r="G48" s="818"/>
      <c r="H48" s="544">
        <v>0.5</v>
      </c>
      <c r="I48" s="545"/>
      <c r="J48" s="818">
        <v>104.4</v>
      </c>
      <c r="K48" s="818"/>
      <c r="L48" s="818"/>
      <c r="M48" s="544">
        <v>0.7</v>
      </c>
      <c r="N48" s="545"/>
      <c r="O48" s="818">
        <v>102.9</v>
      </c>
      <c r="P48" s="818"/>
      <c r="Q48" s="818"/>
      <c r="R48" s="546">
        <v>0.2</v>
      </c>
    </row>
    <row r="49" spans="2:18" s="241" customFormat="1" ht="15.75" customHeight="1">
      <c r="B49" s="617" t="s">
        <v>367</v>
      </c>
      <c r="C49" s="542"/>
      <c r="D49" s="543"/>
      <c r="E49" s="818">
        <v>107.6</v>
      </c>
      <c r="F49" s="818"/>
      <c r="G49" s="818"/>
      <c r="H49" s="544">
        <v>1.1</v>
      </c>
      <c r="I49" s="545"/>
      <c r="J49" s="818">
        <v>105.7</v>
      </c>
      <c r="K49" s="818"/>
      <c r="L49" s="818"/>
      <c r="M49" s="544">
        <v>1.3</v>
      </c>
      <c r="N49" s="545"/>
      <c r="O49" s="818">
        <v>104.6</v>
      </c>
      <c r="P49" s="818"/>
      <c r="Q49" s="818"/>
      <c r="R49" s="546">
        <v>1.6</v>
      </c>
    </row>
    <row r="50" spans="2:18" s="241" customFormat="1" ht="15.75" customHeight="1">
      <c r="B50" s="617" t="s">
        <v>507</v>
      </c>
      <c r="C50" s="542"/>
      <c r="D50" s="547"/>
      <c r="E50" s="818">
        <v>98.7</v>
      </c>
      <c r="F50" s="818"/>
      <c r="G50" s="818"/>
      <c r="H50" s="544">
        <v>-8.2</v>
      </c>
      <c r="I50" s="545"/>
      <c r="J50" s="818">
        <v>98.8</v>
      </c>
      <c r="K50" s="818"/>
      <c r="L50" s="818"/>
      <c r="M50" s="544">
        <v>-6.5</v>
      </c>
      <c r="N50" s="545"/>
      <c r="O50" s="818">
        <v>99.9</v>
      </c>
      <c r="P50" s="818"/>
      <c r="Q50" s="818"/>
      <c r="R50" s="546">
        <v>-4.4</v>
      </c>
    </row>
    <row r="51" spans="2:18" s="241" customFormat="1" ht="15.75" customHeight="1">
      <c r="B51" s="617" t="s">
        <v>508</v>
      </c>
      <c r="C51" s="542"/>
      <c r="D51" s="547"/>
      <c r="E51" s="818">
        <v>100</v>
      </c>
      <c r="F51" s="818"/>
      <c r="G51" s="818"/>
      <c r="H51" s="544">
        <v>1.3</v>
      </c>
      <c r="I51" s="545"/>
      <c r="J51" s="818">
        <v>100</v>
      </c>
      <c r="K51" s="818"/>
      <c r="L51" s="818"/>
      <c r="M51" s="544">
        <v>1.3</v>
      </c>
      <c r="N51" s="545"/>
      <c r="O51" s="818">
        <v>100</v>
      </c>
      <c r="P51" s="818"/>
      <c r="Q51" s="818"/>
      <c r="R51" s="546">
        <v>0.1</v>
      </c>
    </row>
    <row r="52" spans="2:18" s="241" customFormat="1" ht="15.75" customHeight="1">
      <c r="B52" s="617" t="s">
        <v>509</v>
      </c>
      <c r="C52" s="542"/>
      <c r="D52" s="547"/>
      <c r="E52" s="818">
        <v>97.5</v>
      </c>
      <c r="F52" s="818"/>
      <c r="G52" s="818"/>
      <c r="H52" s="544">
        <v>-2.5</v>
      </c>
      <c r="I52" s="545"/>
      <c r="J52" s="818">
        <v>97.6</v>
      </c>
      <c r="K52" s="818"/>
      <c r="L52" s="818"/>
      <c r="M52" s="544">
        <v>-2.4</v>
      </c>
      <c r="N52" s="545"/>
      <c r="O52" s="818">
        <v>97.3</v>
      </c>
      <c r="P52" s="818"/>
      <c r="Q52" s="818"/>
      <c r="R52" s="546">
        <v>-2.8</v>
      </c>
    </row>
    <row r="53" spans="2:18" s="241" customFormat="1" ht="15.75" customHeight="1">
      <c r="B53" s="617" t="s">
        <v>510</v>
      </c>
      <c r="C53" s="542"/>
      <c r="D53" s="547"/>
      <c r="E53" s="818">
        <v>99</v>
      </c>
      <c r="F53" s="818"/>
      <c r="G53" s="818"/>
      <c r="H53" s="544">
        <v>1.5</v>
      </c>
      <c r="I53" s="545"/>
      <c r="J53" s="818">
        <v>99</v>
      </c>
      <c r="K53" s="818"/>
      <c r="L53" s="818"/>
      <c r="M53" s="544">
        <v>1.4</v>
      </c>
      <c r="N53" s="545"/>
      <c r="O53" s="818">
        <v>98.3</v>
      </c>
      <c r="P53" s="818"/>
      <c r="Q53" s="818"/>
      <c r="R53" s="546">
        <v>1</v>
      </c>
    </row>
    <row r="54" spans="2:18" s="241" customFormat="1" ht="15.75" customHeight="1">
      <c r="B54" s="618" t="s">
        <v>286</v>
      </c>
      <c r="C54" s="548"/>
      <c r="D54" s="549"/>
      <c r="E54" s="852">
        <v>100.5</v>
      </c>
      <c r="F54" s="852">
        <v>-3.4</v>
      </c>
      <c r="G54" s="852">
        <v>-3.4</v>
      </c>
      <c r="H54" s="550">
        <v>1.5</v>
      </c>
      <c r="I54" s="550"/>
      <c r="J54" s="812">
        <v>99.9</v>
      </c>
      <c r="K54" s="812">
        <v>-6.2</v>
      </c>
      <c r="L54" s="812">
        <v>-6.2</v>
      </c>
      <c r="M54" s="550">
        <v>0.9</v>
      </c>
      <c r="N54" s="550"/>
      <c r="O54" s="812">
        <v>99.1</v>
      </c>
      <c r="P54" s="812">
        <v>0</v>
      </c>
      <c r="Q54" s="812">
        <v>0</v>
      </c>
      <c r="R54" s="551">
        <v>0.8</v>
      </c>
    </row>
    <row r="55" spans="2:18" s="241" customFormat="1" ht="5.25" customHeight="1">
      <c r="B55" s="272"/>
      <c r="C55" s="245"/>
      <c r="D55" s="69"/>
      <c r="E55" s="69"/>
      <c r="F55" s="69"/>
      <c r="G55" s="69"/>
      <c r="H55" s="69"/>
      <c r="I55" s="69"/>
      <c r="J55" s="69"/>
      <c r="K55" s="69"/>
      <c r="L55" s="244"/>
      <c r="M55" s="69"/>
      <c r="N55" s="69"/>
      <c r="O55" s="69"/>
      <c r="P55" s="69"/>
      <c r="Q55" s="69"/>
      <c r="R55" s="245"/>
    </row>
    <row r="56" spans="2:18" s="241" customFormat="1" ht="5.25" customHeight="1">
      <c r="B56" s="259"/>
      <c r="C56" s="22"/>
      <c r="D56" s="22"/>
      <c r="E56" s="22"/>
      <c r="F56" s="22"/>
      <c r="G56" s="22"/>
      <c r="H56" s="22"/>
      <c r="I56" s="22"/>
      <c r="J56" s="22"/>
      <c r="K56" s="22"/>
      <c r="L56" s="420"/>
      <c r="M56" s="22"/>
      <c r="N56" s="22"/>
      <c r="O56" s="22"/>
      <c r="P56" s="22"/>
      <c r="Q56" s="22"/>
      <c r="R56" s="22"/>
    </row>
    <row r="57" spans="2:18" ht="12.75" customHeight="1">
      <c r="B57" s="416"/>
      <c r="F57" s="31"/>
      <c r="G57" s="32"/>
      <c r="H57" s="33"/>
      <c r="I57" s="33"/>
      <c r="J57" s="9"/>
      <c r="K57" s="33"/>
      <c r="M57" s="33"/>
      <c r="N57" s="33"/>
      <c r="O57" s="33"/>
      <c r="P57" s="33"/>
      <c r="Q57" s="33"/>
      <c r="R57" s="35"/>
    </row>
    <row r="58" spans="3:18" ht="15" customHeight="1">
      <c r="C58" s="38"/>
      <c r="D58" s="38"/>
      <c r="E58" s="38"/>
      <c r="F58" s="36"/>
      <c r="G58" s="37"/>
      <c r="H58" s="33"/>
      <c r="I58" s="33"/>
      <c r="J58" s="274" t="s">
        <v>497</v>
      </c>
      <c r="L58" s="33"/>
      <c r="M58" s="33"/>
      <c r="N58" s="33"/>
      <c r="O58" s="33"/>
      <c r="P58" s="33"/>
      <c r="Q58" s="33"/>
      <c r="R58" s="35"/>
    </row>
    <row r="59" spans="3:18" ht="15" customHeight="1">
      <c r="C59" s="38"/>
      <c r="D59" s="38"/>
      <c r="E59" s="38"/>
      <c r="F59" s="36"/>
      <c r="G59" s="37"/>
      <c r="H59" s="33"/>
      <c r="I59" s="33"/>
      <c r="J59" s="9"/>
      <c r="L59" s="33"/>
      <c r="M59" s="33"/>
      <c r="N59" s="33"/>
      <c r="O59" s="33"/>
      <c r="P59" s="33"/>
      <c r="Q59" s="33"/>
      <c r="R59" s="35"/>
    </row>
    <row r="60" spans="3:18" ht="15" customHeight="1">
      <c r="C60" s="38"/>
      <c r="D60" s="38"/>
      <c r="E60" s="38"/>
      <c r="F60" s="36"/>
      <c r="G60" s="37"/>
      <c r="H60" s="33"/>
      <c r="I60" s="33"/>
      <c r="J60" s="33"/>
      <c r="K60" s="33"/>
      <c r="L60" s="33"/>
      <c r="M60" s="33"/>
      <c r="N60" s="33"/>
      <c r="O60" s="33"/>
      <c r="P60" s="33"/>
      <c r="Q60" s="33"/>
      <c r="R60" s="35"/>
    </row>
    <row r="61" spans="3:18" ht="15" customHeight="1">
      <c r="C61" s="38"/>
      <c r="D61" s="38"/>
      <c r="E61" s="38"/>
      <c r="F61" s="36"/>
      <c r="G61" s="37"/>
      <c r="H61" s="33"/>
      <c r="I61" s="33"/>
      <c r="J61" s="33"/>
      <c r="K61" s="33"/>
      <c r="L61" s="33"/>
      <c r="M61" s="33"/>
      <c r="N61" s="33"/>
      <c r="O61" s="33"/>
      <c r="P61" s="33"/>
      <c r="Q61" s="33"/>
      <c r="R61" s="35"/>
    </row>
    <row r="62" spans="3:17" ht="15" customHeight="1">
      <c r="C62" s="38"/>
      <c r="D62" s="38"/>
      <c r="E62" s="38"/>
      <c r="F62" s="39"/>
      <c r="G62" s="39"/>
      <c r="H62" s="39"/>
      <c r="I62" s="39"/>
      <c r="J62" s="39"/>
      <c r="K62" s="39"/>
      <c r="L62" s="39"/>
      <c r="M62" s="39"/>
      <c r="N62" s="39"/>
      <c r="O62" s="39"/>
      <c r="P62" s="39"/>
      <c r="Q62" s="39"/>
    </row>
    <row r="63" spans="3:5" ht="15" customHeight="1">
      <c r="C63" s="38"/>
      <c r="D63" s="38"/>
      <c r="E63" s="38"/>
    </row>
    <row r="64" spans="3:5" ht="15" customHeight="1">
      <c r="C64" s="38"/>
      <c r="D64" s="38"/>
      <c r="E64" s="38"/>
    </row>
    <row r="65" spans="3:5" ht="15" customHeight="1">
      <c r="C65" s="38"/>
      <c r="D65" s="38"/>
      <c r="E65" s="38"/>
    </row>
    <row r="66" spans="3:5" ht="15" customHeight="1">
      <c r="C66" s="38"/>
      <c r="D66" s="38"/>
      <c r="E66" s="38"/>
    </row>
    <row r="67" spans="3:5" ht="15" customHeight="1">
      <c r="C67" s="40"/>
      <c r="D67" s="40"/>
      <c r="E67" s="40"/>
    </row>
  </sheetData>
  <mergeCells count="152">
    <mergeCell ref="P33:Q33"/>
    <mergeCell ref="P38:Q38"/>
    <mergeCell ref="P29:Q29"/>
    <mergeCell ref="P30:Q30"/>
    <mergeCell ref="P31:Q31"/>
    <mergeCell ref="P32:Q32"/>
    <mergeCell ref="E54:G54"/>
    <mergeCell ref="P39:Q39"/>
    <mergeCell ref="P34:Q34"/>
    <mergeCell ref="P35:Q35"/>
    <mergeCell ref="P36:Q36"/>
    <mergeCell ref="P37:Q37"/>
    <mergeCell ref="J53:L53"/>
    <mergeCell ref="O49:Q49"/>
    <mergeCell ref="O53:Q53"/>
    <mergeCell ref="J51:L51"/>
    <mergeCell ref="R21:S22"/>
    <mergeCell ref="B28:C28"/>
    <mergeCell ref="B27:C27"/>
    <mergeCell ref="P23:Q23"/>
    <mergeCell ref="P25:Q25"/>
    <mergeCell ref="B20:C23"/>
    <mergeCell ref="B24:C24"/>
    <mergeCell ref="P27:Q27"/>
    <mergeCell ref="P28:Q28"/>
    <mergeCell ref="D20:G22"/>
    <mergeCell ref="F23:G23"/>
    <mergeCell ref="B37:C37"/>
    <mergeCell ref="B29:C29"/>
    <mergeCell ref="B30:C30"/>
    <mergeCell ref="B31:C31"/>
    <mergeCell ref="B32:C32"/>
    <mergeCell ref="B33:C33"/>
    <mergeCell ref="B34:C34"/>
    <mergeCell ref="B35:C35"/>
    <mergeCell ref="B25:C25"/>
    <mergeCell ref="B26:C26"/>
    <mergeCell ref="P26:Q26"/>
    <mergeCell ref="D45:G46"/>
    <mergeCell ref="N45:Q46"/>
    <mergeCell ref="B39:C39"/>
    <mergeCell ref="B40:C40"/>
    <mergeCell ref="B45:C46"/>
    <mergeCell ref="B38:C38"/>
    <mergeCell ref="B36:C36"/>
    <mergeCell ref="I45:L46"/>
    <mergeCell ref="H21:J22"/>
    <mergeCell ref="I23:J23"/>
    <mergeCell ref="K22:M22"/>
    <mergeCell ref="N22:Q22"/>
    <mergeCell ref="J52:L52"/>
    <mergeCell ref="O50:Q50"/>
    <mergeCell ref="O51:Q51"/>
    <mergeCell ref="O52:Q52"/>
    <mergeCell ref="O54:Q54"/>
    <mergeCell ref="J54:L54"/>
    <mergeCell ref="E49:G49"/>
    <mergeCell ref="E50:G50"/>
    <mergeCell ref="E51:G51"/>
    <mergeCell ref="E52:G52"/>
    <mergeCell ref="E53:G53"/>
    <mergeCell ref="J49:L49"/>
    <mergeCell ref="J50:L50"/>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I32:J32"/>
    <mergeCell ref="I25:J25"/>
    <mergeCell ref="I26:J26"/>
    <mergeCell ref="I27:J27"/>
    <mergeCell ref="I28:J28"/>
    <mergeCell ref="C7:S17"/>
    <mergeCell ref="I37:J37"/>
    <mergeCell ref="I38:J38"/>
    <mergeCell ref="I39:J39"/>
    <mergeCell ref="I33:J33"/>
    <mergeCell ref="I34:J34"/>
    <mergeCell ref="I35:J35"/>
    <mergeCell ref="I36:J36"/>
    <mergeCell ref="I29:J29"/>
    <mergeCell ref="I30:J30"/>
    <mergeCell ref="E48:G48"/>
    <mergeCell ref="J48:L48"/>
    <mergeCell ref="O48:Q48"/>
    <mergeCell ref="U26:V26"/>
    <mergeCell ref="U27:V27"/>
    <mergeCell ref="U28:V28"/>
    <mergeCell ref="U29:V29"/>
    <mergeCell ref="P40:Q40"/>
    <mergeCell ref="I40:J40"/>
    <mergeCell ref="I31:J31"/>
  </mergeCells>
  <printOptions/>
  <pageMargins left="0.74" right="0.64" top="0.47" bottom="0.18" header="0.3" footer="0.17"/>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tabColor indexed="12"/>
    <outlinePr summaryBelow="0" summaryRight="0"/>
  </sheetPr>
  <dimension ref="A1:AO67"/>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5" width="3.5" style="30" customWidth="1"/>
    <col min="6" max="7" width="3.3984375" style="34" customWidth="1"/>
    <col min="8" max="8" width="7.09765625" style="34" customWidth="1"/>
    <col min="9" max="10" width="3.3984375" style="34" customWidth="1"/>
    <col min="11" max="12" width="3.5" style="34" customWidth="1"/>
    <col min="13" max="13" width="7" style="34" customWidth="1"/>
    <col min="14" max="15" width="3.5" style="34" customWidth="1"/>
    <col min="16" max="17" width="3.3984375" style="34" customWidth="1"/>
    <col min="18" max="18" width="7.19921875" style="34" customWidth="1"/>
    <col min="19" max="19" width="7" style="34" customWidth="1"/>
    <col min="20" max="252" width="7.09765625" style="9" customWidth="1"/>
    <col min="253" max="16384" width="7.09765625" style="9" customWidth="1"/>
  </cols>
  <sheetData>
    <row r="1" spans="3:40" s="1" customFormat="1" ht="1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17" s="1" customFormat="1" ht="17.25" customHeight="1">
      <c r="A2" s="279" t="s">
        <v>633</v>
      </c>
      <c r="B2" s="3"/>
      <c r="C2" s="273"/>
      <c r="D2" s="273"/>
      <c r="E2" s="273"/>
      <c r="F2" s="2"/>
      <c r="G2" s="2"/>
      <c r="H2" s="2"/>
      <c r="I2" s="2"/>
      <c r="J2" s="2"/>
      <c r="K2" s="2"/>
      <c r="L2" s="2"/>
      <c r="M2" s="2"/>
      <c r="N2" s="2"/>
      <c r="O2" s="2"/>
      <c r="P2" s="2"/>
      <c r="Q2" s="2"/>
    </row>
    <row r="3" spans="6:17" s="1" customFormat="1" ht="12.75" customHeight="1">
      <c r="F3" s="2"/>
      <c r="G3" s="2"/>
      <c r="H3" s="2"/>
      <c r="I3" s="2"/>
      <c r="J3" s="2"/>
      <c r="K3" s="2"/>
      <c r="L3" s="2"/>
      <c r="M3" s="2"/>
      <c r="N3" s="2"/>
      <c r="O3" s="2"/>
      <c r="P3" s="2"/>
      <c r="Q3" s="2"/>
    </row>
    <row r="4" spans="2:17" s="1" customFormat="1" ht="17.25">
      <c r="B4" s="273"/>
      <c r="C4" s="763" t="s">
        <v>639</v>
      </c>
      <c r="F4" s="2"/>
      <c r="G4" s="2"/>
      <c r="H4" s="2"/>
      <c r="I4" s="2"/>
      <c r="J4" s="2"/>
      <c r="K4" s="2"/>
      <c r="L4" s="2"/>
      <c r="M4" s="2"/>
      <c r="N4" s="2"/>
      <c r="O4" s="2"/>
      <c r="P4" s="2"/>
      <c r="Q4" s="2"/>
    </row>
    <row r="5" s="1" customFormat="1" ht="13.5"/>
    <row r="6" spans="3:41" s="1" customFormat="1" ht="13.5" customHeight="1">
      <c r="C6" s="822" t="s">
        <v>649</v>
      </c>
      <c r="D6" s="822"/>
      <c r="E6" s="822"/>
      <c r="F6" s="822"/>
      <c r="G6" s="822"/>
      <c r="H6" s="822"/>
      <c r="I6" s="822"/>
      <c r="J6" s="822"/>
      <c r="K6" s="822"/>
      <c r="L6" s="822"/>
      <c r="M6" s="822"/>
      <c r="N6" s="822"/>
      <c r="O6" s="822"/>
      <c r="P6" s="822"/>
      <c r="Q6" s="822"/>
      <c r="R6" s="822"/>
      <c r="S6" s="822"/>
      <c r="T6" s="73"/>
      <c r="U6" s="266"/>
      <c r="V6" s="266"/>
      <c r="W6" s="266"/>
      <c r="X6" s="266"/>
      <c r="Y6" s="266"/>
      <c r="Z6" s="266"/>
      <c r="AA6" s="266"/>
      <c r="AB6" s="266"/>
      <c r="AC6" s="266"/>
      <c r="AD6" s="266"/>
      <c r="AE6" s="266"/>
      <c r="AF6" s="266"/>
      <c r="AG6" s="266"/>
      <c r="AH6" s="266"/>
      <c r="AI6" s="266"/>
      <c r="AJ6" s="266"/>
      <c r="AK6" s="266"/>
      <c r="AL6" s="266"/>
      <c r="AM6" s="5"/>
      <c r="AN6" s="5"/>
      <c r="AO6" s="4"/>
    </row>
    <row r="7" spans="3:41" s="1" customFormat="1" ht="13.5" customHeight="1">
      <c r="C7" s="822"/>
      <c r="D7" s="822"/>
      <c r="E7" s="822"/>
      <c r="F7" s="822"/>
      <c r="G7" s="822"/>
      <c r="H7" s="822"/>
      <c r="I7" s="822"/>
      <c r="J7" s="822"/>
      <c r="K7" s="822"/>
      <c r="L7" s="822"/>
      <c r="M7" s="822"/>
      <c r="N7" s="822"/>
      <c r="O7" s="822"/>
      <c r="P7" s="822"/>
      <c r="Q7" s="822"/>
      <c r="R7" s="822"/>
      <c r="S7" s="822"/>
      <c r="T7" s="73"/>
      <c r="U7" s="266"/>
      <c r="V7" s="266"/>
      <c r="W7" s="266"/>
      <c r="X7" s="266"/>
      <c r="Y7" s="266"/>
      <c r="Z7" s="266"/>
      <c r="AA7" s="266"/>
      <c r="AB7" s="266"/>
      <c r="AC7" s="266"/>
      <c r="AD7" s="266"/>
      <c r="AE7" s="266"/>
      <c r="AF7" s="266"/>
      <c r="AG7" s="266"/>
      <c r="AH7" s="266"/>
      <c r="AI7" s="266"/>
      <c r="AJ7" s="266"/>
      <c r="AK7" s="266"/>
      <c r="AL7" s="266"/>
      <c r="AM7" s="5"/>
      <c r="AN7" s="5"/>
      <c r="AO7" s="4"/>
    </row>
    <row r="8" spans="3:41" s="1" customFormat="1" ht="13.5">
      <c r="C8" s="822"/>
      <c r="D8" s="822"/>
      <c r="E8" s="822"/>
      <c r="F8" s="822"/>
      <c r="G8" s="822"/>
      <c r="H8" s="822"/>
      <c r="I8" s="822"/>
      <c r="J8" s="822"/>
      <c r="K8" s="822"/>
      <c r="L8" s="822"/>
      <c r="M8" s="822"/>
      <c r="N8" s="822"/>
      <c r="O8" s="822"/>
      <c r="P8" s="822"/>
      <c r="Q8" s="822"/>
      <c r="R8" s="822"/>
      <c r="S8" s="822"/>
      <c r="T8" s="73"/>
      <c r="U8" s="266"/>
      <c r="V8" s="266"/>
      <c r="W8" s="266"/>
      <c r="X8" s="266"/>
      <c r="Y8" s="266"/>
      <c r="Z8" s="266"/>
      <c r="AA8" s="266"/>
      <c r="AB8" s="266"/>
      <c r="AC8" s="266"/>
      <c r="AD8" s="266"/>
      <c r="AE8" s="266"/>
      <c r="AF8" s="266"/>
      <c r="AG8" s="266"/>
      <c r="AH8" s="266"/>
      <c r="AI8" s="266"/>
      <c r="AJ8" s="266"/>
      <c r="AK8" s="266"/>
      <c r="AL8" s="266"/>
      <c r="AM8" s="5"/>
      <c r="AN8" s="5"/>
      <c r="AO8" s="4"/>
    </row>
    <row r="9" spans="3:41" s="1" customFormat="1" ht="13.5">
      <c r="C9" s="822"/>
      <c r="D9" s="822"/>
      <c r="E9" s="822"/>
      <c r="F9" s="822"/>
      <c r="G9" s="822"/>
      <c r="H9" s="822"/>
      <c r="I9" s="822"/>
      <c r="J9" s="822"/>
      <c r="K9" s="822"/>
      <c r="L9" s="822"/>
      <c r="M9" s="822"/>
      <c r="N9" s="822"/>
      <c r="O9" s="822"/>
      <c r="P9" s="822"/>
      <c r="Q9" s="822"/>
      <c r="R9" s="822"/>
      <c r="S9" s="822"/>
      <c r="T9" s="73"/>
      <c r="U9" s="266"/>
      <c r="V9" s="266"/>
      <c r="W9" s="266"/>
      <c r="X9" s="266"/>
      <c r="Y9" s="266"/>
      <c r="Z9" s="266"/>
      <c r="AA9" s="266"/>
      <c r="AB9" s="266"/>
      <c r="AC9" s="266"/>
      <c r="AD9" s="266"/>
      <c r="AE9" s="266"/>
      <c r="AF9" s="266"/>
      <c r="AG9" s="266"/>
      <c r="AH9" s="266"/>
      <c r="AI9" s="266"/>
      <c r="AJ9" s="266"/>
      <c r="AK9" s="266"/>
      <c r="AL9" s="266"/>
      <c r="AM9" s="5"/>
      <c r="AN9" s="5"/>
      <c r="AO9" s="4"/>
    </row>
    <row r="10" spans="3:41" s="1" customFormat="1" ht="13.5">
      <c r="C10" s="822"/>
      <c r="D10" s="822"/>
      <c r="E10" s="822"/>
      <c r="F10" s="822"/>
      <c r="G10" s="822"/>
      <c r="H10" s="822"/>
      <c r="I10" s="822"/>
      <c r="J10" s="822"/>
      <c r="K10" s="822"/>
      <c r="L10" s="822"/>
      <c r="M10" s="822"/>
      <c r="N10" s="822"/>
      <c r="O10" s="822"/>
      <c r="P10" s="822"/>
      <c r="Q10" s="822"/>
      <c r="R10" s="822"/>
      <c r="S10" s="822"/>
      <c r="T10" s="73"/>
      <c r="U10" s="266"/>
      <c r="V10" s="266"/>
      <c r="W10" s="266"/>
      <c r="X10" s="266"/>
      <c r="Y10" s="266"/>
      <c r="Z10" s="266"/>
      <c r="AA10" s="266"/>
      <c r="AB10" s="266"/>
      <c r="AC10" s="266"/>
      <c r="AD10" s="266"/>
      <c r="AE10" s="266"/>
      <c r="AF10" s="266"/>
      <c r="AG10" s="266"/>
      <c r="AH10" s="266"/>
      <c r="AI10" s="266"/>
      <c r="AJ10" s="266"/>
      <c r="AK10" s="266"/>
      <c r="AL10" s="266"/>
      <c r="AM10" s="6"/>
      <c r="AN10" s="6"/>
      <c r="AO10" s="4"/>
    </row>
    <row r="11" spans="3:41" s="1" customFormat="1" ht="13.5">
      <c r="C11" s="822"/>
      <c r="D11" s="822"/>
      <c r="E11" s="822"/>
      <c r="F11" s="822"/>
      <c r="G11" s="822"/>
      <c r="H11" s="822"/>
      <c r="I11" s="822"/>
      <c r="J11" s="822"/>
      <c r="K11" s="822"/>
      <c r="L11" s="822"/>
      <c r="M11" s="822"/>
      <c r="N11" s="822"/>
      <c r="O11" s="822"/>
      <c r="P11" s="822"/>
      <c r="Q11" s="822"/>
      <c r="R11" s="822"/>
      <c r="S11" s="822"/>
      <c r="T11" s="73"/>
      <c r="U11" s="266"/>
      <c r="V11" s="266"/>
      <c r="W11" s="266"/>
      <c r="X11" s="266"/>
      <c r="Y11" s="266"/>
      <c r="Z11" s="266"/>
      <c r="AA11" s="266"/>
      <c r="AB11" s="266"/>
      <c r="AC11" s="266"/>
      <c r="AD11" s="266"/>
      <c r="AE11" s="266"/>
      <c r="AF11" s="266"/>
      <c r="AG11" s="266"/>
      <c r="AH11" s="266"/>
      <c r="AI11" s="266"/>
      <c r="AJ11" s="266"/>
      <c r="AK11" s="266"/>
      <c r="AL11" s="266"/>
      <c r="AM11" s="6"/>
      <c r="AN11" s="6"/>
      <c r="AO11" s="4"/>
    </row>
    <row r="12" spans="3:41" s="1" customFormat="1" ht="13.5">
      <c r="C12" s="822"/>
      <c r="D12" s="822"/>
      <c r="E12" s="822"/>
      <c r="F12" s="822"/>
      <c r="G12" s="822"/>
      <c r="H12" s="822"/>
      <c r="I12" s="822"/>
      <c r="J12" s="822"/>
      <c r="K12" s="822"/>
      <c r="L12" s="822"/>
      <c r="M12" s="822"/>
      <c r="N12" s="822"/>
      <c r="O12" s="822"/>
      <c r="P12" s="822"/>
      <c r="Q12" s="822"/>
      <c r="R12" s="822"/>
      <c r="S12" s="822"/>
      <c r="T12" s="73"/>
      <c r="U12" s="266"/>
      <c r="V12" s="266"/>
      <c r="W12" s="266"/>
      <c r="X12" s="266"/>
      <c r="Y12" s="266"/>
      <c r="Z12" s="266"/>
      <c r="AA12" s="266"/>
      <c r="AB12" s="266"/>
      <c r="AC12" s="266"/>
      <c r="AD12" s="266"/>
      <c r="AE12" s="266"/>
      <c r="AF12" s="266"/>
      <c r="AG12" s="266"/>
      <c r="AH12" s="266"/>
      <c r="AI12" s="266"/>
      <c r="AJ12" s="266"/>
      <c r="AK12" s="266"/>
      <c r="AL12" s="266"/>
      <c r="AM12" s="6"/>
      <c r="AN12" s="6"/>
      <c r="AO12" s="4"/>
    </row>
    <row r="13" spans="3:41" s="1" customFormat="1" ht="13.5">
      <c r="C13" s="822"/>
      <c r="D13" s="822"/>
      <c r="E13" s="822"/>
      <c r="F13" s="822"/>
      <c r="G13" s="822"/>
      <c r="H13" s="822"/>
      <c r="I13" s="822"/>
      <c r="J13" s="822"/>
      <c r="K13" s="822"/>
      <c r="L13" s="822"/>
      <c r="M13" s="822"/>
      <c r="N13" s="822"/>
      <c r="O13" s="822"/>
      <c r="P13" s="822"/>
      <c r="Q13" s="822"/>
      <c r="R13" s="822"/>
      <c r="S13" s="822"/>
      <c r="T13" s="73"/>
      <c r="U13" s="266"/>
      <c r="V13" s="266"/>
      <c r="W13" s="266"/>
      <c r="X13" s="266"/>
      <c r="Y13" s="266"/>
      <c r="Z13" s="266"/>
      <c r="AA13" s="266"/>
      <c r="AB13" s="266"/>
      <c r="AC13" s="266"/>
      <c r="AD13" s="266"/>
      <c r="AE13" s="266"/>
      <c r="AF13" s="266"/>
      <c r="AG13" s="266"/>
      <c r="AH13" s="266"/>
      <c r="AI13" s="266"/>
      <c r="AJ13" s="266"/>
      <c r="AK13" s="266"/>
      <c r="AL13" s="266"/>
      <c r="AM13" s="6"/>
      <c r="AN13" s="6"/>
      <c r="AO13" s="4"/>
    </row>
    <row r="14" spans="3:41" s="1" customFormat="1" ht="13.5" customHeight="1">
      <c r="C14" s="822"/>
      <c r="D14" s="822"/>
      <c r="E14" s="822"/>
      <c r="F14" s="822"/>
      <c r="G14" s="822"/>
      <c r="H14" s="822"/>
      <c r="I14" s="822"/>
      <c r="J14" s="822"/>
      <c r="K14" s="822"/>
      <c r="L14" s="822"/>
      <c r="M14" s="822"/>
      <c r="N14" s="822"/>
      <c r="O14" s="822"/>
      <c r="P14" s="822"/>
      <c r="Q14" s="822"/>
      <c r="R14" s="822"/>
      <c r="S14" s="822"/>
      <c r="T14" s="73"/>
      <c r="U14" s="266"/>
      <c r="V14" s="266"/>
      <c r="W14" s="266"/>
      <c r="X14" s="266"/>
      <c r="Y14" s="266"/>
      <c r="Z14" s="266"/>
      <c r="AA14" s="266"/>
      <c r="AB14" s="266"/>
      <c r="AC14" s="266"/>
      <c r="AD14" s="266"/>
      <c r="AE14" s="266"/>
      <c r="AF14" s="266"/>
      <c r="AG14" s="266"/>
      <c r="AH14" s="266"/>
      <c r="AI14" s="266"/>
      <c r="AJ14" s="266"/>
      <c r="AK14" s="266"/>
      <c r="AL14" s="266"/>
      <c r="AM14" s="6"/>
      <c r="AN14" s="6"/>
      <c r="AO14" s="4"/>
    </row>
    <row r="15" spans="3:41" s="1" customFormat="1" ht="13.5">
      <c r="C15" s="822"/>
      <c r="D15" s="822"/>
      <c r="E15" s="822"/>
      <c r="F15" s="822"/>
      <c r="G15" s="822"/>
      <c r="H15" s="822"/>
      <c r="I15" s="822"/>
      <c r="J15" s="822"/>
      <c r="K15" s="822"/>
      <c r="L15" s="822"/>
      <c r="M15" s="822"/>
      <c r="N15" s="822"/>
      <c r="O15" s="822"/>
      <c r="P15" s="822"/>
      <c r="Q15" s="822"/>
      <c r="R15" s="822"/>
      <c r="S15" s="822"/>
      <c r="T15" s="73"/>
      <c r="U15" s="266"/>
      <c r="V15" s="266"/>
      <c r="W15" s="266"/>
      <c r="X15" s="266"/>
      <c r="Y15" s="266"/>
      <c r="Z15" s="266"/>
      <c r="AA15" s="266"/>
      <c r="AB15" s="266"/>
      <c r="AC15" s="266"/>
      <c r="AD15" s="266"/>
      <c r="AE15" s="266"/>
      <c r="AF15" s="266"/>
      <c r="AG15" s="266"/>
      <c r="AH15" s="266"/>
      <c r="AI15" s="266"/>
      <c r="AJ15" s="266"/>
      <c r="AK15" s="266"/>
      <c r="AL15" s="266"/>
      <c r="AM15" s="6"/>
      <c r="AN15" s="6"/>
      <c r="AO15" s="4"/>
    </row>
    <row r="16" spans="3:41" s="1" customFormat="1" ht="13.5">
      <c r="C16" s="822"/>
      <c r="D16" s="822"/>
      <c r="E16" s="822"/>
      <c r="F16" s="822"/>
      <c r="G16" s="822"/>
      <c r="H16" s="822"/>
      <c r="I16" s="822"/>
      <c r="J16" s="822"/>
      <c r="K16" s="822"/>
      <c r="L16" s="822"/>
      <c r="M16" s="822"/>
      <c r="N16" s="822"/>
      <c r="O16" s="822"/>
      <c r="P16" s="822"/>
      <c r="Q16" s="822"/>
      <c r="R16" s="822"/>
      <c r="S16" s="822"/>
      <c r="T16" s="73"/>
      <c r="U16" s="266"/>
      <c r="V16" s="266"/>
      <c r="W16" s="266"/>
      <c r="X16" s="266"/>
      <c r="Y16" s="266"/>
      <c r="Z16" s="266"/>
      <c r="AA16" s="266"/>
      <c r="AB16" s="266"/>
      <c r="AC16" s="266"/>
      <c r="AD16" s="266"/>
      <c r="AE16" s="266"/>
      <c r="AF16" s="266"/>
      <c r="AG16" s="266"/>
      <c r="AH16" s="266"/>
      <c r="AI16" s="266"/>
      <c r="AJ16" s="266"/>
      <c r="AK16" s="266"/>
      <c r="AL16" s="266"/>
      <c r="AM16" s="68"/>
      <c r="AN16" s="6"/>
      <c r="AO16" s="4"/>
    </row>
    <row r="17" ht="18.75" customHeight="1"/>
    <row r="18" spans="3:19" ht="20.25" customHeight="1">
      <c r="C18" s="10" t="s">
        <v>663</v>
      </c>
      <c r="D18" s="10"/>
      <c r="E18" s="10"/>
      <c r="F18" s="7"/>
      <c r="G18" s="7"/>
      <c r="H18" s="7"/>
      <c r="I18" s="7"/>
      <c r="J18" s="7"/>
      <c r="K18" s="7"/>
      <c r="L18" s="7"/>
      <c r="M18" s="7"/>
      <c r="N18" s="7"/>
      <c r="O18" s="7"/>
      <c r="P18" s="7"/>
      <c r="Q18" s="7"/>
      <c r="R18" s="7"/>
      <c r="S18" s="8" t="s">
        <v>43</v>
      </c>
    </row>
    <row r="19" spans="2:19" s="11" customFormat="1" ht="7.5" customHeight="1">
      <c r="B19" s="813" t="s">
        <v>33</v>
      </c>
      <c r="C19" s="801"/>
      <c r="D19" s="809" t="s">
        <v>35</v>
      </c>
      <c r="E19" s="800"/>
      <c r="F19" s="800"/>
      <c r="G19" s="800"/>
      <c r="H19" s="378"/>
      <c r="I19" s="378"/>
      <c r="J19" s="378"/>
      <c r="K19" s="378"/>
      <c r="L19" s="378"/>
      <c r="M19" s="378"/>
      <c r="N19" s="378"/>
      <c r="O19" s="378"/>
      <c r="P19" s="378"/>
      <c r="Q19" s="379"/>
      <c r="R19" s="379"/>
      <c r="S19" s="380"/>
    </row>
    <row r="20" spans="2:19" s="12" customFormat="1" ht="7.5" customHeight="1">
      <c r="B20" s="805"/>
      <c r="C20" s="845"/>
      <c r="D20" s="850"/>
      <c r="E20" s="851"/>
      <c r="F20" s="851"/>
      <c r="G20" s="851"/>
      <c r="H20" s="813" t="s">
        <v>283</v>
      </c>
      <c r="I20" s="814"/>
      <c r="J20" s="814"/>
      <c r="K20" s="381"/>
      <c r="L20" s="382"/>
      <c r="M20" s="382"/>
      <c r="N20" s="382"/>
      <c r="O20" s="382"/>
      <c r="P20" s="383"/>
      <c r="Q20" s="384"/>
      <c r="R20" s="814" t="s">
        <v>36</v>
      </c>
      <c r="S20" s="801"/>
    </row>
    <row r="21" spans="2:20" s="12" customFormat="1" ht="15.75" customHeight="1">
      <c r="B21" s="805"/>
      <c r="C21" s="845"/>
      <c r="D21" s="850"/>
      <c r="E21" s="851"/>
      <c r="F21" s="851"/>
      <c r="G21" s="851"/>
      <c r="H21" s="805"/>
      <c r="I21" s="806"/>
      <c r="J21" s="806"/>
      <c r="K21" s="809" t="s">
        <v>37</v>
      </c>
      <c r="L21" s="800"/>
      <c r="M21" s="800"/>
      <c r="N21" s="813" t="s">
        <v>29</v>
      </c>
      <c r="O21" s="814"/>
      <c r="P21" s="814"/>
      <c r="Q21" s="801"/>
      <c r="R21" s="806"/>
      <c r="S21" s="845"/>
      <c r="T21" s="13"/>
    </row>
    <row r="22" spans="2:20" s="12" customFormat="1" ht="14.25" customHeight="1">
      <c r="B22" s="846"/>
      <c r="C22" s="847"/>
      <c r="D22" s="385"/>
      <c r="E22" s="385"/>
      <c r="F22" s="807" t="s">
        <v>38</v>
      </c>
      <c r="G22" s="844"/>
      <c r="H22" s="386"/>
      <c r="I22" s="807" t="s">
        <v>282</v>
      </c>
      <c r="J22" s="808"/>
      <c r="K22" s="387"/>
      <c r="L22" s="388"/>
      <c r="M22" s="362" t="s">
        <v>282</v>
      </c>
      <c r="N22" s="371"/>
      <c r="O22" s="385"/>
      <c r="P22" s="807" t="s">
        <v>39</v>
      </c>
      <c r="Q22" s="844"/>
      <c r="R22" s="389"/>
      <c r="S22" s="267" t="s">
        <v>40</v>
      </c>
      <c r="T22" s="13"/>
    </row>
    <row r="23" spans="2:20" s="18" customFormat="1" ht="9.75" customHeight="1">
      <c r="B23" s="848"/>
      <c r="C23" s="849"/>
      <c r="D23" s="298"/>
      <c r="E23" s="15" t="s">
        <v>41</v>
      </c>
      <c r="G23" s="15" t="s">
        <v>42</v>
      </c>
      <c r="H23" s="15" t="s">
        <v>41</v>
      </c>
      <c r="I23" s="15"/>
      <c r="J23" s="15" t="s">
        <v>42</v>
      </c>
      <c r="L23" s="300" t="s">
        <v>41</v>
      </c>
      <c r="M23" s="300" t="s">
        <v>42</v>
      </c>
      <c r="N23" s="300"/>
      <c r="O23" s="300" t="s">
        <v>41</v>
      </c>
      <c r="Q23" s="300" t="s">
        <v>41</v>
      </c>
      <c r="R23" s="15" t="s">
        <v>41</v>
      </c>
      <c r="S23" s="16" t="s">
        <v>41</v>
      </c>
      <c r="T23" s="17"/>
    </row>
    <row r="24" spans="2:26" ht="16.5" customHeight="1">
      <c r="B24" s="802" t="s">
        <v>9</v>
      </c>
      <c r="C24" s="803"/>
      <c r="D24" s="811">
        <v>341804</v>
      </c>
      <c r="E24" s="810"/>
      <c r="F24" s="854">
        <v>0.8</v>
      </c>
      <c r="G24" s="854">
        <v>100</v>
      </c>
      <c r="H24" s="19">
        <v>277713</v>
      </c>
      <c r="I24" s="821">
        <v>0.4</v>
      </c>
      <c r="J24" s="821">
        <v>0</v>
      </c>
      <c r="K24" s="810">
        <v>251542</v>
      </c>
      <c r="L24" s="810"/>
      <c r="M24" s="521">
        <v>0.3</v>
      </c>
      <c r="N24" s="810">
        <v>26171</v>
      </c>
      <c r="O24" s="810"/>
      <c r="P24" s="820">
        <v>458</v>
      </c>
      <c r="Q24" s="820"/>
      <c r="R24" s="354">
        <v>64091</v>
      </c>
      <c r="S24" s="21">
        <v>1355</v>
      </c>
      <c r="T24" s="22"/>
      <c r="U24" s="354"/>
      <c r="V24" s="354"/>
      <c r="W24" s="268"/>
      <c r="X24" s="268"/>
      <c r="Y24" s="268"/>
      <c r="Z24" s="237"/>
    </row>
    <row r="25" spans="2:26" ht="16.5" customHeight="1">
      <c r="B25" s="802" t="s">
        <v>22</v>
      </c>
      <c r="C25" s="803"/>
      <c r="D25" s="811">
        <v>553384</v>
      </c>
      <c r="E25" s="810"/>
      <c r="F25" s="821">
        <v>13</v>
      </c>
      <c r="G25" s="821">
        <v>0</v>
      </c>
      <c r="H25" s="19">
        <v>412912</v>
      </c>
      <c r="I25" s="821">
        <v>0.1</v>
      </c>
      <c r="J25" s="821">
        <v>0</v>
      </c>
      <c r="K25" s="810">
        <v>381091</v>
      </c>
      <c r="L25" s="810"/>
      <c r="M25" s="521">
        <v>-1.1</v>
      </c>
      <c r="N25" s="810">
        <v>31821</v>
      </c>
      <c r="O25" s="810"/>
      <c r="P25" s="820">
        <v>4544</v>
      </c>
      <c r="Q25" s="820"/>
      <c r="R25" s="354">
        <v>140472</v>
      </c>
      <c r="S25" s="21">
        <v>63888</v>
      </c>
      <c r="T25" s="22"/>
      <c r="U25" s="354"/>
      <c r="V25" s="354"/>
      <c r="W25" s="268"/>
      <c r="X25" s="268"/>
      <c r="Y25" s="268"/>
      <c r="Z25" s="237"/>
    </row>
    <row r="26" spans="2:26" ht="16.5" customHeight="1">
      <c r="B26" s="802" t="s">
        <v>23</v>
      </c>
      <c r="C26" s="803"/>
      <c r="D26" s="811">
        <v>410199</v>
      </c>
      <c r="E26" s="810"/>
      <c r="F26" s="821">
        <v>1.7</v>
      </c>
      <c r="G26" s="821">
        <v>0</v>
      </c>
      <c r="H26" s="19">
        <v>324938</v>
      </c>
      <c r="I26" s="821">
        <v>0.9</v>
      </c>
      <c r="J26" s="821">
        <v>0</v>
      </c>
      <c r="K26" s="810">
        <v>286591</v>
      </c>
      <c r="L26" s="810"/>
      <c r="M26" s="521">
        <v>0.7</v>
      </c>
      <c r="N26" s="810">
        <v>38347</v>
      </c>
      <c r="O26" s="810"/>
      <c r="P26" s="820">
        <v>1168</v>
      </c>
      <c r="Q26" s="820"/>
      <c r="R26" s="354">
        <v>85261</v>
      </c>
      <c r="S26" s="21">
        <v>3756</v>
      </c>
      <c r="T26" s="22"/>
      <c r="U26" s="354"/>
      <c r="V26" s="354"/>
      <c r="W26" s="268"/>
      <c r="X26" s="268"/>
      <c r="Y26" s="268"/>
      <c r="Z26" s="237"/>
    </row>
    <row r="27" spans="2:26" ht="16.5" customHeight="1">
      <c r="B27" s="802" t="s">
        <v>28</v>
      </c>
      <c r="C27" s="803"/>
      <c r="D27" s="811">
        <v>500064</v>
      </c>
      <c r="E27" s="810"/>
      <c r="F27" s="821">
        <v>3.1</v>
      </c>
      <c r="G27" s="821">
        <v>-35</v>
      </c>
      <c r="H27" s="19">
        <v>450851</v>
      </c>
      <c r="I27" s="821">
        <v>5.3</v>
      </c>
      <c r="J27" s="821">
        <v>106.2</v>
      </c>
      <c r="K27" s="810">
        <v>389788</v>
      </c>
      <c r="L27" s="810"/>
      <c r="M27" s="521">
        <v>5.8</v>
      </c>
      <c r="N27" s="810">
        <v>61063</v>
      </c>
      <c r="O27" s="810"/>
      <c r="P27" s="820">
        <v>1717</v>
      </c>
      <c r="Q27" s="820"/>
      <c r="R27" s="354">
        <v>49213</v>
      </c>
      <c r="S27" s="21">
        <v>-8147</v>
      </c>
      <c r="T27" s="22"/>
      <c r="U27" s="354"/>
      <c r="V27" s="354"/>
      <c r="W27" s="268"/>
      <c r="X27" s="268"/>
      <c r="Y27" s="268"/>
      <c r="Z27" s="237"/>
    </row>
    <row r="28" spans="2:26" ht="16.5" customHeight="1">
      <c r="B28" s="802" t="s">
        <v>18</v>
      </c>
      <c r="C28" s="803"/>
      <c r="D28" s="811">
        <v>378059</v>
      </c>
      <c r="E28" s="810"/>
      <c r="F28" s="821">
        <v>8.6</v>
      </c>
      <c r="G28" s="821">
        <v>-23.2</v>
      </c>
      <c r="H28" s="19">
        <v>294772</v>
      </c>
      <c r="I28" s="821">
        <v>1.6</v>
      </c>
      <c r="J28" s="821">
        <v>-2.1</v>
      </c>
      <c r="K28" s="810">
        <v>267563</v>
      </c>
      <c r="L28" s="810"/>
      <c r="M28" s="521">
        <v>1.5</v>
      </c>
      <c r="N28" s="810">
        <v>27209</v>
      </c>
      <c r="O28" s="810"/>
      <c r="P28" s="820">
        <v>489</v>
      </c>
      <c r="Q28" s="820"/>
      <c r="R28" s="354">
        <v>83287</v>
      </c>
      <c r="S28" s="21">
        <v>25064</v>
      </c>
      <c r="T28" s="22"/>
      <c r="U28" s="354"/>
      <c r="V28" s="354"/>
      <c r="W28" s="268"/>
      <c r="X28" s="268"/>
      <c r="Y28" s="268"/>
      <c r="Z28" s="237"/>
    </row>
    <row r="29" spans="2:26" ht="16.5" customHeight="1">
      <c r="B29" s="802" t="s">
        <v>10</v>
      </c>
      <c r="C29" s="803"/>
      <c r="D29" s="811">
        <v>316337</v>
      </c>
      <c r="E29" s="810"/>
      <c r="F29" s="821">
        <v>-1.8</v>
      </c>
      <c r="G29" s="821">
        <v>-42.9</v>
      </c>
      <c r="H29" s="19">
        <v>273462</v>
      </c>
      <c r="I29" s="821">
        <v>0.5</v>
      </c>
      <c r="J29" s="821">
        <v>-7.3</v>
      </c>
      <c r="K29" s="810">
        <v>240949</v>
      </c>
      <c r="L29" s="810"/>
      <c r="M29" s="521">
        <v>2</v>
      </c>
      <c r="N29" s="810">
        <v>32513</v>
      </c>
      <c r="O29" s="810"/>
      <c r="P29" s="820">
        <v>-3264</v>
      </c>
      <c r="Q29" s="820"/>
      <c r="R29" s="354">
        <v>42875</v>
      </c>
      <c r="S29" s="21">
        <v>-7518</v>
      </c>
      <c r="T29" s="22"/>
      <c r="U29" s="354"/>
      <c r="V29" s="354"/>
      <c r="W29" s="268"/>
      <c r="X29" s="268"/>
      <c r="Y29" s="268"/>
      <c r="Z29" s="237"/>
    </row>
    <row r="30" spans="2:26" ht="16.5" customHeight="1">
      <c r="B30" s="802" t="s">
        <v>11</v>
      </c>
      <c r="C30" s="803"/>
      <c r="D30" s="811">
        <v>248046</v>
      </c>
      <c r="E30" s="810"/>
      <c r="F30" s="821">
        <v>1.2</v>
      </c>
      <c r="G30" s="821">
        <v>150.7</v>
      </c>
      <c r="H30" s="19">
        <v>207706</v>
      </c>
      <c r="I30" s="821">
        <v>1.4</v>
      </c>
      <c r="J30" s="821">
        <v>100.1</v>
      </c>
      <c r="K30" s="810">
        <v>196079</v>
      </c>
      <c r="L30" s="810"/>
      <c r="M30" s="521">
        <v>1.2</v>
      </c>
      <c r="N30" s="810">
        <v>11627</v>
      </c>
      <c r="O30" s="810"/>
      <c r="P30" s="820">
        <v>798</v>
      </c>
      <c r="Q30" s="820"/>
      <c r="R30" s="354">
        <v>40340</v>
      </c>
      <c r="S30" s="21">
        <v>-311</v>
      </c>
      <c r="T30" s="22"/>
      <c r="U30" s="354"/>
      <c r="V30" s="354"/>
      <c r="W30" s="268"/>
      <c r="X30" s="268"/>
      <c r="Y30" s="268"/>
      <c r="Z30" s="237"/>
    </row>
    <row r="31" spans="2:26" ht="16.5" customHeight="1">
      <c r="B31" s="802" t="s">
        <v>12</v>
      </c>
      <c r="C31" s="803"/>
      <c r="D31" s="811">
        <v>567763</v>
      </c>
      <c r="E31" s="810"/>
      <c r="F31" s="821">
        <v>3</v>
      </c>
      <c r="G31" s="821">
        <v>129.9</v>
      </c>
      <c r="H31" s="19">
        <v>409070</v>
      </c>
      <c r="I31" s="821">
        <v>-0.2</v>
      </c>
      <c r="J31" s="821">
        <v>100.5</v>
      </c>
      <c r="K31" s="810">
        <v>373648</v>
      </c>
      <c r="L31" s="810"/>
      <c r="M31" s="521">
        <v>-0.6</v>
      </c>
      <c r="N31" s="810">
        <v>35422</v>
      </c>
      <c r="O31" s="810"/>
      <c r="P31" s="820">
        <v>1274</v>
      </c>
      <c r="Q31" s="820"/>
      <c r="R31" s="354">
        <v>158693</v>
      </c>
      <c r="S31" s="24">
        <v>18425</v>
      </c>
      <c r="T31" s="22"/>
      <c r="U31" s="354"/>
      <c r="V31" s="23"/>
      <c r="W31" s="268"/>
      <c r="X31" s="268"/>
      <c r="Y31" s="268"/>
      <c r="Z31" s="237"/>
    </row>
    <row r="32" spans="2:26" ht="16.5" customHeight="1">
      <c r="B32" s="802" t="s">
        <v>13</v>
      </c>
      <c r="C32" s="803"/>
      <c r="D32" s="811">
        <v>226954</v>
      </c>
      <c r="E32" s="810"/>
      <c r="F32" s="821">
        <v>-5.1</v>
      </c>
      <c r="G32" s="821">
        <v>30</v>
      </c>
      <c r="H32" s="19">
        <v>191239</v>
      </c>
      <c r="I32" s="821">
        <v>-2.6</v>
      </c>
      <c r="J32" s="821">
        <v>102.2</v>
      </c>
      <c r="K32" s="810">
        <v>180999</v>
      </c>
      <c r="L32" s="810"/>
      <c r="M32" s="58">
        <v>-2.7</v>
      </c>
      <c r="N32" s="810">
        <v>10240</v>
      </c>
      <c r="O32" s="810"/>
      <c r="P32" s="820">
        <v>-269</v>
      </c>
      <c r="Q32" s="820"/>
      <c r="R32" s="354">
        <v>35715</v>
      </c>
      <c r="S32" s="24">
        <v>-7197</v>
      </c>
      <c r="T32" s="22"/>
      <c r="U32" s="354"/>
      <c r="V32" s="354"/>
      <c r="W32" s="268"/>
      <c r="X32" s="268"/>
      <c r="Y32" s="268"/>
      <c r="Z32" s="237"/>
    </row>
    <row r="33" spans="2:26" ht="16.5" customHeight="1">
      <c r="B33" s="802" t="s">
        <v>14</v>
      </c>
      <c r="C33" s="803"/>
      <c r="D33" s="811">
        <v>473615</v>
      </c>
      <c r="E33" s="810"/>
      <c r="F33" s="821">
        <v>-1</v>
      </c>
      <c r="G33" s="821">
        <v>115</v>
      </c>
      <c r="H33" s="19">
        <v>370069</v>
      </c>
      <c r="I33" s="821">
        <v>3.1</v>
      </c>
      <c r="J33" s="821">
        <v>-1.4</v>
      </c>
      <c r="K33" s="810">
        <v>323632</v>
      </c>
      <c r="L33" s="810"/>
      <c r="M33" s="58">
        <v>2.8</v>
      </c>
      <c r="N33" s="810">
        <v>46437</v>
      </c>
      <c r="O33" s="810"/>
      <c r="P33" s="820">
        <v>2742</v>
      </c>
      <c r="Q33" s="820"/>
      <c r="R33" s="354">
        <v>103546</v>
      </c>
      <c r="S33" s="24">
        <v>-14384</v>
      </c>
      <c r="T33" s="22"/>
      <c r="U33" s="354"/>
      <c r="V33" s="354"/>
      <c r="W33" s="268"/>
      <c r="X33" s="268"/>
      <c r="Y33" s="268"/>
      <c r="Z33" s="237"/>
    </row>
    <row r="34" spans="2:26" ht="16.5" customHeight="1">
      <c r="B34" s="802" t="s">
        <v>15</v>
      </c>
      <c r="C34" s="803"/>
      <c r="D34" s="811">
        <v>141501</v>
      </c>
      <c r="E34" s="810"/>
      <c r="F34" s="821">
        <v>-0.4</v>
      </c>
      <c r="G34" s="821">
        <v>14.1</v>
      </c>
      <c r="H34" s="19">
        <v>131726</v>
      </c>
      <c r="I34" s="821">
        <v>-0.5</v>
      </c>
      <c r="J34" s="821">
        <v>0.4</v>
      </c>
      <c r="K34" s="810">
        <v>124494</v>
      </c>
      <c r="L34" s="810"/>
      <c r="M34" s="58">
        <v>-1.1</v>
      </c>
      <c r="N34" s="810">
        <v>7232</v>
      </c>
      <c r="O34" s="810"/>
      <c r="P34" s="820">
        <v>621</v>
      </c>
      <c r="Q34" s="820"/>
      <c r="R34" s="354">
        <v>9775</v>
      </c>
      <c r="S34" s="24">
        <v>26</v>
      </c>
      <c r="T34" s="22"/>
      <c r="U34" s="20"/>
      <c r="V34" s="20"/>
      <c r="W34" s="268"/>
      <c r="X34" s="268"/>
      <c r="Y34" s="268"/>
      <c r="Z34" s="237"/>
    </row>
    <row r="35" spans="2:26" ht="16.5" customHeight="1">
      <c r="B35" s="802" t="s">
        <v>16</v>
      </c>
      <c r="C35" s="803"/>
      <c r="D35" s="811">
        <v>218695</v>
      </c>
      <c r="E35" s="810"/>
      <c r="F35" s="821">
        <v>0.1</v>
      </c>
      <c r="G35" s="821">
        <v>0</v>
      </c>
      <c r="H35" s="19">
        <v>200419</v>
      </c>
      <c r="I35" s="821">
        <v>-0.4</v>
      </c>
      <c r="J35" s="821">
        <v>98.8</v>
      </c>
      <c r="K35" s="810">
        <v>191786</v>
      </c>
      <c r="L35" s="810"/>
      <c r="M35" s="58">
        <v>-0.8</v>
      </c>
      <c r="N35" s="810">
        <v>8633</v>
      </c>
      <c r="O35" s="810"/>
      <c r="P35" s="820">
        <v>737</v>
      </c>
      <c r="Q35" s="820"/>
      <c r="R35" s="354">
        <v>18276</v>
      </c>
      <c r="S35" s="24">
        <v>1080</v>
      </c>
      <c r="T35" s="22"/>
      <c r="U35" s="20"/>
      <c r="V35" s="20"/>
      <c r="W35" s="268"/>
      <c r="X35" s="268"/>
      <c r="Y35" s="268"/>
      <c r="Z35" s="237"/>
    </row>
    <row r="36" spans="2:26" ht="16.5" customHeight="1">
      <c r="B36" s="802" t="s">
        <v>24</v>
      </c>
      <c r="C36" s="803"/>
      <c r="D36" s="811">
        <v>383246</v>
      </c>
      <c r="E36" s="810"/>
      <c r="F36" s="821">
        <v>-0.6</v>
      </c>
      <c r="G36" s="821">
        <v>0</v>
      </c>
      <c r="H36" s="19">
        <v>298522</v>
      </c>
      <c r="I36" s="821">
        <v>-0.1</v>
      </c>
      <c r="J36" s="821">
        <v>2.4</v>
      </c>
      <c r="K36" s="810">
        <v>293952</v>
      </c>
      <c r="L36" s="810"/>
      <c r="M36" s="521">
        <v>0.5</v>
      </c>
      <c r="N36" s="810">
        <v>4570</v>
      </c>
      <c r="O36" s="810"/>
      <c r="P36" s="820">
        <v>-1187</v>
      </c>
      <c r="Q36" s="820"/>
      <c r="R36" s="354">
        <v>84724</v>
      </c>
      <c r="S36" s="24">
        <v>-692</v>
      </c>
      <c r="T36" s="22"/>
      <c r="U36" s="20"/>
      <c r="V36" s="20"/>
      <c r="W36" s="268"/>
      <c r="X36" s="268"/>
      <c r="Y36" s="268"/>
      <c r="Z36" s="237"/>
    </row>
    <row r="37" spans="2:26" ht="16.5" customHeight="1">
      <c r="B37" s="802" t="s">
        <v>21</v>
      </c>
      <c r="C37" s="803"/>
      <c r="D37" s="811">
        <v>322774</v>
      </c>
      <c r="E37" s="810"/>
      <c r="F37" s="821">
        <v>-3.1</v>
      </c>
      <c r="G37" s="821">
        <v>0</v>
      </c>
      <c r="H37" s="19">
        <v>270773</v>
      </c>
      <c r="I37" s="821">
        <v>-1.1</v>
      </c>
      <c r="J37" s="821">
        <v>-2.1</v>
      </c>
      <c r="K37" s="810">
        <v>250652</v>
      </c>
      <c r="L37" s="810"/>
      <c r="M37" s="521">
        <v>-1.5</v>
      </c>
      <c r="N37" s="810">
        <v>20121</v>
      </c>
      <c r="O37" s="810"/>
      <c r="P37" s="820">
        <v>762</v>
      </c>
      <c r="Q37" s="820"/>
      <c r="R37" s="354">
        <v>52001</v>
      </c>
      <c r="S37" s="24">
        <v>-7660</v>
      </c>
      <c r="T37" s="22"/>
      <c r="U37" s="20"/>
      <c r="V37" s="20"/>
      <c r="W37" s="268"/>
      <c r="X37" s="268"/>
      <c r="Y37" s="268"/>
      <c r="Z37" s="237"/>
    </row>
    <row r="38" spans="2:26" ht="16.5" customHeight="1">
      <c r="B38" s="802" t="s">
        <v>526</v>
      </c>
      <c r="C38" s="803"/>
      <c r="D38" s="811">
        <v>375959</v>
      </c>
      <c r="E38" s="810"/>
      <c r="F38" s="821">
        <v>3.3</v>
      </c>
      <c r="G38" s="821">
        <v>0</v>
      </c>
      <c r="H38" s="19">
        <v>294239</v>
      </c>
      <c r="I38" s="821">
        <v>0.7</v>
      </c>
      <c r="J38" s="821">
        <v>98.9</v>
      </c>
      <c r="K38" s="810">
        <v>285345</v>
      </c>
      <c r="L38" s="810"/>
      <c r="M38" s="521">
        <v>0.5</v>
      </c>
      <c r="N38" s="810">
        <v>8894</v>
      </c>
      <c r="O38" s="810"/>
      <c r="P38" s="820">
        <v>975</v>
      </c>
      <c r="Q38" s="820"/>
      <c r="R38" s="354">
        <v>81720</v>
      </c>
      <c r="S38" s="24">
        <v>9154</v>
      </c>
      <c r="T38" s="22"/>
      <c r="U38" s="268"/>
      <c r="V38" s="268"/>
      <c r="W38" s="268"/>
      <c r="X38" s="268"/>
      <c r="Y38" s="268"/>
      <c r="Z38" s="237"/>
    </row>
    <row r="39" spans="2:26" ht="16.5" customHeight="1">
      <c r="B39" s="802" t="s">
        <v>20</v>
      </c>
      <c r="C39" s="803"/>
      <c r="D39" s="811">
        <v>174179</v>
      </c>
      <c r="E39" s="810"/>
      <c r="F39" s="821">
        <v>-0.6</v>
      </c>
      <c r="G39" s="821">
        <v>0</v>
      </c>
      <c r="H39" s="19">
        <v>159766</v>
      </c>
      <c r="I39" s="821">
        <v>-1.1</v>
      </c>
      <c r="J39" s="821">
        <v>-2.1</v>
      </c>
      <c r="K39" s="810">
        <v>146196</v>
      </c>
      <c r="L39" s="810"/>
      <c r="M39" s="58">
        <v>-0.2</v>
      </c>
      <c r="N39" s="810">
        <v>13570</v>
      </c>
      <c r="O39" s="810"/>
      <c r="P39" s="820">
        <v>-1299</v>
      </c>
      <c r="Q39" s="820"/>
      <c r="R39" s="354">
        <v>14413</v>
      </c>
      <c r="S39" s="24">
        <v>557</v>
      </c>
      <c r="T39" s="22"/>
      <c r="U39" s="268"/>
      <c r="V39" s="268"/>
      <c r="W39" s="268"/>
      <c r="X39" s="268"/>
      <c r="Y39" s="268"/>
      <c r="Z39" s="237"/>
    </row>
    <row r="40" spans="2:19" ht="5.25" customHeight="1">
      <c r="B40" s="72"/>
      <c r="C40" s="269"/>
      <c r="D40" s="299"/>
      <c r="E40" s="299"/>
      <c r="F40" s="71"/>
      <c r="G40" s="26"/>
      <c r="H40" s="27"/>
      <c r="I40" s="27"/>
      <c r="J40" s="27"/>
      <c r="K40" s="27"/>
      <c r="L40" s="27"/>
      <c r="M40" s="27"/>
      <c r="N40" s="27"/>
      <c r="O40" s="27"/>
      <c r="P40" s="27"/>
      <c r="Q40" s="27"/>
      <c r="R40" s="28"/>
      <c r="S40" s="29"/>
    </row>
    <row r="41" spans="2:18" ht="12.75" customHeight="1">
      <c r="B41" s="416" t="s">
        <v>546</v>
      </c>
      <c r="F41" s="31"/>
      <c r="G41" s="32"/>
      <c r="H41" s="33"/>
      <c r="I41" s="33"/>
      <c r="J41" s="33"/>
      <c r="K41" s="33"/>
      <c r="M41" s="33"/>
      <c r="N41" s="33"/>
      <c r="O41" s="33"/>
      <c r="P41" s="33"/>
      <c r="Q41" s="33"/>
      <c r="R41" s="35"/>
    </row>
    <row r="42" spans="2:18" ht="12.75" customHeight="1">
      <c r="B42" s="416"/>
      <c r="F42" s="31"/>
      <c r="G42" s="32"/>
      <c r="H42" s="33"/>
      <c r="I42" s="33"/>
      <c r="J42" s="33"/>
      <c r="K42" s="33"/>
      <c r="M42" s="33"/>
      <c r="N42" s="33"/>
      <c r="O42" s="33"/>
      <c r="P42" s="33"/>
      <c r="Q42" s="33"/>
      <c r="R42" s="35"/>
    </row>
    <row r="43" spans="2:18" ht="12.75" customHeight="1">
      <c r="B43" s="416"/>
      <c r="F43" s="31"/>
      <c r="G43" s="32"/>
      <c r="H43" s="33"/>
      <c r="I43" s="33"/>
      <c r="J43" s="33"/>
      <c r="K43" s="33"/>
      <c r="M43" s="33"/>
      <c r="N43" s="33"/>
      <c r="O43" s="33"/>
      <c r="P43" s="33"/>
      <c r="Q43" s="33"/>
      <c r="R43" s="35"/>
    </row>
    <row r="44" spans="3:18" s="241" customFormat="1" ht="27" customHeight="1">
      <c r="C44" s="238" t="s">
        <v>664</v>
      </c>
      <c r="D44" s="238"/>
      <c r="E44" s="238"/>
      <c r="F44" s="239"/>
      <c r="G44" s="239"/>
      <c r="H44" s="7"/>
      <c r="I44" s="7"/>
      <c r="J44" s="7"/>
      <c r="K44" s="7"/>
      <c r="L44" s="240"/>
      <c r="R44" s="242" t="s">
        <v>512</v>
      </c>
    </row>
    <row r="45" spans="2:18" s="241" customFormat="1" ht="15.75" customHeight="1">
      <c r="B45" s="840" t="s">
        <v>797</v>
      </c>
      <c r="C45" s="841"/>
      <c r="D45" s="809" t="s">
        <v>35</v>
      </c>
      <c r="E45" s="800"/>
      <c r="F45" s="800"/>
      <c r="G45" s="800"/>
      <c r="H45" s="374"/>
      <c r="I45" s="809" t="s">
        <v>798</v>
      </c>
      <c r="J45" s="800"/>
      <c r="K45" s="800"/>
      <c r="L45" s="800"/>
      <c r="M45" s="375"/>
      <c r="N45" s="809" t="s">
        <v>37</v>
      </c>
      <c r="O45" s="800"/>
      <c r="P45" s="800"/>
      <c r="Q45" s="800"/>
      <c r="R45" s="375"/>
    </row>
    <row r="46" spans="2:18" s="241" customFormat="1" ht="15.75" customHeight="1">
      <c r="B46" s="842"/>
      <c r="C46" s="843"/>
      <c r="D46" s="804"/>
      <c r="E46" s="839"/>
      <c r="F46" s="839"/>
      <c r="G46" s="839"/>
      <c r="H46" s="377" t="s">
        <v>38</v>
      </c>
      <c r="I46" s="804"/>
      <c r="J46" s="839"/>
      <c r="K46" s="839"/>
      <c r="L46" s="839"/>
      <c r="M46" s="267" t="s">
        <v>282</v>
      </c>
      <c r="N46" s="804"/>
      <c r="O46" s="839"/>
      <c r="P46" s="839"/>
      <c r="Q46" s="839"/>
      <c r="R46" s="267" t="s">
        <v>282</v>
      </c>
    </row>
    <row r="47" spans="2:18" s="43" customFormat="1" ht="9.75" customHeight="1">
      <c r="B47" s="270"/>
      <c r="C47" s="271"/>
      <c r="D47" s="243"/>
      <c r="E47" s="243"/>
      <c r="F47" s="243"/>
      <c r="G47" s="243"/>
      <c r="H47" s="15" t="s">
        <v>6</v>
      </c>
      <c r="I47" s="15"/>
      <c r="J47" s="15"/>
      <c r="K47" s="15"/>
      <c r="L47" s="15"/>
      <c r="M47" s="15" t="s">
        <v>6</v>
      </c>
      <c r="N47" s="15"/>
      <c r="O47" s="15"/>
      <c r="P47" s="15"/>
      <c r="Q47" s="15"/>
      <c r="R47" s="16" t="s">
        <v>6</v>
      </c>
    </row>
    <row r="48" spans="2:18" s="241" customFormat="1" ht="15.75" customHeight="1">
      <c r="B48" s="616" t="s">
        <v>676</v>
      </c>
      <c r="C48" s="542"/>
      <c r="D48" s="543"/>
      <c r="E48" s="853">
        <v>108.8</v>
      </c>
      <c r="F48" s="853"/>
      <c r="G48" s="853"/>
      <c r="H48" s="544">
        <v>0</v>
      </c>
      <c r="I48" s="545"/>
      <c r="J48" s="853">
        <v>106.5</v>
      </c>
      <c r="K48" s="853"/>
      <c r="L48" s="853"/>
      <c r="M48" s="544">
        <v>0.4</v>
      </c>
      <c r="N48" s="545"/>
      <c r="O48" s="853">
        <v>104.5</v>
      </c>
      <c r="P48" s="853"/>
      <c r="Q48" s="853"/>
      <c r="R48" s="546">
        <v>0.1</v>
      </c>
    </row>
    <row r="49" spans="2:18" s="241" customFormat="1" ht="15.75" customHeight="1">
      <c r="B49" s="617" t="s">
        <v>367</v>
      </c>
      <c r="C49" s="542"/>
      <c r="D49" s="543"/>
      <c r="E49" s="853">
        <v>108.7</v>
      </c>
      <c r="F49" s="853"/>
      <c r="G49" s="853"/>
      <c r="H49" s="572">
        <v>0</v>
      </c>
      <c r="I49" s="545"/>
      <c r="J49" s="853">
        <v>106.6</v>
      </c>
      <c r="K49" s="853"/>
      <c r="L49" s="853"/>
      <c r="M49" s="572">
        <v>0.1</v>
      </c>
      <c r="N49" s="545"/>
      <c r="O49" s="853">
        <v>105.2</v>
      </c>
      <c r="P49" s="853"/>
      <c r="Q49" s="853"/>
      <c r="R49" s="540">
        <v>0.7</v>
      </c>
    </row>
    <row r="50" spans="2:18" s="241" customFormat="1" ht="15.75" customHeight="1">
      <c r="B50" s="617" t="s">
        <v>507</v>
      </c>
      <c r="C50" s="542"/>
      <c r="D50" s="547"/>
      <c r="E50" s="853">
        <v>99.6</v>
      </c>
      <c r="F50" s="853"/>
      <c r="G50" s="853"/>
      <c r="H50" s="572">
        <v>-8.4</v>
      </c>
      <c r="I50" s="545"/>
      <c r="J50" s="853">
        <v>99.2</v>
      </c>
      <c r="K50" s="853"/>
      <c r="L50" s="853"/>
      <c r="M50" s="572">
        <v>-7</v>
      </c>
      <c r="N50" s="545"/>
      <c r="O50" s="853">
        <v>100.7</v>
      </c>
      <c r="P50" s="853"/>
      <c r="Q50" s="853"/>
      <c r="R50" s="540">
        <v>-4.3</v>
      </c>
    </row>
    <row r="51" spans="2:18" s="241" customFormat="1" ht="15.75" customHeight="1">
      <c r="B51" s="617" t="s">
        <v>508</v>
      </c>
      <c r="C51" s="542"/>
      <c r="D51" s="547"/>
      <c r="E51" s="853">
        <v>100</v>
      </c>
      <c r="F51" s="853"/>
      <c r="G51" s="853"/>
      <c r="H51" s="572">
        <v>0.4</v>
      </c>
      <c r="I51" s="545"/>
      <c r="J51" s="853">
        <v>100</v>
      </c>
      <c r="K51" s="853"/>
      <c r="L51" s="853"/>
      <c r="M51" s="572">
        <v>0.9</v>
      </c>
      <c r="N51" s="545"/>
      <c r="O51" s="853">
        <v>100</v>
      </c>
      <c r="P51" s="853"/>
      <c r="Q51" s="853"/>
      <c r="R51" s="540">
        <v>-0.7</v>
      </c>
    </row>
    <row r="52" spans="2:18" s="241" customFormat="1" ht="15.75" customHeight="1">
      <c r="B52" s="617" t="s">
        <v>509</v>
      </c>
      <c r="C52" s="542"/>
      <c r="D52" s="547"/>
      <c r="E52" s="853">
        <v>98.6</v>
      </c>
      <c r="F52" s="853"/>
      <c r="G52" s="853"/>
      <c r="H52" s="572">
        <v>-1.4</v>
      </c>
      <c r="I52" s="545"/>
      <c r="J52" s="853">
        <v>98.5</v>
      </c>
      <c r="K52" s="853"/>
      <c r="L52" s="853"/>
      <c r="M52" s="572">
        <v>-1.5</v>
      </c>
      <c r="N52" s="545"/>
      <c r="O52" s="853">
        <v>98.3</v>
      </c>
      <c r="P52" s="853"/>
      <c r="Q52" s="853"/>
      <c r="R52" s="540">
        <v>-1.7</v>
      </c>
    </row>
    <row r="53" spans="2:18" s="241" customFormat="1" ht="15.75" customHeight="1">
      <c r="B53" s="617" t="s">
        <v>510</v>
      </c>
      <c r="C53" s="542"/>
      <c r="D53" s="547"/>
      <c r="E53" s="853">
        <v>99.2</v>
      </c>
      <c r="F53" s="853"/>
      <c r="G53" s="853"/>
      <c r="H53" s="572">
        <v>0.6</v>
      </c>
      <c r="I53" s="545"/>
      <c r="J53" s="853">
        <v>99.1</v>
      </c>
      <c r="K53" s="853"/>
      <c r="L53" s="853"/>
      <c r="M53" s="572">
        <v>0.6</v>
      </c>
      <c r="N53" s="545"/>
      <c r="O53" s="853">
        <v>98.6</v>
      </c>
      <c r="P53" s="853"/>
      <c r="Q53" s="853"/>
      <c r="R53" s="540">
        <v>0.3</v>
      </c>
    </row>
    <row r="54" spans="2:18" s="241" customFormat="1" ht="15.75" customHeight="1">
      <c r="B54" s="618" t="s">
        <v>286</v>
      </c>
      <c r="C54" s="548"/>
      <c r="D54" s="549"/>
      <c r="E54" s="812">
        <v>100</v>
      </c>
      <c r="F54" s="812">
        <v>3.3</v>
      </c>
      <c r="G54" s="812">
        <v>3.3</v>
      </c>
      <c r="H54" s="550">
        <v>0.8</v>
      </c>
      <c r="I54" s="550"/>
      <c r="J54" s="812">
        <v>99.5</v>
      </c>
      <c r="K54" s="812">
        <v>99.5</v>
      </c>
      <c r="L54" s="812">
        <v>99.5</v>
      </c>
      <c r="M54" s="550">
        <v>0.4</v>
      </c>
      <c r="N54" s="550"/>
      <c r="O54" s="812">
        <v>98.9</v>
      </c>
      <c r="P54" s="812">
        <v>100.3</v>
      </c>
      <c r="Q54" s="812">
        <v>100.3</v>
      </c>
      <c r="R54" s="551">
        <v>0.3</v>
      </c>
    </row>
    <row r="55" spans="2:18" s="241" customFormat="1" ht="5.25" customHeight="1">
      <c r="B55" s="272"/>
      <c r="C55" s="245"/>
      <c r="D55" s="69"/>
      <c r="E55" s="69"/>
      <c r="F55" s="69"/>
      <c r="G55" s="69"/>
      <c r="H55" s="69"/>
      <c r="I55" s="69"/>
      <c r="J55" s="69"/>
      <c r="K55" s="69"/>
      <c r="L55" s="244"/>
      <c r="M55" s="69"/>
      <c r="N55" s="69"/>
      <c r="O55" s="69"/>
      <c r="P55" s="69"/>
      <c r="Q55" s="69"/>
      <c r="R55" s="245"/>
    </row>
    <row r="56" spans="2:18" s="241" customFormat="1" ht="5.25" customHeight="1">
      <c r="B56" s="259"/>
      <c r="C56" s="22"/>
      <c r="D56" s="22"/>
      <c r="E56" s="22"/>
      <c r="F56" s="22"/>
      <c r="G56" s="22"/>
      <c r="H56" s="22"/>
      <c r="I56" s="22"/>
      <c r="J56" s="22"/>
      <c r="K56" s="22"/>
      <c r="L56" s="420"/>
      <c r="M56" s="22"/>
      <c r="N56" s="22"/>
      <c r="O56" s="22"/>
      <c r="P56" s="22"/>
      <c r="Q56" s="22"/>
      <c r="R56" s="22"/>
    </row>
    <row r="57" spans="6:18" ht="13.5" customHeight="1">
      <c r="F57" s="36"/>
      <c r="G57" s="37"/>
      <c r="H57" s="33"/>
      <c r="I57" s="33"/>
      <c r="J57" s="9"/>
      <c r="K57" s="33"/>
      <c r="L57" s="33"/>
      <c r="M57" s="33"/>
      <c r="N57" s="33"/>
      <c r="O57" s="33"/>
      <c r="P57" s="33"/>
      <c r="Q57" s="33"/>
      <c r="R57" s="35"/>
    </row>
    <row r="58" spans="3:18" ht="15" customHeight="1">
      <c r="C58" s="38"/>
      <c r="D58" s="38"/>
      <c r="E58" s="38"/>
      <c r="F58" s="36"/>
      <c r="G58" s="37"/>
      <c r="H58" s="33"/>
      <c r="I58" s="33"/>
      <c r="J58" s="274" t="s">
        <v>498</v>
      </c>
      <c r="L58" s="33"/>
      <c r="M58" s="33"/>
      <c r="N58" s="33"/>
      <c r="O58" s="33"/>
      <c r="P58" s="33"/>
      <c r="Q58" s="33"/>
      <c r="R58" s="35"/>
    </row>
    <row r="59" spans="3:18" ht="15" customHeight="1">
      <c r="C59" s="38"/>
      <c r="D59" s="38"/>
      <c r="E59" s="38"/>
      <c r="F59" s="36"/>
      <c r="G59" s="37"/>
      <c r="H59" s="33"/>
      <c r="I59" s="33"/>
      <c r="J59" s="9"/>
      <c r="L59" s="33"/>
      <c r="M59" s="33"/>
      <c r="N59" s="33"/>
      <c r="O59" s="33"/>
      <c r="P59" s="33"/>
      <c r="Q59" s="33"/>
      <c r="R59" s="35"/>
    </row>
    <row r="60" spans="3:18" ht="15" customHeight="1">
      <c r="C60" s="38"/>
      <c r="D60" s="38"/>
      <c r="E60" s="38"/>
      <c r="F60" s="36"/>
      <c r="G60" s="37"/>
      <c r="H60" s="33"/>
      <c r="I60" s="33"/>
      <c r="J60" s="33"/>
      <c r="K60" s="33"/>
      <c r="L60" s="33"/>
      <c r="M60" s="33"/>
      <c r="N60" s="33"/>
      <c r="O60" s="33"/>
      <c r="P60" s="33"/>
      <c r="Q60" s="33"/>
      <c r="R60" s="35"/>
    </row>
    <row r="61" spans="3:18" ht="15" customHeight="1">
      <c r="C61" s="38"/>
      <c r="D61" s="38"/>
      <c r="E61" s="38"/>
      <c r="F61" s="36"/>
      <c r="G61" s="37"/>
      <c r="H61" s="33"/>
      <c r="I61" s="33"/>
      <c r="J61" s="33"/>
      <c r="K61" s="33"/>
      <c r="L61" s="33"/>
      <c r="M61" s="33"/>
      <c r="N61" s="33"/>
      <c r="O61" s="33"/>
      <c r="P61" s="33"/>
      <c r="Q61" s="33"/>
      <c r="R61" s="35"/>
    </row>
    <row r="62" spans="3:17" ht="15" customHeight="1">
      <c r="C62" s="38"/>
      <c r="D62" s="38"/>
      <c r="E62" s="38"/>
      <c r="F62" s="39"/>
      <c r="G62" s="39"/>
      <c r="H62" s="39"/>
      <c r="I62" s="39"/>
      <c r="J62" s="39"/>
      <c r="K62" s="39"/>
      <c r="L62" s="39"/>
      <c r="M62" s="39"/>
      <c r="N62" s="39"/>
      <c r="O62" s="39"/>
      <c r="P62" s="39"/>
      <c r="Q62" s="39"/>
    </row>
    <row r="63" spans="3:5" ht="15" customHeight="1">
      <c r="C63" s="38"/>
      <c r="D63" s="38"/>
      <c r="E63" s="38"/>
    </row>
    <row r="64" spans="3:5" ht="15" customHeight="1">
      <c r="C64" s="38"/>
      <c r="D64" s="38"/>
      <c r="E64" s="38"/>
    </row>
    <row r="65" spans="3:5" ht="15" customHeight="1">
      <c r="C65" s="38"/>
      <c r="D65" s="38"/>
      <c r="E65" s="38"/>
    </row>
    <row r="66" spans="3:5" ht="15" customHeight="1">
      <c r="C66" s="38"/>
      <c r="D66" s="38"/>
      <c r="E66" s="38"/>
    </row>
    <row r="67" spans="3:5" ht="15" customHeight="1">
      <c r="C67" s="40"/>
      <c r="D67" s="40"/>
      <c r="E67" s="40"/>
    </row>
  </sheetData>
  <mergeCells count="148">
    <mergeCell ref="O51:Q51"/>
    <mergeCell ref="O52:Q52"/>
    <mergeCell ref="O53:Q53"/>
    <mergeCell ref="J53:L53"/>
    <mergeCell ref="J51:L51"/>
    <mergeCell ref="J52:L52"/>
    <mergeCell ref="D30:E30"/>
    <mergeCell ref="D31:E31"/>
    <mergeCell ref="D24:E24"/>
    <mergeCell ref="B19:C22"/>
    <mergeCell ref="B23:C23"/>
    <mergeCell ref="B24:C24"/>
    <mergeCell ref="B25:C25"/>
    <mergeCell ref="B26:C26"/>
    <mergeCell ref="B27:C27"/>
    <mergeCell ref="K21:M21"/>
    <mergeCell ref="D27:E27"/>
    <mergeCell ref="D28:E28"/>
    <mergeCell ref="D29:E29"/>
    <mergeCell ref="K25:L25"/>
    <mergeCell ref="K26:L26"/>
    <mergeCell ref="K27:L27"/>
    <mergeCell ref="K28:L28"/>
    <mergeCell ref="K29:L29"/>
    <mergeCell ref="F25:G25"/>
    <mergeCell ref="R20:S21"/>
    <mergeCell ref="P24:Q24"/>
    <mergeCell ref="F22:G22"/>
    <mergeCell ref="I22:J22"/>
    <mergeCell ref="P22:Q22"/>
    <mergeCell ref="N21:Q21"/>
    <mergeCell ref="K24:L24"/>
    <mergeCell ref="F24:G24"/>
    <mergeCell ref="D19:G21"/>
    <mergeCell ref="H20:J21"/>
    <mergeCell ref="B35:C35"/>
    <mergeCell ref="B36:C36"/>
    <mergeCell ref="B28:C28"/>
    <mergeCell ref="B29:C29"/>
    <mergeCell ref="C6:S16"/>
    <mergeCell ref="B38:C38"/>
    <mergeCell ref="B39:C39"/>
    <mergeCell ref="B45:C46"/>
    <mergeCell ref="B30:C30"/>
    <mergeCell ref="B31:C31"/>
    <mergeCell ref="B32:C32"/>
    <mergeCell ref="B33:C33"/>
    <mergeCell ref="B37:C37"/>
    <mergeCell ref="B34:C34"/>
    <mergeCell ref="P30:Q30"/>
    <mergeCell ref="P31:Q31"/>
    <mergeCell ref="P27:Q27"/>
    <mergeCell ref="P28:Q28"/>
    <mergeCell ref="J50:L50"/>
    <mergeCell ref="P34:Q34"/>
    <mergeCell ref="P35:Q35"/>
    <mergeCell ref="P36:Q36"/>
    <mergeCell ref="P37:Q37"/>
    <mergeCell ref="N45:Q46"/>
    <mergeCell ref="O49:Q49"/>
    <mergeCell ref="O50:Q50"/>
    <mergeCell ref="P38:Q38"/>
    <mergeCell ref="P39:Q39"/>
    <mergeCell ref="E50:G50"/>
    <mergeCell ref="E51:G51"/>
    <mergeCell ref="E52:G52"/>
    <mergeCell ref="E53:G53"/>
    <mergeCell ref="E49:G49"/>
    <mergeCell ref="J49:L49"/>
    <mergeCell ref="P25:Q25"/>
    <mergeCell ref="P26:Q26"/>
    <mergeCell ref="P32:Q32"/>
    <mergeCell ref="P33:Q33"/>
    <mergeCell ref="P29:Q29"/>
    <mergeCell ref="D25:E25"/>
    <mergeCell ref="D26:E26"/>
    <mergeCell ref="D32:E32"/>
    <mergeCell ref="D33:E33"/>
    <mergeCell ref="D34:E34"/>
    <mergeCell ref="D35:E35"/>
    <mergeCell ref="K30:L30"/>
    <mergeCell ref="K38:L38"/>
    <mergeCell ref="K31:L31"/>
    <mergeCell ref="K32:L32"/>
    <mergeCell ref="K33:L33"/>
    <mergeCell ref="K34:L34"/>
    <mergeCell ref="K35:L35"/>
    <mergeCell ref="K36:L36"/>
    <mergeCell ref="K37:L37"/>
    <mergeCell ref="N36:O36"/>
    <mergeCell ref="K39:L39"/>
    <mergeCell ref="N24:O24"/>
    <mergeCell ref="N25:O25"/>
    <mergeCell ref="N26:O26"/>
    <mergeCell ref="N27:O27"/>
    <mergeCell ref="N28:O28"/>
    <mergeCell ref="N29:O29"/>
    <mergeCell ref="N30:O30"/>
    <mergeCell ref="N31:O31"/>
    <mergeCell ref="N32:O32"/>
    <mergeCell ref="O54:Q54"/>
    <mergeCell ref="J54:L54"/>
    <mergeCell ref="E54:G54"/>
    <mergeCell ref="N37:O37"/>
    <mergeCell ref="N38:O38"/>
    <mergeCell ref="N39:O39"/>
    <mergeCell ref="N33:O33"/>
    <mergeCell ref="N34:O34"/>
    <mergeCell ref="N35:O35"/>
    <mergeCell ref="F26:G26"/>
    <mergeCell ref="F27:G27"/>
    <mergeCell ref="F28:G28"/>
    <mergeCell ref="F29:G29"/>
    <mergeCell ref="F30:G30"/>
    <mergeCell ref="F31:G31"/>
    <mergeCell ref="F32:G32"/>
    <mergeCell ref="F33:G33"/>
    <mergeCell ref="F34:G34"/>
    <mergeCell ref="F35:G35"/>
    <mergeCell ref="F36:G36"/>
    <mergeCell ref="F37:G37"/>
    <mergeCell ref="I28:J28"/>
    <mergeCell ref="I29:J29"/>
    <mergeCell ref="I30:J30"/>
    <mergeCell ref="I31:J31"/>
    <mergeCell ref="I24:J24"/>
    <mergeCell ref="I25:J25"/>
    <mergeCell ref="I26:J26"/>
    <mergeCell ref="I27:J27"/>
    <mergeCell ref="I32:J32"/>
    <mergeCell ref="I33:J33"/>
    <mergeCell ref="I34:J34"/>
    <mergeCell ref="I35:J35"/>
    <mergeCell ref="I36:J36"/>
    <mergeCell ref="I37:J37"/>
    <mergeCell ref="I38:J38"/>
    <mergeCell ref="E48:G48"/>
    <mergeCell ref="J48:L48"/>
    <mergeCell ref="F38:G38"/>
    <mergeCell ref="F39:G39"/>
    <mergeCell ref="D36:E36"/>
    <mergeCell ref="D37:E37"/>
    <mergeCell ref="D38:E38"/>
    <mergeCell ref="O48:Q48"/>
    <mergeCell ref="I39:J39"/>
    <mergeCell ref="I45:L46"/>
    <mergeCell ref="D45:G46"/>
    <mergeCell ref="D39:E39"/>
  </mergeCells>
  <printOptions/>
  <pageMargins left="0.74" right="0.64" top="0.59" bottom="0.36" header="0.3" footer="0.24"/>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tabColor indexed="12"/>
    <outlinePr summaryBelow="0" summaryRight="0"/>
  </sheetPr>
  <dimension ref="B2:AT65"/>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23" width="3.5" style="34" customWidth="1"/>
    <col min="24" max="24" width="4.3984375" style="9" customWidth="1"/>
    <col min="25" max="253" width="7.09765625" style="9" customWidth="1"/>
    <col min="254" max="16384" width="7.09765625" style="9" customWidth="1"/>
  </cols>
  <sheetData>
    <row r="2" spans="2:21" s="1" customFormat="1" ht="17.25" customHeight="1">
      <c r="B2" s="764" t="s">
        <v>634</v>
      </c>
      <c r="D2" s="2"/>
      <c r="E2" s="2"/>
      <c r="F2" s="2"/>
      <c r="G2" s="2"/>
      <c r="H2" s="2"/>
      <c r="I2" s="2"/>
      <c r="J2" s="2"/>
      <c r="K2" s="2"/>
      <c r="L2" s="2"/>
      <c r="M2" s="2"/>
      <c r="N2" s="2"/>
      <c r="O2" s="2"/>
      <c r="P2" s="2"/>
      <c r="Q2" s="2"/>
      <c r="R2" s="2"/>
      <c r="S2" s="2"/>
      <c r="T2" s="2"/>
      <c r="U2" s="2"/>
    </row>
    <row r="3" spans="2:21" s="1" customFormat="1" ht="17.25" customHeight="1">
      <c r="B3" s="273"/>
      <c r="D3" s="2"/>
      <c r="E3" s="2"/>
      <c r="F3" s="2"/>
      <c r="G3" s="2"/>
      <c r="H3" s="2"/>
      <c r="I3" s="2"/>
      <c r="J3" s="2"/>
      <c r="K3" s="2"/>
      <c r="L3" s="2"/>
      <c r="M3" s="2"/>
      <c r="N3" s="2"/>
      <c r="O3" s="2"/>
      <c r="P3" s="2"/>
      <c r="Q3" s="2"/>
      <c r="R3" s="2"/>
      <c r="S3" s="2"/>
      <c r="T3" s="2"/>
      <c r="U3" s="2"/>
    </row>
    <row r="4" spans="2:21" s="1" customFormat="1" ht="17.25" customHeight="1">
      <c r="B4" s="273"/>
      <c r="C4" s="763" t="s">
        <v>638</v>
      </c>
      <c r="D4" s="2"/>
      <c r="E4" s="2"/>
      <c r="F4" s="2"/>
      <c r="G4" s="2"/>
      <c r="H4" s="2"/>
      <c r="I4" s="2"/>
      <c r="J4" s="2"/>
      <c r="K4" s="2"/>
      <c r="L4" s="2"/>
      <c r="M4" s="2"/>
      <c r="N4" s="2"/>
      <c r="O4" s="2"/>
      <c r="P4" s="2"/>
      <c r="Q4" s="2"/>
      <c r="R4" s="2"/>
      <c r="S4" s="2"/>
      <c r="T4" s="2"/>
      <c r="U4" s="2"/>
    </row>
    <row r="5" spans="4:21" s="1" customFormat="1" ht="13.5" customHeight="1">
      <c r="D5" s="2"/>
      <c r="E5" s="2"/>
      <c r="F5" s="2"/>
      <c r="G5" s="2"/>
      <c r="H5" s="2"/>
      <c r="I5" s="2"/>
      <c r="J5" s="2"/>
      <c r="K5" s="2"/>
      <c r="L5" s="2"/>
      <c r="M5" s="2"/>
      <c r="N5" s="2"/>
      <c r="O5" s="2"/>
      <c r="P5" s="2"/>
      <c r="Q5" s="2"/>
      <c r="R5" s="2"/>
      <c r="S5" s="2"/>
      <c r="T5" s="2"/>
      <c r="U5" s="2"/>
    </row>
    <row r="6" spans="3:46" s="1" customFormat="1" ht="13.5" customHeight="1">
      <c r="C6" s="857" t="s">
        <v>527</v>
      </c>
      <c r="D6" s="857"/>
      <c r="E6" s="857"/>
      <c r="F6" s="857"/>
      <c r="G6" s="857"/>
      <c r="H6" s="857"/>
      <c r="I6" s="857"/>
      <c r="J6" s="857"/>
      <c r="K6" s="857"/>
      <c r="L6" s="857"/>
      <c r="M6" s="857"/>
      <c r="N6" s="857"/>
      <c r="O6" s="857"/>
      <c r="P6" s="857"/>
      <c r="Q6" s="857"/>
      <c r="R6" s="857"/>
      <c r="S6" s="857"/>
      <c r="T6" s="857"/>
      <c r="U6" s="857"/>
      <c r="V6" s="857"/>
      <c r="W6" s="857"/>
      <c r="X6" s="294"/>
      <c r="Y6" s="266"/>
      <c r="Z6" s="266"/>
      <c r="AA6" s="266"/>
      <c r="AB6" s="266"/>
      <c r="AC6" s="266"/>
      <c r="AD6" s="266"/>
      <c r="AE6" s="266"/>
      <c r="AF6" s="266"/>
      <c r="AG6" s="266"/>
      <c r="AH6" s="266"/>
      <c r="AI6" s="266"/>
      <c r="AJ6" s="266"/>
      <c r="AK6" s="266"/>
      <c r="AL6" s="266"/>
      <c r="AM6" s="266"/>
      <c r="AN6" s="266"/>
      <c r="AO6" s="266"/>
      <c r="AP6" s="266"/>
      <c r="AQ6" s="266"/>
      <c r="AR6" s="5"/>
      <c r="AS6" s="5"/>
      <c r="AT6" s="4"/>
    </row>
    <row r="7" spans="3:46" s="1" customFormat="1" ht="13.5" customHeight="1">
      <c r="C7" s="857"/>
      <c r="D7" s="857"/>
      <c r="E7" s="857"/>
      <c r="F7" s="857"/>
      <c r="G7" s="857"/>
      <c r="H7" s="857"/>
      <c r="I7" s="857"/>
      <c r="J7" s="857"/>
      <c r="K7" s="857"/>
      <c r="L7" s="857"/>
      <c r="M7" s="857"/>
      <c r="N7" s="857"/>
      <c r="O7" s="857"/>
      <c r="P7" s="857"/>
      <c r="Q7" s="857"/>
      <c r="R7" s="857"/>
      <c r="S7" s="857"/>
      <c r="T7" s="857"/>
      <c r="U7" s="857"/>
      <c r="V7" s="857"/>
      <c r="W7" s="857"/>
      <c r="X7" s="294"/>
      <c r="Y7" s="266"/>
      <c r="Z7" s="266"/>
      <c r="AA7" s="266"/>
      <c r="AB7" s="266"/>
      <c r="AC7" s="266"/>
      <c r="AD7" s="266"/>
      <c r="AE7" s="266"/>
      <c r="AF7" s="266"/>
      <c r="AG7" s="266"/>
      <c r="AH7" s="266"/>
      <c r="AI7" s="266"/>
      <c r="AJ7" s="266"/>
      <c r="AK7" s="266"/>
      <c r="AL7" s="266"/>
      <c r="AM7" s="266"/>
      <c r="AN7" s="266"/>
      <c r="AO7" s="266"/>
      <c r="AP7" s="266"/>
      <c r="AQ7" s="266"/>
      <c r="AR7" s="5"/>
      <c r="AS7" s="5"/>
      <c r="AT7" s="4"/>
    </row>
    <row r="8" spans="3:46" s="1" customFormat="1" ht="13.5">
      <c r="C8" s="857"/>
      <c r="D8" s="857"/>
      <c r="E8" s="857"/>
      <c r="F8" s="857"/>
      <c r="G8" s="857"/>
      <c r="H8" s="857"/>
      <c r="I8" s="857"/>
      <c r="J8" s="857"/>
      <c r="K8" s="857"/>
      <c r="L8" s="857"/>
      <c r="M8" s="857"/>
      <c r="N8" s="857"/>
      <c r="O8" s="857"/>
      <c r="P8" s="857"/>
      <c r="Q8" s="857"/>
      <c r="R8" s="857"/>
      <c r="S8" s="857"/>
      <c r="T8" s="857"/>
      <c r="U8" s="857"/>
      <c r="V8" s="857"/>
      <c r="W8" s="857"/>
      <c r="X8" s="294"/>
      <c r="Y8" s="266"/>
      <c r="Z8" s="266"/>
      <c r="AA8" s="266"/>
      <c r="AB8" s="266"/>
      <c r="AC8" s="266"/>
      <c r="AD8" s="266"/>
      <c r="AE8" s="266"/>
      <c r="AF8" s="266"/>
      <c r="AG8" s="266"/>
      <c r="AH8" s="266"/>
      <c r="AI8" s="266"/>
      <c r="AJ8" s="266"/>
      <c r="AK8" s="266"/>
      <c r="AL8" s="266"/>
      <c r="AM8" s="266"/>
      <c r="AN8" s="266"/>
      <c r="AO8" s="266"/>
      <c r="AP8" s="266"/>
      <c r="AQ8" s="266"/>
      <c r="AR8" s="5"/>
      <c r="AS8" s="5"/>
      <c r="AT8" s="4"/>
    </row>
    <row r="9" spans="3:46" s="1" customFormat="1" ht="13.5">
      <c r="C9" s="857"/>
      <c r="D9" s="857"/>
      <c r="E9" s="857"/>
      <c r="F9" s="857"/>
      <c r="G9" s="857"/>
      <c r="H9" s="857"/>
      <c r="I9" s="857"/>
      <c r="J9" s="857"/>
      <c r="K9" s="857"/>
      <c r="L9" s="857"/>
      <c r="M9" s="857"/>
      <c r="N9" s="857"/>
      <c r="O9" s="857"/>
      <c r="P9" s="857"/>
      <c r="Q9" s="857"/>
      <c r="R9" s="857"/>
      <c r="S9" s="857"/>
      <c r="T9" s="857"/>
      <c r="U9" s="857"/>
      <c r="V9" s="857"/>
      <c r="W9" s="857"/>
      <c r="X9" s="294"/>
      <c r="Y9" s="266"/>
      <c r="Z9" s="266"/>
      <c r="AA9" s="266"/>
      <c r="AB9" s="266"/>
      <c r="AC9" s="266"/>
      <c r="AD9" s="266"/>
      <c r="AE9" s="266"/>
      <c r="AF9" s="266"/>
      <c r="AG9" s="266"/>
      <c r="AH9" s="266"/>
      <c r="AI9" s="266"/>
      <c r="AJ9" s="266"/>
      <c r="AK9" s="266"/>
      <c r="AL9" s="266"/>
      <c r="AM9" s="266"/>
      <c r="AN9" s="266"/>
      <c r="AO9" s="266"/>
      <c r="AP9" s="266"/>
      <c r="AQ9" s="266"/>
      <c r="AR9" s="6"/>
      <c r="AS9" s="6"/>
      <c r="AT9" s="4"/>
    </row>
    <row r="10" spans="3:46" s="1" customFormat="1" ht="13.5">
      <c r="C10" s="857"/>
      <c r="D10" s="857"/>
      <c r="E10" s="857"/>
      <c r="F10" s="857"/>
      <c r="G10" s="857"/>
      <c r="H10" s="857"/>
      <c r="I10" s="857"/>
      <c r="J10" s="857"/>
      <c r="K10" s="857"/>
      <c r="L10" s="857"/>
      <c r="M10" s="857"/>
      <c r="N10" s="857"/>
      <c r="O10" s="857"/>
      <c r="P10" s="857"/>
      <c r="Q10" s="857"/>
      <c r="R10" s="857"/>
      <c r="S10" s="857"/>
      <c r="T10" s="857"/>
      <c r="U10" s="857"/>
      <c r="V10" s="857"/>
      <c r="W10" s="857"/>
      <c r="X10" s="294"/>
      <c r="Y10" s="266"/>
      <c r="Z10" s="266"/>
      <c r="AA10" s="266"/>
      <c r="AB10" s="266"/>
      <c r="AC10" s="266"/>
      <c r="AD10" s="266"/>
      <c r="AE10" s="266"/>
      <c r="AF10" s="266"/>
      <c r="AG10" s="266"/>
      <c r="AH10" s="266"/>
      <c r="AI10" s="266"/>
      <c r="AJ10" s="266"/>
      <c r="AK10" s="266"/>
      <c r="AL10" s="266"/>
      <c r="AM10" s="266"/>
      <c r="AN10" s="266"/>
      <c r="AO10" s="266"/>
      <c r="AP10" s="266"/>
      <c r="AQ10" s="266"/>
      <c r="AR10" s="6"/>
      <c r="AS10" s="6"/>
      <c r="AT10" s="4"/>
    </row>
    <row r="11" spans="3:46" s="1" customFormat="1" ht="13.5">
      <c r="C11" s="857"/>
      <c r="D11" s="857"/>
      <c r="E11" s="857"/>
      <c r="F11" s="857"/>
      <c r="G11" s="857"/>
      <c r="H11" s="857"/>
      <c r="I11" s="857"/>
      <c r="J11" s="857"/>
      <c r="K11" s="857"/>
      <c r="L11" s="857"/>
      <c r="M11" s="857"/>
      <c r="N11" s="857"/>
      <c r="O11" s="857"/>
      <c r="P11" s="857"/>
      <c r="Q11" s="857"/>
      <c r="R11" s="857"/>
      <c r="S11" s="857"/>
      <c r="T11" s="857"/>
      <c r="U11" s="857"/>
      <c r="V11" s="857"/>
      <c r="W11" s="857"/>
      <c r="X11" s="294"/>
      <c r="Y11" s="266"/>
      <c r="Z11" s="266"/>
      <c r="AA11" s="266"/>
      <c r="AB11" s="266"/>
      <c r="AC11" s="266"/>
      <c r="AD11" s="266"/>
      <c r="AE11" s="266"/>
      <c r="AF11" s="266"/>
      <c r="AG11" s="266"/>
      <c r="AH11" s="266"/>
      <c r="AI11" s="266"/>
      <c r="AJ11" s="266"/>
      <c r="AK11" s="266"/>
      <c r="AL11" s="266"/>
      <c r="AM11" s="266"/>
      <c r="AN11" s="266"/>
      <c r="AO11" s="266"/>
      <c r="AP11" s="266"/>
      <c r="AQ11" s="266"/>
      <c r="AR11" s="6"/>
      <c r="AS11" s="6"/>
      <c r="AT11" s="4"/>
    </row>
    <row r="12" spans="3:46" s="1" customFormat="1" ht="13.5" customHeight="1">
      <c r="C12" s="857"/>
      <c r="D12" s="857"/>
      <c r="E12" s="857"/>
      <c r="F12" s="857"/>
      <c r="G12" s="857"/>
      <c r="H12" s="857"/>
      <c r="I12" s="857"/>
      <c r="J12" s="857"/>
      <c r="K12" s="857"/>
      <c r="L12" s="857"/>
      <c r="M12" s="857"/>
      <c r="N12" s="857"/>
      <c r="O12" s="857"/>
      <c r="P12" s="857"/>
      <c r="Q12" s="857"/>
      <c r="R12" s="857"/>
      <c r="S12" s="857"/>
      <c r="T12" s="857"/>
      <c r="U12" s="857"/>
      <c r="V12" s="857"/>
      <c r="W12" s="857"/>
      <c r="X12" s="294"/>
      <c r="Y12" s="266"/>
      <c r="Z12" s="266"/>
      <c r="AA12" s="266"/>
      <c r="AB12" s="266"/>
      <c r="AC12" s="266"/>
      <c r="AD12" s="266"/>
      <c r="AE12" s="266"/>
      <c r="AF12" s="266"/>
      <c r="AG12" s="266"/>
      <c r="AH12" s="266"/>
      <c r="AI12" s="266"/>
      <c r="AJ12" s="266"/>
      <c r="AK12" s="266"/>
      <c r="AL12" s="266"/>
      <c r="AM12" s="266"/>
      <c r="AN12" s="266"/>
      <c r="AO12" s="266"/>
      <c r="AP12" s="266"/>
      <c r="AQ12" s="266"/>
      <c r="AR12" s="6"/>
      <c r="AS12" s="6"/>
      <c r="AT12" s="4"/>
    </row>
    <row r="13" spans="3:46" s="1" customFormat="1" ht="13.5">
      <c r="C13" s="857"/>
      <c r="D13" s="857"/>
      <c r="E13" s="857"/>
      <c r="F13" s="857"/>
      <c r="G13" s="857"/>
      <c r="H13" s="857"/>
      <c r="I13" s="857"/>
      <c r="J13" s="857"/>
      <c r="K13" s="857"/>
      <c r="L13" s="857"/>
      <c r="M13" s="857"/>
      <c r="N13" s="857"/>
      <c r="O13" s="857"/>
      <c r="P13" s="857"/>
      <c r="Q13" s="857"/>
      <c r="R13" s="857"/>
      <c r="S13" s="857"/>
      <c r="T13" s="857"/>
      <c r="U13" s="857"/>
      <c r="V13" s="857"/>
      <c r="W13" s="857"/>
      <c r="X13" s="294"/>
      <c r="Y13" s="266"/>
      <c r="Z13" s="266"/>
      <c r="AA13" s="266"/>
      <c r="AB13" s="266"/>
      <c r="AC13" s="266"/>
      <c r="AD13" s="266"/>
      <c r="AE13" s="266"/>
      <c r="AF13" s="266"/>
      <c r="AG13" s="266"/>
      <c r="AH13" s="266"/>
      <c r="AI13" s="266"/>
      <c r="AJ13" s="266"/>
      <c r="AK13" s="266"/>
      <c r="AL13" s="266"/>
      <c r="AM13" s="266"/>
      <c r="AN13" s="266"/>
      <c r="AO13" s="266"/>
      <c r="AP13" s="266"/>
      <c r="AQ13" s="266"/>
      <c r="AR13" s="6"/>
      <c r="AS13" s="6"/>
      <c r="AT13" s="4"/>
    </row>
    <row r="14" spans="3:46" s="1" customFormat="1" ht="13.5">
      <c r="C14" s="857"/>
      <c r="D14" s="857"/>
      <c r="E14" s="857"/>
      <c r="F14" s="857"/>
      <c r="G14" s="857"/>
      <c r="H14" s="857"/>
      <c r="I14" s="857"/>
      <c r="J14" s="857"/>
      <c r="K14" s="857"/>
      <c r="L14" s="857"/>
      <c r="M14" s="857"/>
      <c r="N14" s="857"/>
      <c r="O14" s="857"/>
      <c r="P14" s="857"/>
      <c r="Q14" s="857"/>
      <c r="R14" s="857"/>
      <c r="S14" s="857"/>
      <c r="T14" s="857"/>
      <c r="U14" s="857"/>
      <c r="V14" s="857"/>
      <c r="W14" s="857"/>
      <c r="X14" s="294"/>
      <c r="Y14" s="266"/>
      <c r="Z14" s="266"/>
      <c r="AA14" s="266"/>
      <c r="AB14" s="266"/>
      <c r="AC14" s="266"/>
      <c r="AD14" s="266"/>
      <c r="AE14" s="266"/>
      <c r="AF14" s="266"/>
      <c r="AG14" s="266"/>
      <c r="AH14" s="266"/>
      <c r="AI14" s="266"/>
      <c r="AJ14" s="266"/>
      <c r="AK14" s="266"/>
      <c r="AL14" s="266"/>
      <c r="AM14" s="266"/>
      <c r="AN14" s="266"/>
      <c r="AO14" s="266"/>
      <c r="AP14" s="266"/>
      <c r="AQ14" s="266"/>
      <c r="AR14" s="68"/>
      <c r="AS14" s="6"/>
      <c r="AT14" s="4"/>
    </row>
    <row r="15" spans="3:46" s="1" customFormat="1" ht="13.5">
      <c r="C15" s="857"/>
      <c r="D15" s="857"/>
      <c r="E15" s="857"/>
      <c r="F15" s="857"/>
      <c r="G15" s="857"/>
      <c r="H15" s="857"/>
      <c r="I15" s="857"/>
      <c r="J15" s="857"/>
      <c r="K15" s="857"/>
      <c r="L15" s="857"/>
      <c r="M15" s="857"/>
      <c r="N15" s="857"/>
      <c r="O15" s="857"/>
      <c r="P15" s="857"/>
      <c r="Q15" s="857"/>
      <c r="R15" s="857"/>
      <c r="S15" s="857"/>
      <c r="T15" s="857"/>
      <c r="U15" s="857"/>
      <c r="V15" s="857"/>
      <c r="W15" s="857"/>
      <c r="X15" s="294"/>
      <c r="Y15" s="266"/>
      <c r="Z15" s="266"/>
      <c r="AA15" s="266"/>
      <c r="AB15" s="266"/>
      <c r="AC15" s="266"/>
      <c r="AD15" s="266"/>
      <c r="AE15" s="266"/>
      <c r="AF15" s="266"/>
      <c r="AG15" s="266"/>
      <c r="AH15" s="266"/>
      <c r="AI15" s="266"/>
      <c r="AJ15" s="266"/>
      <c r="AK15" s="266"/>
      <c r="AL15" s="266"/>
      <c r="AM15" s="266"/>
      <c r="AN15" s="266"/>
      <c r="AO15" s="266"/>
      <c r="AP15" s="266"/>
      <c r="AQ15" s="266"/>
      <c r="AR15" s="68"/>
      <c r="AS15" s="6"/>
      <c r="AT15" s="4"/>
    </row>
    <row r="16" spans="3:46" s="1" customFormat="1" ht="13.5">
      <c r="C16" s="857"/>
      <c r="D16" s="857"/>
      <c r="E16" s="857"/>
      <c r="F16" s="857"/>
      <c r="G16" s="857"/>
      <c r="H16" s="857"/>
      <c r="I16" s="857"/>
      <c r="J16" s="857"/>
      <c r="K16" s="857"/>
      <c r="L16" s="857"/>
      <c r="M16" s="857"/>
      <c r="N16" s="857"/>
      <c r="O16" s="857"/>
      <c r="P16" s="857"/>
      <c r="Q16" s="857"/>
      <c r="R16" s="857"/>
      <c r="S16" s="857"/>
      <c r="T16" s="857"/>
      <c r="U16" s="857"/>
      <c r="V16" s="857"/>
      <c r="W16" s="857"/>
      <c r="X16" s="294"/>
      <c r="Y16" s="266"/>
      <c r="Z16" s="266"/>
      <c r="AA16" s="266"/>
      <c r="AB16" s="266"/>
      <c r="AC16" s="266"/>
      <c r="AD16" s="266"/>
      <c r="AE16" s="266"/>
      <c r="AF16" s="266"/>
      <c r="AG16" s="266"/>
      <c r="AH16" s="266"/>
      <c r="AI16" s="266"/>
      <c r="AJ16" s="266"/>
      <c r="AK16" s="266"/>
      <c r="AL16" s="266"/>
      <c r="AM16" s="266"/>
      <c r="AN16" s="266"/>
      <c r="AO16" s="266"/>
      <c r="AP16" s="266"/>
      <c r="AQ16" s="266"/>
      <c r="AR16" s="68"/>
      <c r="AS16" s="6"/>
      <c r="AT16" s="4"/>
    </row>
    <row r="17" spans="2:23" ht="18.75" customHeight="1">
      <c r="B17" s="22"/>
      <c r="C17" s="301"/>
      <c r="D17" s="39"/>
      <c r="E17" s="39"/>
      <c r="F17" s="39"/>
      <c r="G17" s="39"/>
      <c r="H17" s="39"/>
      <c r="I17" s="39"/>
      <c r="J17" s="39"/>
      <c r="K17" s="39"/>
      <c r="L17" s="39"/>
      <c r="M17" s="39"/>
      <c r="N17" s="39"/>
      <c r="O17" s="39"/>
      <c r="P17" s="39"/>
      <c r="Q17" s="39"/>
      <c r="R17" s="39"/>
      <c r="S17" s="39"/>
      <c r="T17" s="39"/>
      <c r="U17" s="39"/>
      <c r="V17" s="9"/>
      <c r="W17" s="9"/>
    </row>
    <row r="18" spans="3:23" ht="20.25" customHeight="1">
      <c r="C18" s="10" t="s">
        <v>665</v>
      </c>
      <c r="D18" s="7"/>
      <c r="E18" s="7"/>
      <c r="F18" s="7"/>
      <c r="G18" s="7"/>
      <c r="H18" s="7"/>
      <c r="I18" s="7"/>
      <c r="J18" s="7"/>
      <c r="K18" s="7"/>
      <c r="L18" s="7"/>
      <c r="M18" s="7"/>
      <c r="N18" s="7"/>
      <c r="O18" s="7"/>
      <c r="P18" s="7"/>
      <c r="Q18" s="7"/>
      <c r="R18" s="7"/>
      <c r="S18" s="7"/>
      <c r="T18" s="7"/>
      <c r="U18" s="7"/>
      <c r="V18" s="7"/>
      <c r="W18" s="8" t="s">
        <v>34</v>
      </c>
    </row>
    <row r="19" spans="2:23" s="11" customFormat="1" ht="7.5" customHeight="1">
      <c r="B19" s="813" t="s">
        <v>33</v>
      </c>
      <c r="C19" s="801"/>
      <c r="D19" s="865" t="s">
        <v>744</v>
      </c>
      <c r="E19" s="866"/>
      <c r="F19" s="866"/>
      <c r="G19" s="390"/>
      <c r="H19" s="390"/>
      <c r="I19" s="390"/>
      <c r="J19" s="390"/>
      <c r="K19" s="390"/>
      <c r="L19" s="390"/>
      <c r="M19" s="390"/>
      <c r="N19" s="390"/>
      <c r="O19" s="390"/>
      <c r="P19" s="390"/>
      <c r="Q19" s="390"/>
      <c r="R19" s="391"/>
      <c r="S19" s="813" t="s">
        <v>45</v>
      </c>
      <c r="T19" s="814"/>
      <c r="U19" s="814"/>
      <c r="V19" s="381"/>
      <c r="W19" s="384"/>
    </row>
    <row r="20" spans="2:24" s="12" customFormat="1" ht="15.75" customHeight="1">
      <c r="B20" s="805"/>
      <c r="C20" s="845"/>
      <c r="D20" s="867"/>
      <c r="E20" s="868"/>
      <c r="F20" s="868"/>
      <c r="G20" s="392"/>
      <c r="H20" s="392"/>
      <c r="I20" s="865" t="s">
        <v>745</v>
      </c>
      <c r="J20" s="866"/>
      <c r="K20" s="866"/>
      <c r="L20" s="390"/>
      <c r="M20" s="393"/>
      <c r="N20" s="865" t="s">
        <v>746</v>
      </c>
      <c r="O20" s="866"/>
      <c r="P20" s="866"/>
      <c r="Q20" s="390"/>
      <c r="R20" s="393"/>
      <c r="S20" s="805"/>
      <c r="T20" s="806"/>
      <c r="U20" s="806"/>
      <c r="V20" s="394"/>
      <c r="W20" s="395"/>
      <c r="X20" s="11"/>
    </row>
    <row r="21" spans="2:24" s="12" customFormat="1" ht="15.75" customHeight="1">
      <c r="B21" s="846"/>
      <c r="C21" s="847"/>
      <c r="D21" s="867"/>
      <c r="E21" s="868"/>
      <c r="F21" s="868"/>
      <c r="G21" s="877" t="s">
        <v>284</v>
      </c>
      <c r="H21" s="878"/>
      <c r="I21" s="867"/>
      <c r="J21" s="868"/>
      <c r="K21" s="868"/>
      <c r="L21" s="877" t="s">
        <v>284</v>
      </c>
      <c r="M21" s="878"/>
      <c r="N21" s="867"/>
      <c r="O21" s="868"/>
      <c r="P21" s="868"/>
      <c r="Q21" s="877" t="s">
        <v>284</v>
      </c>
      <c r="R21" s="878"/>
      <c r="S21" s="805"/>
      <c r="T21" s="806"/>
      <c r="U21" s="806"/>
      <c r="V21" s="813" t="s">
        <v>743</v>
      </c>
      <c r="W21" s="801"/>
      <c r="X21" s="11"/>
    </row>
    <row r="22" spans="2:32" s="12" customFormat="1" ht="9.75" customHeight="1">
      <c r="B22" s="848"/>
      <c r="C22" s="864"/>
      <c r="D22" s="305"/>
      <c r="E22" s="306"/>
      <c r="F22" s="15" t="s">
        <v>25</v>
      </c>
      <c r="G22" s="306"/>
      <c r="H22" s="15" t="s">
        <v>30</v>
      </c>
      <c r="I22" s="306"/>
      <c r="J22" s="306"/>
      <c r="K22" s="15" t="s">
        <v>25</v>
      </c>
      <c r="L22" s="306"/>
      <c r="M22" s="15" t="s">
        <v>30</v>
      </c>
      <c r="N22" s="306"/>
      <c r="O22" s="15"/>
      <c r="P22" s="15" t="s">
        <v>25</v>
      </c>
      <c r="Q22" s="306"/>
      <c r="R22" s="15" t="s">
        <v>30</v>
      </c>
      <c r="S22" s="306"/>
      <c r="T22" s="306"/>
      <c r="U22" s="15" t="s">
        <v>48</v>
      </c>
      <c r="V22" s="306"/>
      <c r="W22" s="16" t="s">
        <v>48</v>
      </c>
      <c r="AF22" s="13"/>
    </row>
    <row r="23" spans="2:32" ht="16.5" customHeight="1">
      <c r="B23" s="802" t="s">
        <v>9</v>
      </c>
      <c r="C23" s="863"/>
      <c r="D23" s="862">
        <v>147.3</v>
      </c>
      <c r="E23" s="859"/>
      <c r="F23" s="859"/>
      <c r="G23" s="821">
        <v>-0.7</v>
      </c>
      <c r="H23" s="821">
        <v>-3.2</v>
      </c>
      <c r="I23" s="859">
        <v>136</v>
      </c>
      <c r="J23" s="859"/>
      <c r="K23" s="859"/>
      <c r="L23" s="821">
        <v>-0.9</v>
      </c>
      <c r="M23" s="821">
        <v>-5.8</v>
      </c>
      <c r="N23" s="859">
        <v>11.3</v>
      </c>
      <c r="O23" s="859"/>
      <c r="P23" s="859"/>
      <c r="Q23" s="821">
        <v>2.5</v>
      </c>
      <c r="R23" s="821">
        <v>-3.3</v>
      </c>
      <c r="S23" s="859">
        <v>19</v>
      </c>
      <c r="T23" s="859"/>
      <c r="U23" s="859"/>
      <c r="V23" s="854">
        <v>-0.10000000000000142</v>
      </c>
      <c r="W23" s="860"/>
      <c r="Y23" s="12"/>
      <c r="Z23" s="268"/>
      <c r="AA23" s="268"/>
      <c r="AB23" s="268"/>
      <c r="AC23" s="268"/>
      <c r="AD23" s="268"/>
      <c r="AE23" s="268"/>
      <c r="AF23" s="22"/>
    </row>
    <row r="24" spans="2:32" ht="16.5" customHeight="1">
      <c r="B24" s="802" t="s">
        <v>22</v>
      </c>
      <c r="C24" s="863"/>
      <c r="D24" s="862">
        <v>171.8</v>
      </c>
      <c r="E24" s="859"/>
      <c r="F24" s="859"/>
      <c r="G24" s="821">
        <v>0.5</v>
      </c>
      <c r="H24" s="821">
        <v>117.2</v>
      </c>
      <c r="I24" s="859">
        <v>159.6</v>
      </c>
      <c r="J24" s="859"/>
      <c r="K24" s="859"/>
      <c r="L24" s="821">
        <v>1.1</v>
      </c>
      <c r="M24" s="821">
        <v>8.7</v>
      </c>
      <c r="N24" s="859">
        <v>12.2</v>
      </c>
      <c r="O24" s="859"/>
      <c r="P24" s="859"/>
      <c r="Q24" s="821">
        <v>-5.9</v>
      </c>
      <c r="R24" s="821">
        <v>67.2</v>
      </c>
      <c r="S24" s="859">
        <v>21.2</v>
      </c>
      <c r="T24" s="859"/>
      <c r="U24" s="859"/>
      <c r="V24" s="854">
        <v>0.3000000000000007</v>
      </c>
      <c r="W24" s="860"/>
      <c r="Y24" s="12"/>
      <c r="Z24" s="268"/>
      <c r="AA24" s="268"/>
      <c r="AB24" s="268"/>
      <c r="AC24" s="268"/>
      <c r="AD24" s="268"/>
      <c r="AE24" s="268"/>
      <c r="AF24" s="22"/>
    </row>
    <row r="25" spans="2:32" ht="16.5" customHeight="1">
      <c r="B25" s="802" t="s">
        <v>23</v>
      </c>
      <c r="C25" s="863"/>
      <c r="D25" s="862">
        <v>162.9</v>
      </c>
      <c r="E25" s="859"/>
      <c r="F25" s="859"/>
      <c r="G25" s="821">
        <v>0.1</v>
      </c>
      <c r="H25" s="821">
        <v>0</v>
      </c>
      <c r="I25" s="859">
        <v>147.8</v>
      </c>
      <c r="J25" s="859"/>
      <c r="K25" s="859"/>
      <c r="L25" s="821">
        <v>-0.2</v>
      </c>
      <c r="M25" s="821">
        <v>8.2</v>
      </c>
      <c r="N25" s="859">
        <v>15.1</v>
      </c>
      <c r="O25" s="859"/>
      <c r="P25" s="859"/>
      <c r="Q25" s="821">
        <v>3.5</v>
      </c>
      <c r="R25" s="821">
        <v>-21.3</v>
      </c>
      <c r="S25" s="859">
        <v>19.5</v>
      </c>
      <c r="T25" s="859"/>
      <c r="U25" s="859"/>
      <c r="V25" s="854">
        <v>-0.1999999999999993</v>
      </c>
      <c r="W25" s="860"/>
      <c r="Y25" s="12"/>
      <c r="Z25" s="268"/>
      <c r="AA25" s="268"/>
      <c r="AB25" s="268"/>
      <c r="AC25" s="268"/>
      <c r="AD25" s="268"/>
      <c r="AE25" s="268"/>
      <c r="AF25" s="22"/>
    </row>
    <row r="26" spans="2:32" ht="16.5" customHeight="1">
      <c r="B26" s="802" t="s">
        <v>28</v>
      </c>
      <c r="C26" s="863"/>
      <c r="D26" s="862">
        <v>157.2</v>
      </c>
      <c r="E26" s="859"/>
      <c r="F26" s="859"/>
      <c r="G26" s="821">
        <v>0.1</v>
      </c>
      <c r="H26" s="821">
        <v>0</v>
      </c>
      <c r="I26" s="859">
        <v>140.1</v>
      </c>
      <c r="J26" s="859"/>
      <c r="K26" s="859"/>
      <c r="L26" s="821">
        <v>-1.7</v>
      </c>
      <c r="M26" s="821">
        <v>100.9</v>
      </c>
      <c r="N26" s="859">
        <v>17.1</v>
      </c>
      <c r="O26" s="859"/>
      <c r="P26" s="859"/>
      <c r="Q26" s="821">
        <v>19.3</v>
      </c>
      <c r="R26" s="821">
        <v>7.3</v>
      </c>
      <c r="S26" s="859">
        <v>18.9</v>
      </c>
      <c r="T26" s="859"/>
      <c r="U26" s="859"/>
      <c r="V26" s="854">
        <v>0.29999999999999716</v>
      </c>
      <c r="W26" s="860"/>
      <c r="Y26" s="12"/>
      <c r="Z26" s="268"/>
      <c r="AA26" s="268"/>
      <c r="AB26" s="268"/>
      <c r="AC26" s="268"/>
      <c r="AD26" s="268"/>
      <c r="AE26" s="268"/>
      <c r="AF26" s="22"/>
    </row>
    <row r="27" spans="2:32" ht="16.5" customHeight="1">
      <c r="B27" s="802" t="s">
        <v>18</v>
      </c>
      <c r="C27" s="863"/>
      <c r="D27" s="862">
        <v>162.1</v>
      </c>
      <c r="E27" s="859"/>
      <c r="F27" s="859"/>
      <c r="G27" s="821">
        <v>-1.2</v>
      </c>
      <c r="H27" s="821">
        <v>0</v>
      </c>
      <c r="I27" s="859">
        <v>144.9</v>
      </c>
      <c r="J27" s="859"/>
      <c r="K27" s="859"/>
      <c r="L27" s="821">
        <v>-2.3</v>
      </c>
      <c r="M27" s="821">
        <v>103.6</v>
      </c>
      <c r="N27" s="859">
        <v>17.2</v>
      </c>
      <c r="O27" s="859"/>
      <c r="P27" s="859"/>
      <c r="Q27" s="821">
        <v>9.4</v>
      </c>
      <c r="R27" s="821">
        <v>125.2</v>
      </c>
      <c r="S27" s="859">
        <v>19</v>
      </c>
      <c r="T27" s="859"/>
      <c r="U27" s="859"/>
      <c r="V27" s="854">
        <v>-0.6000000000000014</v>
      </c>
      <c r="W27" s="860"/>
      <c r="Y27" s="12"/>
      <c r="Z27" s="268"/>
      <c r="AA27" s="268"/>
      <c r="AB27" s="268"/>
      <c r="AC27" s="268"/>
      <c r="AD27" s="268"/>
      <c r="AE27" s="268"/>
      <c r="AF27" s="22"/>
    </row>
    <row r="28" spans="2:32" ht="16.5" customHeight="1">
      <c r="B28" s="802" t="s">
        <v>10</v>
      </c>
      <c r="C28" s="863"/>
      <c r="D28" s="862">
        <v>171.4</v>
      </c>
      <c r="E28" s="859"/>
      <c r="F28" s="859"/>
      <c r="G28" s="821">
        <v>-0.6</v>
      </c>
      <c r="H28" s="821">
        <v>0</v>
      </c>
      <c r="I28" s="859">
        <v>150.7</v>
      </c>
      <c r="J28" s="859"/>
      <c r="K28" s="859"/>
      <c r="L28" s="821">
        <v>0.1</v>
      </c>
      <c r="M28" s="821">
        <v>98.1</v>
      </c>
      <c r="N28" s="859">
        <v>20.7</v>
      </c>
      <c r="O28" s="859"/>
      <c r="P28" s="859"/>
      <c r="Q28" s="821">
        <v>-5.7</v>
      </c>
      <c r="R28" s="821">
        <v>84.5</v>
      </c>
      <c r="S28" s="859">
        <v>20.4</v>
      </c>
      <c r="T28" s="859"/>
      <c r="U28" s="859"/>
      <c r="V28" s="854">
        <v>-0.10000000000000142</v>
      </c>
      <c r="W28" s="860"/>
      <c r="Y28" s="12"/>
      <c r="Z28" s="268"/>
      <c r="AA28" s="268"/>
      <c r="AB28" s="268"/>
      <c r="AC28" s="268"/>
      <c r="AD28" s="268"/>
      <c r="AE28" s="268"/>
      <c r="AF28" s="22"/>
    </row>
    <row r="29" spans="2:32" ht="16.5" customHeight="1">
      <c r="B29" s="802" t="s">
        <v>11</v>
      </c>
      <c r="C29" s="863"/>
      <c r="D29" s="862">
        <v>137.5</v>
      </c>
      <c r="E29" s="859"/>
      <c r="F29" s="859"/>
      <c r="G29" s="821">
        <v>-0.4</v>
      </c>
      <c r="H29" s="821">
        <v>2.36</v>
      </c>
      <c r="I29" s="859">
        <v>130.7</v>
      </c>
      <c r="J29" s="859"/>
      <c r="K29" s="859"/>
      <c r="L29" s="821">
        <v>-0.1</v>
      </c>
      <c r="M29" s="821">
        <v>0</v>
      </c>
      <c r="N29" s="859">
        <v>6.8</v>
      </c>
      <c r="O29" s="859"/>
      <c r="P29" s="859"/>
      <c r="Q29" s="821">
        <v>-6.7</v>
      </c>
      <c r="R29" s="821">
        <v>0</v>
      </c>
      <c r="S29" s="859">
        <v>19.5</v>
      </c>
      <c r="T29" s="859"/>
      <c r="U29" s="859"/>
      <c r="V29" s="854">
        <v>0.1999999999999993</v>
      </c>
      <c r="W29" s="860"/>
      <c r="Y29" s="12"/>
      <c r="Z29" s="268"/>
      <c r="AA29" s="268"/>
      <c r="AB29" s="268"/>
      <c r="AC29" s="268"/>
      <c r="AD29" s="268"/>
      <c r="AE29" s="268"/>
      <c r="AF29" s="22"/>
    </row>
    <row r="30" spans="2:32" ht="16.5" customHeight="1">
      <c r="B30" s="802" t="s">
        <v>12</v>
      </c>
      <c r="C30" s="863"/>
      <c r="D30" s="862">
        <v>160.4</v>
      </c>
      <c r="E30" s="859"/>
      <c r="F30" s="859"/>
      <c r="G30" s="821">
        <v>-2.8</v>
      </c>
      <c r="H30" s="821">
        <v>0</v>
      </c>
      <c r="I30" s="859">
        <v>145.7</v>
      </c>
      <c r="J30" s="859"/>
      <c r="K30" s="859"/>
      <c r="L30" s="821">
        <v>-3.6</v>
      </c>
      <c r="M30" s="821">
        <v>0</v>
      </c>
      <c r="N30" s="859">
        <v>14.7</v>
      </c>
      <c r="O30" s="859"/>
      <c r="P30" s="859"/>
      <c r="Q30" s="821">
        <v>6.9</v>
      </c>
      <c r="R30" s="821">
        <v>100</v>
      </c>
      <c r="S30" s="859">
        <v>19.5</v>
      </c>
      <c r="T30" s="859"/>
      <c r="U30" s="859"/>
      <c r="V30" s="854">
        <v>-0.10000000000000142</v>
      </c>
      <c r="W30" s="860"/>
      <c r="Y30" s="12"/>
      <c r="Z30" s="268"/>
      <c r="AA30" s="268"/>
      <c r="AB30" s="268"/>
      <c r="AC30" s="268"/>
      <c r="AD30" s="268"/>
      <c r="AE30" s="268"/>
      <c r="AF30" s="22"/>
    </row>
    <row r="31" spans="2:32" ht="16.5" customHeight="1">
      <c r="B31" s="802" t="s">
        <v>13</v>
      </c>
      <c r="C31" s="863"/>
      <c r="D31" s="862">
        <v>149.5</v>
      </c>
      <c r="E31" s="859"/>
      <c r="F31" s="859"/>
      <c r="G31" s="821">
        <v>-1.2</v>
      </c>
      <c r="H31" s="821">
        <v>0</v>
      </c>
      <c r="I31" s="859">
        <v>136.4</v>
      </c>
      <c r="J31" s="859"/>
      <c r="K31" s="859"/>
      <c r="L31" s="821">
        <v>-2.9</v>
      </c>
      <c r="M31" s="821">
        <v>88.1</v>
      </c>
      <c r="N31" s="859">
        <v>13.1</v>
      </c>
      <c r="O31" s="859"/>
      <c r="P31" s="859"/>
      <c r="Q31" s="821">
        <v>21</v>
      </c>
      <c r="R31" s="821">
        <v>0</v>
      </c>
      <c r="S31" s="859">
        <v>18.5</v>
      </c>
      <c r="T31" s="859"/>
      <c r="U31" s="859"/>
      <c r="V31" s="854">
        <v>-0.8000000000000007</v>
      </c>
      <c r="W31" s="860"/>
      <c r="Y31" s="12"/>
      <c r="Z31" s="268"/>
      <c r="AA31" s="268"/>
      <c r="AB31" s="268"/>
      <c r="AC31" s="268"/>
      <c r="AD31" s="268"/>
      <c r="AE31" s="268"/>
      <c r="AF31" s="22"/>
    </row>
    <row r="32" spans="2:32" ht="16.5" customHeight="1">
      <c r="B32" s="802" t="s">
        <v>14</v>
      </c>
      <c r="C32" s="863"/>
      <c r="D32" s="862">
        <v>174.2</v>
      </c>
      <c r="E32" s="859"/>
      <c r="F32" s="859"/>
      <c r="G32" s="821">
        <v>4.7</v>
      </c>
      <c r="H32" s="821">
        <v>0</v>
      </c>
      <c r="I32" s="859">
        <v>149.5</v>
      </c>
      <c r="J32" s="859"/>
      <c r="K32" s="859"/>
      <c r="L32" s="821">
        <v>1.1</v>
      </c>
      <c r="M32" s="821">
        <v>101.6</v>
      </c>
      <c r="N32" s="859">
        <v>24.7</v>
      </c>
      <c r="O32" s="859"/>
      <c r="P32" s="859"/>
      <c r="Q32" s="821">
        <v>33.5</v>
      </c>
      <c r="R32" s="821">
        <v>-10.6</v>
      </c>
      <c r="S32" s="859">
        <v>19.5</v>
      </c>
      <c r="T32" s="859"/>
      <c r="U32" s="859"/>
      <c r="V32" s="854">
        <v>-0.1999999999999993</v>
      </c>
      <c r="W32" s="860"/>
      <c r="Y32" s="12"/>
      <c r="Z32" s="268"/>
      <c r="AA32" s="268"/>
      <c r="AB32" s="268"/>
      <c r="AC32" s="268"/>
      <c r="AD32" s="268"/>
      <c r="AE32" s="268"/>
      <c r="AF32" s="22"/>
    </row>
    <row r="33" spans="2:32" ht="16.5" customHeight="1">
      <c r="B33" s="802" t="s">
        <v>15</v>
      </c>
      <c r="C33" s="863"/>
      <c r="D33" s="862">
        <v>100</v>
      </c>
      <c r="E33" s="859"/>
      <c r="F33" s="859"/>
      <c r="G33" s="821">
        <v>-0.9</v>
      </c>
      <c r="H33" s="821">
        <v>0</v>
      </c>
      <c r="I33" s="859">
        <v>95.6</v>
      </c>
      <c r="J33" s="859"/>
      <c r="K33" s="859"/>
      <c r="L33" s="821">
        <v>-1.3</v>
      </c>
      <c r="M33" s="821">
        <v>0.7</v>
      </c>
      <c r="N33" s="859">
        <v>4.4</v>
      </c>
      <c r="O33" s="859"/>
      <c r="P33" s="859"/>
      <c r="Q33" s="821">
        <v>6.1</v>
      </c>
      <c r="R33" s="821">
        <v>-4.5</v>
      </c>
      <c r="S33" s="859">
        <v>15.9</v>
      </c>
      <c r="T33" s="859"/>
      <c r="U33" s="859"/>
      <c r="V33" s="854">
        <v>-0.20000000000000107</v>
      </c>
      <c r="W33" s="860"/>
      <c r="Y33" s="12"/>
      <c r="Z33" s="268"/>
      <c r="AA33" s="268"/>
      <c r="AB33" s="268"/>
      <c r="AC33" s="268"/>
      <c r="AD33" s="268"/>
      <c r="AE33" s="268"/>
      <c r="AF33" s="22"/>
    </row>
    <row r="34" spans="2:32" ht="16.5" customHeight="1">
      <c r="B34" s="802" t="s">
        <v>16</v>
      </c>
      <c r="C34" s="863"/>
      <c r="D34" s="862">
        <v>137.2</v>
      </c>
      <c r="E34" s="859"/>
      <c r="F34" s="859"/>
      <c r="G34" s="821">
        <v>-5.5</v>
      </c>
      <c r="H34" s="821">
        <v>2.17</v>
      </c>
      <c r="I34" s="859">
        <v>131.8</v>
      </c>
      <c r="J34" s="859"/>
      <c r="K34" s="859"/>
      <c r="L34" s="821">
        <v>-5.3</v>
      </c>
      <c r="M34" s="821">
        <v>0.6</v>
      </c>
      <c r="N34" s="859">
        <v>5.4</v>
      </c>
      <c r="O34" s="859"/>
      <c r="P34" s="859"/>
      <c r="Q34" s="821">
        <v>-11.4</v>
      </c>
      <c r="R34" s="821">
        <v>87.6</v>
      </c>
      <c r="S34" s="859">
        <v>19</v>
      </c>
      <c r="T34" s="859"/>
      <c r="U34" s="859"/>
      <c r="V34" s="854">
        <v>-0.6000000000000014</v>
      </c>
      <c r="W34" s="860"/>
      <c r="Y34" s="12"/>
      <c r="Z34" s="268"/>
      <c r="AA34" s="268"/>
      <c r="AB34" s="268"/>
      <c r="AC34" s="268"/>
      <c r="AD34" s="268"/>
      <c r="AE34" s="268"/>
      <c r="AF34" s="22"/>
    </row>
    <row r="35" spans="2:32" ht="16.5" customHeight="1">
      <c r="B35" s="802" t="s">
        <v>24</v>
      </c>
      <c r="C35" s="863"/>
      <c r="D35" s="862">
        <v>126.6</v>
      </c>
      <c r="E35" s="859"/>
      <c r="F35" s="859"/>
      <c r="G35" s="821">
        <v>3.9</v>
      </c>
      <c r="H35" s="821">
        <v>-0.33</v>
      </c>
      <c r="I35" s="859">
        <v>116.6</v>
      </c>
      <c r="J35" s="859"/>
      <c r="K35" s="859"/>
      <c r="L35" s="821">
        <v>3.3</v>
      </c>
      <c r="M35" s="821">
        <v>101.9</v>
      </c>
      <c r="N35" s="859">
        <v>10</v>
      </c>
      <c r="O35" s="859"/>
      <c r="P35" s="859"/>
      <c r="Q35" s="821">
        <v>11.7</v>
      </c>
      <c r="R35" s="821">
        <v>14</v>
      </c>
      <c r="S35" s="859">
        <v>16.6</v>
      </c>
      <c r="T35" s="859"/>
      <c r="U35" s="859"/>
      <c r="V35" s="854">
        <v>0.40000000000000213</v>
      </c>
      <c r="W35" s="860"/>
      <c r="Y35" s="12"/>
      <c r="Z35" s="268"/>
      <c r="AA35" s="268"/>
      <c r="AB35" s="268"/>
      <c r="AC35" s="268"/>
      <c r="AD35" s="268"/>
      <c r="AE35" s="268"/>
      <c r="AF35" s="22"/>
    </row>
    <row r="36" spans="2:32" ht="16.5" customHeight="1">
      <c r="B36" s="802" t="s">
        <v>21</v>
      </c>
      <c r="C36" s="863"/>
      <c r="D36" s="862">
        <v>137.2</v>
      </c>
      <c r="E36" s="859"/>
      <c r="F36" s="859"/>
      <c r="G36" s="821">
        <v>-3.6</v>
      </c>
      <c r="H36" s="821">
        <v>-0.22</v>
      </c>
      <c r="I36" s="859">
        <v>131.9</v>
      </c>
      <c r="J36" s="859"/>
      <c r="K36" s="859"/>
      <c r="L36" s="821">
        <v>-3.6</v>
      </c>
      <c r="M36" s="821">
        <v>96.6</v>
      </c>
      <c r="N36" s="859">
        <v>5.3</v>
      </c>
      <c r="O36" s="859"/>
      <c r="P36" s="859"/>
      <c r="Q36" s="821">
        <v>-2.8</v>
      </c>
      <c r="R36" s="821">
        <v>-75.7</v>
      </c>
      <c r="S36" s="859">
        <v>18.6</v>
      </c>
      <c r="T36" s="859"/>
      <c r="U36" s="859"/>
      <c r="V36" s="854">
        <v>-0.1999999999999993</v>
      </c>
      <c r="W36" s="860"/>
      <c r="Y36" s="12"/>
      <c r="Z36" s="268"/>
      <c r="AA36" s="268"/>
      <c r="AB36" s="268"/>
      <c r="AC36" s="268"/>
      <c r="AD36" s="268"/>
      <c r="AE36" s="268"/>
      <c r="AF36" s="22"/>
    </row>
    <row r="37" spans="2:32" ht="16.5" customHeight="1">
      <c r="B37" s="802" t="s">
        <v>19</v>
      </c>
      <c r="C37" s="863"/>
      <c r="D37" s="862">
        <v>151.7</v>
      </c>
      <c r="E37" s="859"/>
      <c r="F37" s="859"/>
      <c r="G37" s="821">
        <v>-0.2</v>
      </c>
      <c r="H37" s="821">
        <v>0.81</v>
      </c>
      <c r="I37" s="859">
        <v>145.3</v>
      </c>
      <c r="J37" s="859"/>
      <c r="K37" s="859"/>
      <c r="L37" s="821">
        <v>-1.1</v>
      </c>
      <c r="M37" s="821">
        <v>-0.9</v>
      </c>
      <c r="N37" s="859">
        <v>6.4</v>
      </c>
      <c r="O37" s="859"/>
      <c r="P37" s="859"/>
      <c r="Q37" s="821">
        <v>22.2</v>
      </c>
      <c r="R37" s="821">
        <v>0</v>
      </c>
      <c r="S37" s="859">
        <v>19.2</v>
      </c>
      <c r="T37" s="859"/>
      <c r="U37" s="859"/>
      <c r="V37" s="854">
        <v>-0.10000000000000142</v>
      </c>
      <c r="W37" s="860"/>
      <c r="Y37" s="12"/>
      <c r="Z37" s="268"/>
      <c r="AA37" s="268"/>
      <c r="AB37" s="268"/>
      <c r="AC37" s="268"/>
      <c r="AD37" s="268"/>
      <c r="AE37" s="268"/>
      <c r="AF37" s="22"/>
    </row>
    <row r="38" spans="2:32" ht="16.5" customHeight="1">
      <c r="B38" s="802" t="s">
        <v>20</v>
      </c>
      <c r="C38" s="863"/>
      <c r="D38" s="862">
        <v>138</v>
      </c>
      <c r="E38" s="859"/>
      <c r="F38" s="859"/>
      <c r="G38" s="821">
        <v>-2.1</v>
      </c>
      <c r="H38" s="821">
        <v>-2.63</v>
      </c>
      <c r="I38" s="859">
        <v>127.1</v>
      </c>
      <c r="J38" s="859"/>
      <c r="K38" s="859"/>
      <c r="L38" s="821">
        <v>-2.6</v>
      </c>
      <c r="M38" s="821">
        <v>94.2</v>
      </c>
      <c r="N38" s="859">
        <v>10.9</v>
      </c>
      <c r="O38" s="859"/>
      <c r="P38" s="859"/>
      <c r="Q38" s="821">
        <v>5</v>
      </c>
      <c r="R38" s="821">
        <v>-60.3</v>
      </c>
      <c r="S38" s="859">
        <v>18.7</v>
      </c>
      <c r="T38" s="859"/>
      <c r="U38" s="859"/>
      <c r="V38" s="854">
        <v>-0.5</v>
      </c>
      <c r="W38" s="860"/>
      <c r="Y38" s="268"/>
      <c r="Z38" s="268"/>
      <c r="AA38" s="268"/>
      <c r="AB38" s="268"/>
      <c r="AC38" s="268"/>
      <c r="AD38" s="268"/>
      <c r="AE38" s="268"/>
      <c r="AF38" s="22"/>
    </row>
    <row r="39" spans="2:32" ht="5.25" customHeight="1">
      <c r="B39" s="72"/>
      <c r="C39" s="299"/>
      <c r="D39" s="25"/>
      <c r="E39" s="71"/>
      <c r="F39" s="71"/>
      <c r="G39" s="26"/>
      <c r="H39" s="26"/>
      <c r="I39" s="27"/>
      <c r="J39" s="70"/>
      <c r="K39" s="70"/>
      <c r="L39" s="27"/>
      <c r="M39" s="70"/>
      <c r="N39" s="27"/>
      <c r="O39" s="27"/>
      <c r="P39" s="70"/>
      <c r="Q39" s="27"/>
      <c r="R39" s="27"/>
      <c r="S39" s="28"/>
      <c r="T39" s="70"/>
      <c r="U39" s="27"/>
      <c r="V39" s="69"/>
      <c r="W39" s="29"/>
      <c r="AF39" s="22"/>
    </row>
    <row r="40" spans="2:32" ht="12.75" customHeight="1">
      <c r="B40" s="416" t="s">
        <v>546</v>
      </c>
      <c r="D40" s="31"/>
      <c r="E40" s="31"/>
      <c r="F40" s="31"/>
      <c r="G40" s="32"/>
      <c r="H40" s="32"/>
      <c r="I40" s="32"/>
      <c r="J40" s="33"/>
      <c r="K40" s="33"/>
      <c r="L40" s="33"/>
      <c r="M40" s="33"/>
      <c r="N40" s="33"/>
      <c r="O40" s="33"/>
      <c r="R40" s="33"/>
      <c r="S40" s="33"/>
      <c r="T40" s="33"/>
      <c r="U40" s="33"/>
      <c r="V40" s="35"/>
      <c r="AF40" s="22"/>
    </row>
    <row r="41" spans="2:22" ht="12.75" customHeight="1">
      <c r="B41" s="416"/>
      <c r="D41" s="31"/>
      <c r="E41" s="31"/>
      <c r="F41" s="31"/>
      <c r="G41" s="32"/>
      <c r="H41" s="32"/>
      <c r="I41" s="32"/>
      <c r="J41" s="33"/>
      <c r="K41" s="33"/>
      <c r="L41" s="33"/>
      <c r="M41" s="33"/>
      <c r="N41" s="33"/>
      <c r="O41" s="33"/>
      <c r="R41" s="33"/>
      <c r="S41" s="33"/>
      <c r="T41" s="33"/>
      <c r="U41" s="33"/>
      <c r="V41" s="35"/>
    </row>
    <row r="42" spans="2:22" ht="12.75" customHeight="1">
      <c r="B42" s="416"/>
      <c r="D42" s="31"/>
      <c r="E42" s="31"/>
      <c r="F42" s="31"/>
      <c r="G42" s="32"/>
      <c r="H42" s="32"/>
      <c r="I42" s="32"/>
      <c r="J42" s="33"/>
      <c r="K42" s="33"/>
      <c r="L42" s="33"/>
      <c r="M42" s="33"/>
      <c r="N42" s="33"/>
      <c r="O42" s="33"/>
      <c r="R42" s="33"/>
      <c r="S42" s="33"/>
      <c r="T42" s="33"/>
      <c r="U42" s="33"/>
      <c r="V42" s="35"/>
    </row>
    <row r="43" spans="3:22" s="241" customFormat="1" ht="27" customHeight="1">
      <c r="C43" s="238" t="s">
        <v>666</v>
      </c>
      <c r="D43" s="239"/>
      <c r="E43" s="239"/>
      <c r="F43" s="239"/>
      <c r="G43" s="239"/>
      <c r="H43" s="239"/>
      <c r="I43" s="239"/>
      <c r="J43" s="7"/>
      <c r="K43" s="7"/>
      <c r="L43" s="7"/>
      <c r="M43" s="7"/>
      <c r="N43" s="7"/>
      <c r="O43" s="7"/>
      <c r="U43" s="242" t="s">
        <v>511</v>
      </c>
      <c r="V43" s="242"/>
    </row>
    <row r="44" spans="2:21" s="241" customFormat="1" ht="15.75" customHeight="1">
      <c r="B44" s="840" t="s">
        <v>797</v>
      </c>
      <c r="C44" s="841"/>
      <c r="D44" s="869" t="s">
        <v>44</v>
      </c>
      <c r="E44" s="866"/>
      <c r="F44" s="866"/>
      <c r="G44" s="866"/>
      <c r="H44" s="397"/>
      <c r="I44" s="398"/>
      <c r="J44" s="869" t="s">
        <v>46</v>
      </c>
      <c r="K44" s="866"/>
      <c r="L44" s="866"/>
      <c r="M44" s="866"/>
      <c r="N44" s="390"/>
      <c r="O44" s="398"/>
      <c r="P44" s="869" t="s">
        <v>47</v>
      </c>
      <c r="Q44" s="866"/>
      <c r="R44" s="866"/>
      <c r="S44" s="866"/>
      <c r="T44" s="390"/>
      <c r="U44" s="375"/>
    </row>
    <row r="45" spans="2:21" s="241" customFormat="1" ht="15.75" customHeight="1">
      <c r="B45" s="842"/>
      <c r="C45" s="843"/>
      <c r="D45" s="870"/>
      <c r="E45" s="871"/>
      <c r="F45" s="871"/>
      <c r="G45" s="872"/>
      <c r="H45" s="873" t="s">
        <v>284</v>
      </c>
      <c r="I45" s="874"/>
      <c r="J45" s="870"/>
      <c r="K45" s="871"/>
      <c r="L45" s="871"/>
      <c r="M45" s="872"/>
      <c r="N45" s="873" t="s">
        <v>284</v>
      </c>
      <c r="O45" s="874"/>
      <c r="P45" s="870"/>
      <c r="Q45" s="871"/>
      <c r="R45" s="871"/>
      <c r="S45" s="872"/>
      <c r="T45" s="873" t="s">
        <v>284</v>
      </c>
      <c r="U45" s="874"/>
    </row>
    <row r="46" spans="2:21" s="43" customFormat="1" ht="9.75" customHeight="1">
      <c r="B46" s="14"/>
      <c r="C46" s="303"/>
      <c r="D46" s="270"/>
      <c r="E46" s="248"/>
      <c r="F46" s="248"/>
      <c r="G46" s="303"/>
      <c r="H46" s="875" t="s">
        <v>4</v>
      </c>
      <c r="I46" s="875"/>
      <c r="J46" s="303"/>
      <c r="K46" s="248"/>
      <c r="L46" s="248"/>
      <c r="M46" s="303"/>
      <c r="N46" s="875" t="s">
        <v>4</v>
      </c>
      <c r="O46" s="875"/>
      <c r="P46" s="303"/>
      <c r="Q46" s="248"/>
      <c r="R46" s="303"/>
      <c r="S46" s="303"/>
      <c r="T46" s="875" t="s">
        <v>4</v>
      </c>
      <c r="U46" s="876"/>
    </row>
    <row r="47" spans="2:21" s="241" customFormat="1" ht="15.75" customHeight="1">
      <c r="B47" s="616" t="s">
        <v>676</v>
      </c>
      <c r="C47" s="542"/>
      <c r="D47" s="543"/>
      <c r="E47" s="853">
        <v>103.6</v>
      </c>
      <c r="F47" s="853"/>
      <c r="G47" s="853"/>
      <c r="H47" s="853">
        <v>-0.4</v>
      </c>
      <c r="I47" s="853"/>
      <c r="J47" s="541" t="s">
        <v>341</v>
      </c>
      <c r="K47" s="853">
        <v>102.8</v>
      </c>
      <c r="L47" s="853"/>
      <c r="M47" s="853"/>
      <c r="N47" s="853">
        <v>-1.2</v>
      </c>
      <c r="O47" s="853"/>
      <c r="P47" s="541"/>
      <c r="Q47" s="853">
        <v>114.5</v>
      </c>
      <c r="R47" s="853"/>
      <c r="S47" s="853"/>
      <c r="T47" s="855">
        <v>9.4</v>
      </c>
      <c r="U47" s="856"/>
    </row>
    <row r="48" spans="2:21" s="241" customFormat="1" ht="15.75" customHeight="1">
      <c r="B48" s="617" t="s">
        <v>367</v>
      </c>
      <c r="C48" s="542"/>
      <c r="D48" s="552"/>
      <c r="E48" s="853">
        <v>102.7</v>
      </c>
      <c r="F48" s="853"/>
      <c r="G48" s="853"/>
      <c r="H48" s="853">
        <v>-0.9</v>
      </c>
      <c r="I48" s="853"/>
      <c r="J48" s="553"/>
      <c r="K48" s="853">
        <v>101.9</v>
      </c>
      <c r="L48" s="853"/>
      <c r="M48" s="853"/>
      <c r="N48" s="853">
        <v>-0.8</v>
      </c>
      <c r="O48" s="853"/>
      <c r="P48" s="553"/>
      <c r="Q48" s="853">
        <v>113.5</v>
      </c>
      <c r="R48" s="853"/>
      <c r="S48" s="853"/>
      <c r="T48" s="855">
        <v>-0.9</v>
      </c>
      <c r="U48" s="856"/>
    </row>
    <row r="49" spans="2:21" s="241" customFormat="1" ht="15.75" customHeight="1">
      <c r="B49" s="617" t="s">
        <v>507</v>
      </c>
      <c r="C49" s="542"/>
      <c r="D49" s="552"/>
      <c r="E49" s="853">
        <v>96.7</v>
      </c>
      <c r="F49" s="853"/>
      <c r="G49" s="853"/>
      <c r="H49" s="853">
        <v>-5.9</v>
      </c>
      <c r="I49" s="853"/>
      <c r="J49" s="553"/>
      <c r="K49" s="853">
        <v>97.7</v>
      </c>
      <c r="L49" s="853"/>
      <c r="M49" s="853"/>
      <c r="N49" s="853">
        <v>-4.2</v>
      </c>
      <c r="O49" s="853"/>
      <c r="P49" s="553"/>
      <c r="Q49" s="853">
        <v>84.3</v>
      </c>
      <c r="R49" s="853"/>
      <c r="S49" s="853"/>
      <c r="T49" s="855">
        <v>-25.7</v>
      </c>
      <c r="U49" s="856"/>
    </row>
    <row r="50" spans="2:21" s="241" customFormat="1" ht="15.75" customHeight="1">
      <c r="B50" s="617" t="s">
        <v>508</v>
      </c>
      <c r="C50" s="542"/>
      <c r="D50" s="552"/>
      <c r="E50" s="853">
        <v>100</v>
      </c>
      <c r="F50" s="853"/>
      <c r="G50" s="853"/>
      <c r="H50" s="853">
        <v>3.4</v>
      </c>
      <c r="I50" s="853"/>
      <c r="J50" s="553"/>
      <c r="K50" s="853">
        <v>100</v>
      </c>
      <c r="L50" s="853"/>
      <c r="M50" s="853"/>
      <c r="N50" s="853">
        <v>2.3</v>
      </c>
      <c r="O50" s="853"/>
      <c r="P50" s="553"/>
      <c r="Q50" s="853">
        <v>100</v>
      </c>
      <c r="R50" s="853"/>
      <c r="S50" s="853"/>
      <c r="T50" s="855">
        <v>18.6</v>
      </c>
      <c r="U50" s="856"/>
    </row>
    <row r="51" spans="2:21" s="241" customFormat="1" ht="15.75" customHeight="1">
      <c r="B51" s="617" t="s">
        <v>509</v>
      </c>
      <c r="C51" s="542"/>
      <c r="D51" s="552"/>
      <c r="E51" s="853">
        <v>98.4</v>
      </c>
      <c r="F51" s="853"/>
      <c r="G51" s="853"/>
      <c r="H51" s="853">
        <v>-1.7</v>
      </c>
      <c r="I51" s="853"/>
      <c r="J51" s="553"/>
      <c r="K51" s="853">
        <v>98.4</v>
      </c>
      <c r="L51" s="853"/>
      <c r="M51" s="853"/>
      <c r="N51" s="853">
        <v>-1.6</v>
      </c>
      <c r="O51" s="853"/>
      <c r="P51" s="553"/>
      <c r="Q51" s="853">
        <v>98.4</v>
      </c>
      <c r="R51" s="853"/>
      <c r="S51" s="853"/>
      <c r="T51" s="855">
        <v>-1.7</v>
      </c>
      <c r="U51" s="856"/>
    </row>
    <row r="52" spans="2:21" s="241" customFormat="1" ht="15.75" customHeight="1">
      <c r="B52" s="617" t="s">
        <v>510</v>
      </c>
      <c r="C52" s="542"/>
      <c r="D52" s="552"/>
      <c r="E52" s="853">
        <v>99.4</v>
      </c>
      <c r="F52" s="853"/>
      <c r="G52" s="853"/>
      <c r="H52" s="853">
        <v>1</v>
      </c>
      <c r="I52" s="853"/>
      <c r="J52" s="553"/>
      <c r="K52" s="853">
        <v>99.3</v>
      </c>
      <c r="L52" s="853"/>
      <c r="M52" s="853"/>
      <c r="N52" s="853">
        <v>0.9</v>
      </c>
      <c r="O52" s="853"/>
      <c r="P52" s="553"/>
      <c r="Q52" s="853">
        <v>99.6</v>
      </c>
      <c r="R52" s="853"/>
      <c r="S52" s="853"/>
      <c r="T52" s="855">
        <v>1.2</v>
      </c>
      <c r="U52" s="856"/>
    </row>
    <row r="53" spans="2:21" s="241" customFormat="1" ht="15.75" customHeight="1">
      <c r="B53" s="618" t="s">
        <v>286</v>
      </c>
      <c r="C53" s="548"/>
      <c r="D53" s="554"/>
      <c r="E53" s="858">
        <v>98.7</v>
      </c>
      <c r="F53" s="858">
        <v>-1.1</v>
      </c>
      <c r="G53" s="858">
        <v>-1.1</v>
      </c>
      <c r="H53" s="852">
        <v>-0.7</v>
      </c>
      <c r="I53" s="852">
        <v>-3.2</v>
      </c>
      <c r="J53" s="555"/>
      <c r="K53" s="858">
        <v>98.4</v>
      </c>
      <c r="L53" s="858">
        <v>106.5</v>
      </c>
      <c r="M53" s="858">
        <v>106.5</v>
      </c>
      <c r="N53" s="852">
        <v>-0.9</v>
      </c>
      <c r="O53" s="852">
        <v>-5.8</v>
      </c>
      <c r="P53" s="555"/>
      <c r="Q53" s="858">
        <v>102.1</v>
      </c>
      <c r="R53" s="858">
        <v>-2.9</v>
      </c>
      <c r="S53" s="858">
        <v>-2.9</v>
      </c>
      <c r="T53" s="852">
        <v>2.5</v>
      </c>
      <c r="U53" s="861">
        <v>-3.3</v>
      </c>
    </row>
    <row r="54" spans="2:21" s="241" customFormat="1" ht="5.25" customHeight="1">
      <c r="B54" s="302"/>
      <c r="C54" s="304"/>
      <c r="D54" s="272"/>
      <c r="E54" s="250"/>
      <c r="F54" s="250"/>
      <c r="G54" s="304"/>
      <c r="H54" s="250"/>
      <c r="I54" s="304"/>
      <c r="J54" s="304"/>
      <c r="K54" s="250"/>
      <c r="L54" s="250"/>
      <c r="M54" s="304"/>
      <c r="N54" s="251"/>
      <c r="O54" s="304"/>
      <c r="P54" s="304"/>
      <c r="Q54" s="252"/>
      <c r="R54" s="304"/>
      <c r="S54" s="304"/>
      <c r="T54" s="250"/>
      <c r="U54" s="245"/>
    </row>
    <row r="55" spans="2:21" s="241" customFormat="1" ht="5.25" customHeight="1">
      <c r="B55" s="421"/>
      <c r="C55" s="259"/>
      <c r="D55" s="259"/>
      <c r="E55" s="422"/>
      <c r="F55" s="422"/>
      <c r="G55" s="259"/>
      <c r="H55" s="422"/>
      <c r="I55" s="259"/>
      <c r="J55" s="259"/>
      <c r="K55" s="422"/>
      <c r="L55" s="422"/>
      <c r="M55" s="259"/>
      <c r="N55" s="423"/>
      <c r="O55" s="259"/>
      <c r="P55" s="259"/>
      <c r="Q55" s="424"/>
      <c r="R55" s="259"/>
      <c r="S55" s="259"/>
      <c r="T55" s="422"/>
      <c r="U55" s="22"/>
    </row>
    <row r="56" spans="3:22" ht="12.75" customHeight="1">
      <c r="C56" s="38"/>
      <c r="D56" s="36"/>
      <c r="E56" s="36"/>
      <c r="F56" s="36"/>
      <c r="G56" s="37"/>
      <c r="H56" s="37"/>
      <c r="I56" s="37"/>
      <c r="J56" s="33"/>
      <c r="K56" s="9"/>
      <c r="L56" s="33"/>
      <c r="N56" s="274"/>
      <c r="O56" s="274"/>
      <c r="P56" s="33"/>
      <c r="Q56" s="33"/>
      <c r="R56" s="33"/>
      <c r="S56" s="33"/>
      <c r="T56" s="33"/>
      <c r="U56" s="33"/>
      <c r="V56" s="35"/>
    </row>
    <row r="57" spans="3:22" ht="15" customHeight="1">
      <c r="C57" s="38"/>
      <c r="D57" s="36"/>
      <c r="E57" s="36"/>
      <c r="F57" s="36"/>
      <c r="G57" s="37"/>
      <c r="H57" s="37"/>
      <c r="I57" s="37"/>
      <c r="J57" s="33"/>
      <c r="K57" s="274" t="s">
        <v>17</v>
      </c>
      <c r="L57" s="33"/>
      <c r="M57" s="33"/>
      <c r="N57" s="33"/>
      <c r="O57" s="33"/>
      <c r="P57" s="33"/>
      <c r="Q57" s="33"/>
      <c r="R57" s="33"/>
      <c r="S57" s="33"/>
      <c r="T57" s="33"/>
      <c r="U57" s="33"/>
      <c r="V57" s="35"/>
    </row>
    <row r="58" spans="3:22" ht="15" customHeight="1">
      <c r="C58" s="38"/>
      <c r="D58" s="36"/>
      <c r="E58" s="36"/>
      <c r="F58" s="36"/>
      <c r="G58" s="37"/>
      <c r="H58" s="37"/>
      <c r="I58" s="37"/>
      <c r="J58" s="33"/>
      <c r="K58" s="33"/>
      <c r="L58" s="33"/>
      <c r="M58" s="33"/>
      <c r="N58" s="33"/>
      <c r="O58" s="33"/>
      <c r="P58" s="33"/>
      <c r="Q58" s="33"/>
      <c r="R58" s="33"/>
      <c r="S58" s="33"/>
      <c r="T58" s="33"/>
      <c r="U58" s="33"/>
      <c r="V58" s="35"/>
    </row>
    <row r="59" spans="3:22" ht="15" customHeight="1">
      <c r="C59" s="38"/>
      <c r="D59" s="36"/>
      <c r="E59" s="36"/>
      <c r="F59" s="36"/>
      <c r="G59" s="37"/>
      <c r="H59" s="37"/>
      <c r="I59" s="37"/>
      <c r="J59" s="33"/>
      <c r="K59" s="33"/>
      <c r="L59" s="33"/>
      <c r="M59" s="33"/>
      <c r="N59" s="33"/>
      <c r="O59" s="33"/>
      <c r="P59" s="33"/>
      <c r="Q59" s="33"/>
      <c r="R59" s="33"/>
      <c r="S59" s="33"/>
      <c r="T59" s="33"/>
      <c r="U59" s="33"/>
      <c r="V59" s="35"/>
    </row>
    <row r="60" spans="3:21" ht="15" customHeight="1">
      <c r="C60" s="38"/>
      <c r="D60" s="39"/>
      <c r="E60" s="39"/>
      <c r="F60" s="39"/>
      <c r="G60" s="39"/>
      <c r="H60" s="39"/>
      <c r="I60" s="39"/>
      <c r="J60" s="39"/>
      <c r="K60" s="39"/>
      <c r="L60" s="39"/>
      <c r="M60" s="39"/>
      <c r="N60" s="39"/>
      <c r="O60" s="39"/>
      <c r="P60" s="39"/>
      <c r="Q60" s="39"/>
      <c r="R60" s="39"/>
      <c r="S60" s="39"/>
      <c r="T60" s="39"/>
      <c r="U60" s="39"/>
    </row>
    <row r="61" ht="15" customHeight="1">
      <c r="C61" s="38"/>
    </row>
    <row r="62" ht="15" customHeight="1">
      <c r="C62" s="38"/>
    </row>
    <row r="63" ht="15" customHeight="1">
      <c r="C63" s="38"/>
    </row>
    <row r="64" ht="15" customHeight="1">
      <c r="C64" s="38"/>
    </row>
    <row r="65" ht="15" customHeight="1">
      <c r="C65" s="40"/>
    </row>
  </sheetData>
  <mergeCells count="207">
    <mergeCell ref="V36:W36"/>
    <mergeCell ref="V35:W35"/>
    <mergeCell ref="V30:W30"/>
    <mergeCell ref="V31:W31"/>
    <mergeCell ref="V32:W32"/>
    <mergeCell ref="V33:W33"/>
    <mergeCell ref="I24:K24"/>
    <mergeCell ref="V29:W29"/>
    <mergeCell ref="V28:W28"/>
    <mergeCell ref="V27:W27"/>
    <mergeCell ref="V26:W26"/>
    <mergeCell ref="V25:W25"/>
    <mergeCell ref="V24:W24"/>
    <mergeCell ref="N24:P24"/>
    <mergeCell ref="N25:P25"/>
    <mergeCell ref="N26:P26"/>
    <mergeCell ref="T52:U52"/>
    <mergeCell ref="J44:M45"/>
    <mergeCell ref="P44:S45"/>
    <mergeCell ref="T45:U45"/>
    <mergeCell ref="N45:O45"/>
    <mergeCell ref="T48:U48"/>
    <mergeCell ref="T49:U49"/>
    <mergeCell ref="T50:U50"/>
    <mergeCell ref="T51:U51"/>
    <mergeCell ref="Q52:S52"/>
    <mergeCell ref="N20:P21"/>
    <mergeCell ref="G21:H21"/>
    <mergeCell ref="L21:M21"/>
    <mergeCell ref="S23:U23"/>
    <mergeCell ref="N23:P23"/>
    <mergeCell ref="I23:K23"/>
    <mergeCell ref="G23:H23"/>
    <mergeCell ref="Q21:R21"/>
    <mergeCell ref="Q23:R23"/>
    <mergeCell ref="V21:W21"/>
    <mergeCell ref="S19:U21"/>
    <mergeCell ref="V23:W23"/>
    <mergeCell ref="N46:O46"/>
    <mergeCell ref="T46:U46"/>
    <mergeCell ref="N35:P35"/>
    <mergeCell ref="N36:P36"/>
    <mergeCell ref="N37:P37"/>
    <mergeCell ref="N38:P38"/>
    <mergeCell ref="N31:P31"/>
    <mergeCell ref="B44:C45"/>
    <mergeCell ref="D44:G45"/>
    <mergeCell ref="H50:I50"/>
    <mergeCell ref="H51:I51"/>
    <mergeCell ref="H45:I45"/>
    <mergeCell ref="H46:I46"/>
    <mergeCell ref="E51:G51"/>
    <mergeCell ref="E47:G47"/>
    <mergeCell ref="N52:O52"/>
    <mergeCell ref="N48:O48"/>
    <mergeCell ref="N49:O49"/>
    <mergeCell ref="N50:O50"/>
    <mergeCell ref="N51:O51"/>
    <mergeCell ref="Q48:S48"/>
    <mergeCell ref="Q49:S49"/>
    <mergeCell ref="Q50:S50"/>
    <mergeCell ref="Q51:S51"/>
    <mergeCell ref="B22:C22"/>
    <mergeCell ref="B19:C21"/>
    <mergeCell ref="I20:K21"/>
    <mergeCell ref="D19:F21"/>
    <mergeCell ref="E52:G52"/>
    <mergeCell ref="K48:M48"/>
    <mergeCell ref="K49:M49"/>
    <mergeCell ref="K52:M52"/>
    <mergeCell ref="H52:I52"/>
    <mergeCell ref="K50:M50"/>
    <mergeCell ref="K51:M51"/>
    <mergeCell ref="H48:I48"/>
    <mergeCell ref="H49:I49"/>
    <mergeCell ref="B28:C28"/>
    <mergeCell ref="B23:C23"/>
    <mergeCell ref="B24:C24"/>
    <mergeCell ref="B25:C25"/>
    <mergeCell ref="B26:C26"/>
    <mergeCell ref="B27:C27"/>
    <mergeCell ref="B37:C37"/>
    <mergeCell ref="B38:C38"/>
    <mergeCell ref="B29:C29"/>
    <mergeCell ref="B30:C30"/>
    <mergeCell ref="B31:C31"/>
    <mergeCell ref="B32:C32"/>
    <mergeCell ref="B36:C36"/>
    <mergeCell ref="B33:C33"/>
    <mergeCell ref="B34:C34"/>
    <mergeCell ref="B35:C35"/>
    <mergeCell ref="N32:P32"/>
    <mergeCell ref="N33:P33"/>
    <mergeCell ref="N34:P34"/>
    <mergeCell ref="N27:P27"/>
    <mergeCell ref="N28:P28"/>
    <mergeCell ref="N29:P29"/>
    <mergeCell ref="N30:P30"/>
    <mergeCell ref="I27:K27"/>
    <mergeCell ref="I28:K28"/>
    <mergeCell ref="I29:K29"/>
    <mergeCell ref="I30:K30"/>
    <mergeCell ref="I25:K25"/>
    <mergeCell ref="I36:K36"/>
    <mergeCell ref="I37:K37"/>
    <mergeCell ref="I38:K38"/>
    <mergeCell ref="I31:K31"/>
    <mergeCell ref="I32:K32"/>
    <mergeCell ref="I33:K33"/>
    <mergeCell ref="I34:K34"/>
    <mergeCell ref="I26:K26"/>
    <mergeCell ref="I35:K35"/>
    <mergeCell ref="D35:F35"/>
    <mergeCell ref="D36:F36"/>
    <mergeCell ref="D37:F37"/>
    <mergeCell ref="D27:F27"/>
    <mergeCell ref="D28:F28"/>
    <mergeCell ref="D29:F29"/>
    <mergeCell ref="D30:F30"/>
    <mergeCell ref="G28:H28"/>
    <mergeCell ref="G29:H29"/>
    <mergeCell ref="D38:F38"/>
    <mergeCell ref="D31:F31"/>
    <mergeCell ref="D32:F32"/>
    <mergeCell ref="D33:F33"/>
    <mergeCell ref="D34:F34"/>
    <mergeCell ref="G30:H30"/>
    <mergeCell ref="G31:H31"/>
    <mergeCell ref="G32:H32"/>
    <mergeCell ref="D23:F23"/>
    <mergeCell ref="D24:F24"/>
    <mergeCell ref="D25:F25"/>
    <mergeCell ref="D26:F26"/>
    <mergeCell ref="S24:U24"/>
    <mergeCell ref="S25:U25"/>
    <mergeCell ref="S26:U26"/>
    <mergeCell ref="S27:U27"/>
    <mergeCell ref="S35:U35"/>
    <mergeCell ref="S28:U28"/>
    <mergeCell ref="S29:U29"/>
    <mergeCell ref="S30:U30"/>
    <mergeCell ref="S31:U31"/>
    <mergeCell ref="G24:H24"/>
    <mergeCell ref="G25:H25"/>
    <mergeCell ref="G26:H26"/>
    <mergeCell ref="G27:H27"/>
    <mergeCell ref="G33:H33"/>
    <mergeCell ref="G34:H34"/>
    <mergeCell ref="G35:H35"/>
    <mergeCell ref="G36:H36"/>
    <mergeCell ref="G37:H37"/>
    <mergeCell ref="G38:H38"/>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Q24:R24"/>
    <mergeCell ref="Q25:R25"/>
    <mergeCell ref="Q26:R26"/>
    <mergeCell ref="Q27:R27"/>
    <mergeCell ref="Q36:R36"/>
    <mergeCell ref="Q37:R37"/>
    <mergeCell ref="S36:U36"/>
    <mergeCell ref="Q28:R28"/>
    <mergeCell ref="Q29:R29"/>
    <mergeCell ref="Q30:R30"/>
    <mergeCell ref="Q31:R31"/>
    <mergeCell ref="S32:U32"/>
    <mergeCell ref="S33:U33"/>
    <mergeCell ref="S34:U34"/>
    <mergeCell ref="V37:W37"/>
    <mergeCell ref="Q53:S53"/>
    <mergeCell ref="T53:U53"/>
    <mergeCell ref="Q32:R32"/>
    <mergeCell ref="Q33:R33"/>
    <mergeCell ref="Q38:R38"/>
    <mergeCell ref="V34:W34"/>
    <mergeCell ref="V38:W38"/>
    <mergeCell ref="Q34:R34"/>
    <mergeCell ref="Q35:R35"/>
    <mergeCell ref="C6:W16"/>
    <mergeCell ref="E53:G53"/>
    <mergeCell ref="H53:I53"/>
    <mergeCell ref="K53:M53"/>
    <mergeCell ref="N53:O53"/>
    <mergeCell ref="E48:G48"/>
    <mergeCell ref="E49:G49"/>
    <mergeCell ref="E50:G50"/>
    <mergeCell ref="S37:U37"/>
    <mergeCell ref="S38:U38"/>
    <mergeCell ref="T47:U47"/>
    <mergeCell ref="H47:I47"/>
    <mergeCell ref="K47:M47"/>
    <mergeCell ref="N47:O47"/>
    <mergeCell ref="Q47:S47"/>
  </mergeCells>
  <printOptions/>
  <pageMargins left="0.7086614173228347" right="0.7086614173228347" top="0.8661417322834646" bottom="0.2362204724409449" header="0.31496062992125984" footer="0.15748031496062992"/>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codeName="Sheet9">
    <tabColor indexed="12"/>
    <outlinePr summaryBelow="0" summaryRight="0"/>
  </sheetPr>
  <dimension ref="B2:AT64"/>
  <sheetViews>
    <sheetView zoomScaleSheetLayoutView="100" workbookViewId="0" topLeftCell="A1">
      <selection activeCell="N26" sqref="N26:P26"/>
    </sheetView>
  </sheetViews>
  <sheetFormatPr defaultColWidth="7.09765625" defaultRowHeight="15" customHeight="1"/>
  <cols>
    <col min="1" max="1" width="1.69921875" style="9" customWidth="1"/>
    <col min="2" max="2" width="2" style="9" customWidth="1"/>
    <col min="3" max="3" width="14.5" style="30" customWidth="1"/>
    <col min="4" max="23" width="3.5" style="34" customWidth="1"/>
    <col min="24" max="24" width="4.3984375" style="9" customWidth="1"/>
    <col min="25" max="253" width="7.09765625" style="9" customWidth="1"/>
    <col min="254" max="16384" width="7.09765625" style="9" customWidth="1"/>
  </cols>
  <sheetData>
    <row r="2" spans="2:21" s="1" customFormat="1" ht="17.25" customHeight="1">
      <c r="B2" s="273"/>
      <c r="C2" s="763" t="s">
        <v>639</v>
      </c>
      <c r="D2" s="2"/>
      <c r="E2" s="2"/>
      <c r="F2" s="2"/>
      <c r="G2" s="2"/>
      <c r="H2" s="2"/>
      <c r="I2" s="2"/>
      <c r="J2" s="2"/>
      <c r="K2" s="2"/>
      <c r="L2" s="2"/>
      <c r="M2" s="2"/>
      <c r="N2" s="2"/>
      <c r="O2" s="2"/>
      <c r="P2" s="2"/>
      <c r="Q2" s="2"/>
      <c r="R2" s="2"/>
      <c r="S2" s="2"/>
      <c r="T2" s="2"/>
      <c r="U2" s="2"/>
    </row>
    <row r="3" spans="4:21" s="1" customFormat="1" ht="17.25" customHeight="1">
      <c r="D3" s="2"/>
      <c r="E3" s="2"/>
      <c r="F3" s="2"/>
      <c r="G3" s="2"/>
      <c r="H3" s="2"/>
      <c r="I3" s="2"/>
      <c r="J3" s="2"/>
      <c r="K3" s="2"/>
      <c r="L3" s="2"/>
      <c r="M3" s="2"/>
      <c r="N3" s="2"/>
      <c r="O3" s="2"/>
      <c r="P3" s="2"/>
      <c r="Q3" s="2"/>
      <c r="R3" s="2"/>
      <c r="S3" s="2"/>
      <c r="T3" s="2"/>
      <c r="U3" s="2"/>
    </row>
    <row r="4" spans="3:46" s="1" customFormat="1" ht="13.5" customHeight="1">
      <c r="C4" s="857" t="s">
        <v>331</v>
      </c>
      <c r="D4" s="857"/>
      <c r="E4" s="857"/>
      <c r="F4" s="857"/>
      <c r="G4" s="857"/>
      <c r="H4" s="857"/>
      <c r="I4" s="857"/>
      <c r="J4" s="857"/>
      <c r="K4" s="857"/>
      <c r="L4" s="857"/>
      <c r="M4" s="857"/>
      <c r="N4" s="857"/>
      <c r="O4" s="857"/>
      <c r="P4" s="857"/>
      <c r="Q4" s="857"/>
      <c r="R4" s="857"/>
      <c r="S4" s="857"/>
      <c r="T4" s="857"/>
      <c r="U4" s="857"/>
      <c r="V4" s="857"/>
      <c r="W4" s="857"/>
      <c r="X4" s="294"/>
      <c r="Y4" s="266"/>
      <c r="Z4" s="266"/>
      <c r="AA4" s="266"/>
      <c r="AB4" s="266"/>
      <c r="AC4" s="266"/>
      <c r="AD4" s="266"/>
      <c r="AE4" s="266"/>
      <c r="AF4" s="266"/>
      <c r="AG4" s="266"/>
      <c r="AH4" s="266"/>
      <c r="AI4" s="266"/>
      <c r="AJ4" s="266"/>
      <c r="AK4" s="266"/>
      <c r="AL4" s="266"/>
      <c r="AM4" s="266"/>
      <c r="AN4" s="266"/>
      <c r="AO4" s="266"/>
      <c r="AP4" s="266"/>
      <c r="AQ4" s="266"/>
      <c r="AR4" s="5"/>
      <c r="AS4" s="5"/>
      <c r="AT4" s="4"/>
    </row>
    <row r="5" spans="3:46" s="1" customFormat="1" ht="13.5" customHeight="1">
      <c r="C5" s="857"/>
      <c r="D5" s="857"/>
      <c r="E5" s="857"/>
      <c r="F5" s="857"/>
      <c r="G5" s="857"/>
      <c r="H5" s="857"/>
      <c r="I5" s="857"/>
      <c r="J5" s="857"/>
      <c r="K5" s="857"/>
      <c r="L5" s="857"/>
      <c r="M5" s="857"/>
      <c r="N5" s="857"/>
      <c r="O5" s="857"/>
      <c r="P5" s="857"/>
      <c r="Q5" s="857"/>
      <c r="R5" s="857"/>
      <c r="S5" s="857"/>
      <c r="T5" s="857"/>
      <c r="U5" s="857"/>
      <c r="V5" s="857"/>
      <c r="W5" s="857"/>
      <c r="X5" s="294"/>
      <c r="Y5" s="266"/>
      <c r="Z5" s="266"/>
      <c r="AA5" s="266"/>
      <c r="AB5" s="266"/>
      <c r="AC5" s="266"/>
      <c r="AD5" s="266"/>
      <c r="AE5" s="266"/>
      <c r="AF5" s="266"/>
      <c r="AG5" s="266"/>
      <c r="AH5" s="266"/>
      <c r="AI5" s="266"/>
      <c r="AJ5" s="266"/>
      <c r="AK5" s="266"/>
      <c r="AL5" s="266"/>
      <c r="AM5" s="266"/>
      <c r="AN5" s="266"/>
      <c r="AO5" s="266"/>
      <c r="AP5" s="266"/>
      <c r="AQ5" s="266"/>
      <c r="AR5" s="5"/>
      <c r="AS5" s="5"/>
      <c r="AT5" s="4"/>
    </row>
    <row r="6" spans="3:46" s="1" customFormat="1" ht="13.5">
      <c r="C6" s="857"/>
      <c r="D6" s="857"/>
      <c r="E6" s="857"/>
      <c r="F6" s="857"/>
      <c r="G6" s="857"/>
      <c r="H6" s="857"/>
      <c r="I6" s="857"/>
      <c r="J6" s="857"/>
      <c r="K6" s="857"/>
      <c r="L6" s="857"/>
      <c r="M6" s="857"/>
      <c r="N6" s="857"/>
      <c r="O6" s="857"/>
      <c r="P6" s="857"/>
      <c r="Q6" s="857"/>
      <c r="R6" s="857"/>
      <c r="S6" s="857"/>
      <c r="T6" s="857"/>
      <c r="U6" s="857"/>
      <c r="V6" s="857"/>
      <c r="W6" s="857"/>
      <c r="X6" s="294"/>
      <c r="Y6" s="266"/>
      <c r="Z6" s="266"/>
      <c r="AA6" s="266"/>
      <c r="AB6" s="266"/>
      <c r="AC6" s="266"/>
      <c r="AD6" s="266"/>
      <c r="AE6" s="266"/>
      <c r="AF6" s="266"/>
      <c r="AG6" s="266"/>
      <c r="AH6" s="266"/>
      <c r="AI6" s="266"/>
      <c r="AJ6" s="266"/>
      <c r="AK6" s="266"/>
      <c r="AL6" s="266"/>
      <c r="AM6" s="266"/>
      <c r="AN6" s="266"/>
      <c r="AO6" s="266"/>
      <c r="AP6" s="266"/>
      <c r="AQ6" s="266"/>
      <c r="AR6" s="5"/>
      <c r="AS6" s="5"/>
      <c r="AT6" s="4"/>
    </row>
    <row r="7" spans="3:46" s="1" customFormat="1" ht="13.5">
      <c r="C7" s="857"/>
      <c r="D7" s="857"/>
      <c r="E7" s="857"/>
      <c r="F7" s="857"/>
      <c r="G7" s="857"/>
      <c r="H7" s="857"/>
      <c r="I7" s="857"/>
      <c r="J7" s="857"/>
      <c r="K7" s="857"/>
      <c r="L7" s="857"/>
      <c r="M7" s="857"/>
      <c r="N7" s="857"/>
      <c r="O7" s="857"/>
      <c r="P7" s="857"/>
      <c r="Q7" s="857"/>
      <c r="R7" s="857"/>
      <c r="S7" s="857"/>
      <c r="T7" s="857"/>
      <c r="U7" s="857"/>
      <c r="V7" s="857"/>
      <c r="W7" s="857"/>
      <c r="X7" s="294"/>
      <c r="Y7" s="266"/>
      <c r="Z7" s="266"/>
      <c r="AA7" s="266"/>
      <c r="AB7" s="266"/>
      <c r="AC7" s="266"/>
      <c r="AD7" s="266"/>
      <c r="AE7" s="266"/>
      <c r="AF7" s="266"/>
      <c r="AG7" s="266"/>
      <c r="AH7" s="266"/>
      <c r="AI7" s="266"/>
      <c r="AJ7" s="266"/>
      <c r="AK7" s="266"/>
      <c r="AL7" s="266"/>
      <c r="AM7" s="266"/>
      <c r="AN7" s="266"/>
      <c r="AO7" s="266"/>
      <c r="AP7" s="266"/>
      <c r="AQ7" s="266"/>
      <c r="AR7" s="6"/>
      <c r="AS7" s="6"/>
      <c r="AT7" s="4"/>
    </row>
    <row r="8" spans="3:46" s="1" customFormat="1" ht="13.5">
      <c r="C8" s="857"/>
      <c r="D8" s="857"/>
      <c r="E8" s="857"/>
      <c r="F8" s="857"/>
      <c r="G8" s="857"/>
      <c r="H8" s="857"/>
      <c r="I8" s="857"/>
      <c r="J8" s="857"/>
      <c r="K8" s="857"/>
      <c r="L8" s="857"/>
      <c r="M8" s="857"/>
      <c r="N8" s="857"/>
      <c r="O8" s="857"/>
      <c r="P8" s="857"/>
      <c r="Q8" s="857"/>
      <c r="R8" s="857"/>
      <c r="S8" s="857"/>
      <c r="T8" s="857"/>
      <c r="U8" s="857"/>
      <c r="V8" s="857"/>
      <c r="W8" s="857"/>
      <c r="X8" s="294"/>
      <c r="Y8" s="266"/>
      <c r="Z8" s="266"/>
      <c r="AA8" s="266"/>
      <c r="AB8" s="266"/>
      <c r="AC8" s="266"/>
      <c r="AD8" s="266"/>
      <c r="AE8" s="266"/>
      <c r="AF8" s="266"/>
      <c r="AG8" s="266"/>
      <c r="AH8" s="266"/>
      <c r="AI8" s="266"/>
      <c r="AJ8" s="266"/>
      <c r="AK8" s="266"/>
      <c r="AL8" s="266"/>
      <c r="AM8" s="266"/>
      <c r="AN8" s="266"/>
      <c r="AO8" s="266"/>
      <c r="AP8" s="266"/>
      <c r="AQ8" s="266"/>
      <c r="AR8" s="6"/>
      <c r="AS8" s="6"/>
      <c r="AT8" s="4"/>
    </row>
    <row r="9" spans="3:46" s="1" customFormat="1" ht="13.5">
      <c r="C9" s="857"/>
      <c r="D9" s="857"/>
      <c r="E9" s="857"/>
      <c r="F9" s="857"/>
      <c r="G9" s="857"/>
      <c r="H9" s="857"/>
      <c r="I9" s="857"/>
      <c r="J9" s="857"/>
      <c r="K9" s="857"/>
      <c r="L9" s="857"/>
      <c r="M9" s="857"/>
      <c r="N9" s="857"/>
      <c r="O9" s="857"/>
      <c r="P9" s="857"/>
      <c r="Q9" s="857"/>
      <c r="R9" s="857"/>
      <c r="S9" s="857"/>
      <c r="T9" s="857"/>
      <c r="U9" s="857"/>
      <c r="V9" s="857"/>
      <c r="W9" s="857"/>
      <c r="X9" s="294"/>
      <c r="Y9" s="266"/>
      <c r="Z9" s="266"/>
      <c r="AA9" s="266"/>
      <c r="AB9" s="266"/>
      <c r="AC9" s="266"/>
      <c r="AD9" s="266"/>
      <c r="AE9" s="266"/>
      <c r="AF9" s="266"/>
      <c r="AG9" s="266"/>
      <c r="AH9" s="266"/>
      <c r="AI9" s="266"/>
      <c r="AJ9" s="266"/>
      <c r="AK9" s="266"/>
      <c r="AL9" s="266"/>
      <c r="AM9" s="266"/>
      <c r="AN9" s="266"/>
      <c r="AO9" s="266"/>
      <c r="AP9" s="266"/>
      <c r="AQ9" s="266"/>
      <c r="AR9" s="6"/>
      <c r="AS9" s="6"/>
      <c r="AT9" s="4"/>
    </row>
    <row r="10" spans="3:46" s="1" customFormat="1" ht="13.5" customHeight="1">
      <c r="C10" s="857"/>
      <c r="D10" s="857"/>
      <c r="E10" s="857"/>
      <c r="F10" s="857"/>
      <c r="G10" s="857"/>
      <c r="H10" s="857"/>
      <c r="I10" s="857"/>
      <c r="J10" s="857"/>
      <c r="K10" s="857"/>
      <c r="L10" s="857"/>
      <c r="M10" s="857"/>
      <c r="N10" s="857"/>
      <c r="O10" s="857"/>
      <c r="P10" s="857"/>
      <c r="Q10" s="857"/>
      <c r="R10" s="857"/>
      <c r="S10" s="857"/>
      <c r="T10" s="857"/>
      <c r="U10" s="857"/>
      <c r="V10" s="857"/>
      <c r="W10" s="857"/>
      <c r="X10" s="294"/>
      <c r="Y10" s="266"/>
      <c r="Z10" s="266"/>
      <c r="AA10" s="266"/>
      <c r="AB10" s="266"/>
      <c r="AC10" s="266"/>
      <c r="AD10" s="266"/>
      <c r="AE10" s="266"/>
      <c r="AF10" s="266"/>
      <c r="AG10" s="266"/>
      <c r="AH10" s="266"/>
      <c r="AI10" s="266"/>
      <c r="AJ10" s="266"/>
      <c r="AK10" s="266"/>
      <c r="AL10" s="266"/>
      <c r="AM10" s="266"/>
      <c r="AN10" s="266"/>
      <c r="AO10" s="266"/>
      <c r="AP10" s="266"/>
      <c r="AQ10" s="266"/>
      <c r="AR10" s="6"/>
      <c r="AS10" s="6"/>
      <c r="AT10" s="4"/>
    </row>
    <row r="11" spans="3:46" s="1" customFormat="1" ht="13.5">
      <c r="C11" s="857"/>
      <c r="D11" s="857"/>
      <c r="E11" s="857"/>
      <c r="F11" s="857"/>
      <c r="G11" s="857"/>
      <c r="H11" s="857"/>
      <c r="I11" s="857"/>
      <c r="J11" s="857"/>
      <c r="K11" s="857"/>
      <c r="L11" s="857"/>
      <c r="M11" s="857"/>
      <c r="N11" s="857"/>
      <c r="O11" s="857"/>
      <c r="P11" s="857"/>
      <c r="Q11" s="857"/>
      <c r="R11" s="857"/>
      <c r="S11" s="857"/>
      <c r="T11" s="857"/>
      <c r="U11" s="857"/>
      <c r="V11" s="857"/>
      <c r="W11" s="857"/>
      <c r="X11" s="294"/>
      <c r="Y11" s="266"/>
      <c r="Z11" s="266"/>
      <c r="AA11" s="266"/>
      <c r="AB11" s="266"/>
      <c r="AC11" s="266"/>
      <c r="AD11" s="266"/>
      <c r="AE11" s="266"/>
      <c r="AF11" s="266"/>
      <c r="AG11" s="266"/>
      <c r="AH11" s="266"/>
      <c r="AI11" s="266"/>
      <c r="AJ11" s="266"/>
      <c r="AK11" s="266"/>
      <c r="AL11" s="266"/>
      <c r="AM11" s="266"/>
      <c r="AN11" s="266"/>
      <c r="AO11" s="266"/>
      <c r="AP11" s="266"/>
      <c r="AQ11" s="266"/>
      <c r="AR11" s="6"/>
      <c r="AS11" s="6"/>
      <c r="AT11" s="4"/>
    </row>
    <row r="12" spans="3:46" s="1" customFormat="1" ht="13.5" customHeight="1">
      <c r="C12" s="857"/>
      <c r="D12" s="857"/>
      <c r="E12" s="857"/>
      <c r="F12" s="857"/>
      <c r="G12" s="857"/>
      <c r="H12" s="857"/>
      <c r="I12" s="857"/>
      <c r="J12" s="857"/>
      <c r="K12" s="857"/>
      <c r="L12" s="857"/>
      <c r="M12" s="857"/>
      <c r="N12" s="857"/>
      <c r="O12" s="857"/>
      <c r="P12" s="857"/>
      <c r="Q12" s="857"/>
      <c r="R12" s="857"/>
      <c r="S12" s="857"/>
      <c r="T12" s="857"/>
      <c r="U12" s="857"/>
      <c r="V12" s="857"/>
      <c r="W12" s="857"/>
      <c r="X12" s="294"/>
      <c r="Y12" s="266"/>
      <c r="Z12" s="266"/>
      <c r="AA12" s="266"/>
      <c r="AB12" s="266"/>
      <c r="AC12" s="266"/>
      <c r="AD12" s="266"/>
      <c r="AE12" s="266"/>
      <c r="AF12" s="266"/>
      <c r="AG12" s="266"/>
      <c r="AH12" s="266"/>
      <c r="AI12" s="266"/>
      <c r="AJ12" s="266"/>
      <c r="AK12" s="266"/>
      <c r="AL12" s="266"/>
      <c r="AM12" s="266"/>
      <c r="AN12" s="266"/>
      <c r="AO12" s="266"/>
      <c r="AP12" s="266"/>
      <c r="AQ12" s="266"/>
      <c r="AR12" s="6"/>
      <c r="AS12" s="6"/>
      <c r="AT12" s="4"/>
    </row>
    <row r="13" spans="3:46" s="1" customFormat="1" ht="13.5">
      <c r="C13" s="857"/>
      <c r="D13" s="857"/>
      <c r="E13" s="857"/>
      <c r="F13" s="857"/>
      <c r="G13" s="857"/>
      <c r="H13" s="857"/>
      <c r="I13" s="857"/>
      <c r="J13" s="857"/>
      <c r="K13" s="857"/>
      <c r="L13" s="857"/>
      <c r="M13" s="857"/>
      <c r="N13" s="857"/>
      <c r="O13" s="857"/>
      <c r="P13" s="857"/>
      <c r="Q13" s="857"/>
      <c r="R13" s="857"/>
      <c r="S13" s="857"/>
      <c r="T13" s="857"/>
      <c r="U13" s="857"/>
      <c r="V13" s="857"/>
      <c r="W13" s="857"/>
      <c r="X13" s="294"/>
      <c r="Y13" s="266"/>
      <c r="Z13" s="266"/>
      <c r="AA13" s="266"/>
      <c r="AB13" s="266"/>
      <c r="AC13" s="266"/>
      <c r="AD13" s="266"/>
      <c r="AE13" s="266"/>
      <c r="AF13" s="266"/>
      <c r="AG13" s="266"/>
      <c r="AH13" s="266"/>
      <c r="AI13" s="266"/>
      <c r="AJ13" s="266"/>
      <c r="AK13" s="266"/>
      <c r="AL13" s="266"/>
      <c r="AM13" s="266"/>
      <c r="AN13" s="266"/>
      <c r="AO13" s="266"/>
      <c r="AP13" s="266"/>
      <c r="AQ13" s="266"/>
      <c r="AR13" s="6"/>
      <c r="AS13" s="6"/>
      <c r="AT13" s="4"/>
    </row>
    <row r="14" spans="3:46" s="1" customFormat="1" ht="13.5">
      <c r="C14" s="857"/>
      <c r="D14" s="857"/>
      <c r="E14" s="857"/>
      <c r="F14" s="857"/>
      <c r="G14" s="857"/>
      <c r="H14" s="857"/>
      <c r="I14" s="857"/>
      <c r="J14" s="857"/>
      <c r="K14" s="857"/>
      <c r="L14" s="857"/>
      <c r="M14" s="857"/>
      <c r="N14" s="857"/>
      <c r="O14" s="857"/>
      <c r="P14" s="857"/>
      <c r="Q14" s="857"/>
      <c r="R14" s="857"/>
      <c r="S14" s="857"/>
      <c r="T14" s="857"/>
      <c r="U14" s="857"/>
      <c r="V14" s="857"/>
      <c r="W14" s="857"/>
      <c r="X14" s="294"/>
      <c r="Y14" s="266"/>
      <c r="Z14" s="266"/>
      <c r="AA14" s="266"/>
      <c r="AB14" s="266"/>
      <c r="AC14" s="266"/>
      <c r="AD14" s="266"/>
      <c r="AE14" s="266"/>
      <c r="AF14" s="266"/>
      <c r="AG14" s="266"/>
      <c r="AH14" s="266"/>
      <c r="AI14" s="266"/>
      <c r="AJ14" s="266"/>
      <c r="AK14" s="266"/>
      <c r="AL14" s="266"/>
      <c r="AM14" s="266"/>
      <c r="AN14" s="266"/>
      <c r="AO14" s="266"/>
      <c r="AP14" s="266"/>
      <c r="AQ14" s="266"/>
      <c r="AR14" s="68"/>
      <c r="AS14" s="6"/>
      <c r="AT14" s="4"/>
    </row>
    <row r="15" spans="2:23" ht="18.75" customHeight="1">
      <c r="B15" s="22"/>
      <c r="C15" s="301"/>
      <c r="D15" s="39"/>
      <c r="E15" s="39"/>
      <c r="F15" s="39"/>
      <c r="G15" s="39"/>
      <c r="H15" s="39"/>
      <c r="I15" s="39"/>
      <c r="J15" s="39"/>
      <c r="K15" s="39"/>
      <c r="L15" s="39"/>
      <c r="M15" s="39"/>
      <c r="N15" s="39"/>
      <c r="O15" s="39"/>
      <c r="P15" s="39"/>
      <c r="Q15" s="39"/>
      <c r="R15" s="39"/>
      <c r="S15" s="39"/>
      <c r="T15" s="39"/>
      <c r="U15" s="39"/>
      <c r="V15" s="9"/>
      <c r="W15" s="9"/>
    </row>
    <row r="16" spans="3:23" ht="20.25" customHeight="1">
      <c r="C16" s="10" t="s">
        <v>667</v>
      </c>
      <c r="D16" s="7"/>
      <c r="E16" s="7"/>
      <c r="F16" s="7"/>
      <c r="G16" s="7"/>
      <c r="H16" s="7"/>
      <c r="I16" s="7"/>
      <c r="J16" s="7"/>
      <c r="K16" s="7"/>
      <c r="L16" s="7"/>
      <c r="M16" s="7"/>
      <c r="N16" s="7"/>
      <c r="O16" s="7"/>
      <c r="P16" s="7"/>
      <c r="Q16" s="7"/>
      <c r="R16" s="7"/>
      <c r="S16" s="7"/>
      <c r="T16" s="7"/>
      <c r="U16" s="7"/>
      <c r="V16" s="7"/>
      <c r="W16" s="8" t="s">
        <v>43</v>
      </c>
    </row>
    <row r="17" spans="2:23" s="11" customFormat="1" ht="7.5" customHeight="1">
      <c r="B17" s="813" t="s">
        <v>33</v>
      </c>
      <c r="C17" s="801"/>
      <c r="D17" s="865" t="s">
        <v>744</v>
      </c>
      <c r="E17" s="866"/>
      <c r="F17" s="866"/>
      <c r="G17" s="390"/>
      <c r="H17" s="390"/>
      <c r="I17" s="390"/>
      <c r="J17" s="390"/>
      <c r="K17" s="390"/>
      <c r="L17" s="390"/>
      <c r="M17" s="390"/>
      <c r="N17" s="390"/>
      <c r="O17" s="390"/>
      <c r="P17" s="390"/>
      <c r="Q17" s="390"/>
      <c r="R17" s="391"/>
      <c r="S17" s="813" t="s">
        <v>45</v>
      </c>
      <c r="T17" s="814"/>
      <c r="U17" s="814"/>
      <c r="V17" s="381"/>
      <c r="W17" s="384"/>
    </row>
    <row r="18" spans="2:24" s="12" customFormat="1" ht="15.75" customHeight="1">
      <c r="B18" s="805"/>
      <c r="C18" s="845"/>
      <c r="D18" s="867"/>
      <c r="E18" s="868"/>
      <c r="F18" s="868"/>
      <c r="G18" s="392"/>
      <c r="H18" s="392"/>
      <c r="I18" s="865" t="s">
        <v>745</v>
      </c>
      <c r="J18" s="866"/>
      <c r="K18" s="866"/>
      <c r="L18" s="390"/>
      <c r="M18" s="393"/>
      <c r="N18" s="865" t="s">
        <v>746</v>
      </c>
      <c r="O18" s="866"/>
      <c r="P18" s="866"/>
      <c r="Q18" s="390"/>
      <c r="R18" s="393"/>
      <c r="S18" s="805"/>
      <c r="T18" s="806"/>
      <c r="U18" s="806"/>
      <c r="V18" s="394"/>
      <c r="W18" s="395"/>
      <c r="X18" s="11"/>
    </row>
    <row r="19" spans="2:32" s="12" customFormat="1" ht="15.75" customHeight="1">
      <c r="B19" s="846"/>
      <c r="C19" s="847"/>
      <c r="D19" s="867"/>
      <c r="E19" s="868"/>
      <c r="F19" s="868"/>
      <c r="G19" s="877" t="s">
        <v>284</v>
      </c>
      <c r="H19" s="878"/>
      <c r="I19" s="867"/>
      <c r="J19" s="868"/>
      <c r="K19" s="868"/>
      <c r="L19" s="877" t="s">
        <v>284</v>
      </c>
      <c r="M19" s="878"/>
      <c r="N19" s="867"/>
      <c r="O19" s="868"/>
      <c r="P19" s="868"/>
      <c r="Q19" s="877" t="s">
        <v>284</v>
      </c>
      <c r="R19" s="878"/>
      <c r="S19" s="805"/>
      <c r="T19" s="806"/>
      <c r="U19" s="806"/>
      <c r="V19" s="813" t="s">
        <v>743</v>
      </c>
      <c r="W19" s="801"/>
      <c r="X19" s="11"/>
      <c r="AF19" s="13"/>
    </row>
    <row r="20" spans="2:32" s="12" customFormat="1" ht="9.75" customHeight="1">
      <c r="B20" s="848"/>
      <c r="C20" s="864"/>
      <c r="D20" s="305"/>
      <c r="E20" s="306"/>
      <c r="F20" s="15" t="s">
        <v>25</v>
      </c>
      <c r="G20" s="306"/>
      <c r="H20" s="15" t="s">
        <v>30</v>
      </c>
      <c r="I20" s="306"/>
      <c r="J20" s="306"/>
      <c r="K20" s="15" t="s">
        <v>25</v>
      </c>
      <c r="L20" s="306"/>
      <c r="M20" s="15" t="s">
        <v>30</v>
      </c>
      <c r="N20" s="306"/>
      <c r="O20" s="15"/>
      <c r="P20" s="15" t="s">
        <v>25</v>
      </c>
      <c r="Q20" s="306"/>
      <c r="R20" s="15" t="s">
        <v>30</v>
      </c>
      <c r="S20" s="306"/>
      <c r="T20" s="306"/>
      <c r="U20" s="15" t="s">
        <v>48</v>
      </c>
      <c r="V20" s="306"/>
      <c r="W20" s="16" t="s">
        <v>48</v>
      </c>
      <c r="AF20" s="13"/>
    </row>
    <row r="21" spans="2:32" ht="16.5" customHeight="1">
      <c r="B21" s="802" t="s">
        <v>9</v>
      </c>
      <c r="C21" s="863"/>
      <c r="D21" s="862">
        <v>150.8</v>
      </c>
      <c r="E21" s="859"/>
      <c r="F21" s="859"/>
      <c r="G21" s="821">
        <v>0</v>
      </c>
      <c r="H21" s="821">
        <v>0.2</v>
      </c>
      <c r="I21" s="859">
        <v>138.1</v>
      </c>
      <c r="J21" s="859"/>
      <c r="K21" s="859"/>
      <c r="L21" s="821">
        <v>-0.5</v>
      </c>
      <c r="M21" s="821">
        <v>0</v>
      </c>
      <c r="N21" s="859">
        <v>12.7</v>
      </c>
      <c r="O21" s="859"/>
      <c r="P21" s="859"/>
      <c r="Q21" s="854">
        <v>4.7</v>
      </c>
      <c r="R21" s="854">
        <v>102.8</v>
      </c>
      <c r="S21" s="859">
        <v>19</v>
      </c>
      <c r="T21" s="859"/>
      <c r="U21" s="859"/>
      <c r="V21" s="854">
        <v>-0.1999999999999993</v>
      </c>
      <c r="W21" s="860"/>
      <c r="Y21" s="355"/>
      <c r="Z21" s="268"/>
      <c r="AA21" s="268"/>
      <c r="AB21" s="268"/>
      <c r="AC21" s="268"/>
      <c r="AD21" s="268"/>
      <c r="AE21" s="268"/>
      <c r="AF21" s="22"/>
    </row>
    <row r="22" spans="2:32" ht="16.5" customHeight="1">
      <c r="B22" s="802" t="s">
        <v>22</v>
      </c>
      <c r="C22" s="863"/>
      <c r="D22" s="862">
        <v>181.2</v>
      </c>
      <c r="E22" s="859"/>
      <c r="F22" s="859"/>
      <c r="G22" s="821">
        <v>0.2</v>
      </c>
      <c r="H22" s="821">
        <v>81.7</v>
      </c>
      <c r="I22" s="859">
        <v>165.4</v>
      </c>
      <c r="J22" s="859"/>
      <c r="K22" s="859"/>
      <c r="L22" s="821">
        <v>-1</v>
      </c>
      <c r="M22" s="821">
        <v>100</v>
      </c>
      <c r="N22" s="859">
        <v>15.8</v>
      </c>
      <c r="O22" s="859"/>
      <c r="P22" s="859"/>
      <c r="Q22" s="821">
        <v>15.7</v>
      </c>
      <c r="R22" s="821">
        <v>255.9</v>
      </c>
      <c r="S22" s="859">
        <v>21.3</v>
      </c>
      <c r="T22" s="859"/>
      <c r="U22" s="859"/>
      <c r="V22" s="854">
        <v>-0.09999999999999787</v>
      </c>
      <c r="W22" s="860"/>
      <c r="Y22" s="355"/>
      <c r="Z22" s="268"/>
      <c r="AA22" s="268"/>
      <c r="AB22" s="268"/>
      <c r="AC22" s="268"/>
      <c r="AD22" s="268"/>
      <c r="AE22" s="268"/>
      <c r="AF22" s="22"/>
    </row>
    <row r="23" spans="2:32" ht="16.5" customHeight="1">
      <c r="B23" s="802" t="s">
        <v>23</v>
      </c>
      <c r="C23" s="863"/>
      <c r="D23" s="862">
        <v>165.8</v>
      </c>
      <c r="E23" s="859"/>
      <c r="F23" s="859"/>
      <c r="G23" s="821">
        <v>0.1</v>
      </c>
      <c r="H23" s="821">
        <v>85.4</v>
      </c>
      <c r="I23" s="859">
        <v>149</v>
      </c>
      <c r="J23" s="859"/>
      <c r="K23" s="859"/>
      <c r="L23" s="821">
        <v>-0.5</v>
      </c>
      <c r="M23" s="821">
        <v>216.6</v>
      </c>
      <c r="N23" s="859">
        <v>16.8</v>
      </c>
      <c r="O23" s="859"/>
      <c r="P23" s="859"/>
      <c r="Q23" s="821">
        <v>5.6</v>
      </c>
      <c r="R23" s="821">
        <v>90</v>
      </c>
      <c r="S23" s="859">
        <v>19.4</v>
      </c>
      <c r="T23" s="859"/>
      <c r="U23" s="859"/>
      <c r="V23" s="854">
        <v>-0.10000000000000142</v>
      </c>
      <c r="W23" s="860"/>
      <c r="Y23" s="355"/>
      <c r="Z23" s="268"/>
      <c r="AA23" s="268"/>
      <c r="AB23" s="268"/>
      <c r="AC23" s="268"/>
      <c r="AD23" s="268"/>
      <c r="AE23" s="268"/>
      <c r="AF23" s="22"/>
    </row>
    <row r="24" spans="2:32" ht="16.5" customHeight="1">
      <c r="B24" s="802" t="s">
        <v>28</v>
      </c>
      <c r="C24" s="863"/>
      <c r="D24" s="862">
        <v>152.3</v>
      </c>
      <c r="E24" s="859"/>
      <c r="F24" s="859"/>
      <c r="G24" s="821">
        <v>-2.7</v>
      </c>
      <c r="H24" s="821">
        <v>-0.4</v>
      </c>
      <c r="I24" s="859">
        <v>139.2</v>
      </c>
      <c r="J24" s="859"/>
      <c r="K24" s="859"/>
      <c r="L24" s="821">
        <v>-1.8</v>
      </c>
      <c r="M24" s="821">
        <v>-61.9</v>
      </c>
      <c r="N24" s="859">
        <v>13.1</v>
      </c>
      <c r="O24" s="859"/>
      <c r="P24" s="859"/>
      <c r="Q24" s="821">
        <v>-11.3</v>
      </c>
      <c r="R24" s="821">
        <v>0</v>
      </c>
      <c r="S24" s="859">
        <v>18.7</v>
      </c>
      <c r="T24" s="859"/>
      <c r="U24" s="859"/>
      <c r="V24" s="854">
        <v>-0.3000000000000007</v>
      </c>
      <c r="W24" s="860"/>
      <c r="Y24" s="355"/>
      <c r="Z24" s="268"/>
      <c r="AA24" s="268"/>
      <c r="AB24" s="268"/>
      <c r="AC24" s="268"/>
      <c r="AD24" s="268"/>
      <c r="AE24" s="268"/>
      <c r="AF24" s="22"/>
    </row>
    <row r="25" spans="2:32" ht="16.5" customHeight="1">
      <c r="B25" s="802" t="s">
        <v>18</v>
      </c>
      <c r="C25" s="863"/>
      <c r="D25" s="862">
        <v>157.8</v>
      </c>
      <c r="E25" s="859"/>
      <c r="F25" s="859"/>
      <c r="G25" s="821">
        <v>-1.9</v>
      </c>
      <c r="H25" s="821">
        <v>-10.4</v>
      </c>
      <c r="I25" s="859">
        <v>142.9</v>
      </c>
      <c r="J25" s="859"/>
      <c r="K25" s="859"/>
      <c r="L25" s="821">
        <v>-2</v>
      </c>
      <c r="M25" s="821">
        <v>-11.3</v>
      </c>
      <c r="N25" s="859">
        <v>14.9</v>
      </c>
      <c r="O25" s="859"/>
      <c r="P25" s="859"/>
      <c r="Q25" s="821">
        <v>-0.3</v>
      </c>
      <c r="R25" s="821">
        <v>0</v>
      </c>
      <c r="S25" s="859">
        <v>18.9</v>
      </c>
      <c r="T25" s="859"/>
      <c r="U25" s="859"/>
      <c r="V25" s="854">
        <v>-0.40000000000000213</v>
      </c>
      <c r="W25" s="860"/>
      <c r="Y25" s="355"/>
      <c r="Z25" s="268"/>
      <c r="AA25" s="268"/>
      <c r="AB25" s="268"/>
      <c r="AC25" s="268"/>
      <c r="AD25" s="268"/>
      <c r="AE25" s="268"/>
      <c r="AF25" s="22"/>
    </row>
    <row r="26" spans="2:32" ht="16.5" customHeight="1">
      <c r="B26" s="802" t="s">
        <v>10</v>
      </c>
      <c r="C26" s="863"/>
      <c r="D26" s="862">
        <v>165.5</v>
      </c>
      <c r="E26" s="859"/>
      <c r="F26" s="859"/>
      <c r="G26" s="821">
        <v>-0.9</v>
      </c>
      <c r="H26" s="821">
        <v>0</v>
      </c>
      <c r="I26" s="859">
        <v>146.7</v>
      </c>
      <c r="J26" s="859"/>
      <c r="K26" s="859"/>
      <c r="L26" s="821">
        <v>-1.1</v>
      </c>
      <c r="M26" s="821">
        <v>102.3</v>
      </c>
      <c r="N26" s="859">
        <v>18.8</v>
      </c>
      <c r="O26" s="859"/>
      <c r="P26" s="859"/>
      <c r="Q26" s="821">
        <v>0.7</v>
      </c>
      <c r="R26" s="821">
        <v>85.5</v>
      </c>
      <c r="S26" s="859">
        <v>20</v>
      </c>
      <c r="T26" s="859"/>
      <c r="U26" s="859"/>
      <c r="V26" s="854">
        <v>-0.5</v>
      </c>
      <c r="W26" s="860"/>
      <c r="Y26" s="355"/>
      <c r="Z26" s="268"/>
      <c r="AA26" s="268"/>
      <c r="AB26" s="268"/>
      <c r="AC26" s="268"/>
      <c r="AD26" s="268"/>
      <c r="AE26" s="268"/>
      <c r="AF26" s="22"/>
    </row>
    <row r="27" spans="2:32" ht="16.5" customHeight="1">
      <c r="B27" s="802" t="s">
        <v>11</v>
      </c>
      <c r="C27" s="863"/>
      <c r="D27" s="862">
        <v>133.7</v>
      </c>
      <c r="E27" s="859"/>
      <c r="F27" s="859"/>
      <c r="G27" s="821">
        <v>0.2</v>
      </c>
      <c r="H27" s="821">
        <v>100</v>
      </c>
      <c r="I27" s="859">
        <v>126.2</v>
      </c>
      <c r="J27" s="859"/>
      <c r="K27" s="859"/>
      <c r="L27" s="821">
        <v>-0.1</v>
      </c>
      <c r="M27" s="821">
        <v>97.4</v>
      </c>
      <c r="N27" s="859">
        <v>7.5</v>
      </c>
      <c r="O27" s="859"/>
      <c r="P27" s="859"/>
      <c r="Q27" s="821">
        <v>5.9</v>
      </c>
      <c r="R27" s="821">
        <v>81.4</v>
      </c>
      <c r="S27" s="859">
        <v>19.4</v>
      </c>
      <c r="T27" s="859"/>
      <c r="U27" s="859"/>
      <c r="V27" s="854">
        <v>-0.10000000000000142</v>
      </c>
      <c r="W27" s="860"/>
      <c r="Y27" s="355"/>
      <c r="Z27" s="268"/>
      <c r="AA27" s="268"/>
      <c r="AB27" s="268"/>
      <c r="AC27" s="268"/>
      <c r="AD27" s="268"/>
      <c r="AE27" s="268"/>
      <c r="AF27" s="22"/>
    </row>
    <row r="28" spans="2:32" ht="16.5" customHeight="1">
      <c r="B28" s="802" t="s">
        <v>12</v>
      </c>
      <c r="C28" s="863"/>
      <c r="D28" s="862">
        <v>154.6</v>
      </c>
      <c r="E28" s="859"/>
      <c r="F28" s="859"/>
      <c r="G28" s="821">
        <v>-1.4</v>
      </c>
      <c r="H28" s="821">
        <v>109.7</v>
      </c>
      <c r="I28" s="859">
        <v>140.5</v>
      </c>
      <c r="J28" s="859"/>
      <c r="K28" s="859"/>
      <c r="L28" s="821">
        <v>-1.8</v>
      </c>
      <c r="M28" s="821">
        <v>4.8</v>
      </c>
      <c r="N28" s="859">
        <v>14.1</v>
      </c>
      <c r="O28" s="859"/>
      <c r="P28" s="859"/>
      <c r="Q28" s="821">
        <v>2.4</v>
      </c>
      <c r="R28" s="821">
        <v>42.4</v>
      </c>
      <c r="S28" s="859">
        <v>19.3</v>
      </c>
      <c r="T28" s="859"/>
      <c r="U28" s="859"/>
      <c r="V28" s="854">
        <v>-0.1999999999999993</v>
      </c>
      <c r="W28" s="860"/>
      <c r="Y28" s="355"/>
      <c r="Z28" s="268"/>
      <c r="AA28" s="268"/>
      <c r="AB28" s="268"/>
      <c r="AC28" s="268"/>
      <c r="AD28" s="268"/>
      <c r="AE28" s="268"/>
      <c r="AF28" s="22"/>
    </row>
    <row r="29" spans="2:32" ht="16.5" customHeight="1">
      <c r="B29" s="802" t="s">
        <v>13</v>
      </c>
      <c r="C29" s="863"/>
      <c r="D29" s="862">
        <v>134.7</v>
      </c>
      <c r="E29" s="859"/>
      <c r="F29" s="859"/>
      <c r="G29" s="821">
        <v>-0.6</v>
      </c>
      <c r="H29" s="821">
        <v>9.7</v>
      </c>
      <c r="I29" s="859">
        <v>125.4</v>
      </c>
      <c r="J29" s="859"/>
      <c r="K29" s="859"/>
      <c r="L29" s="821">
        <v>-0.3</v>
      </c>
      <c r="M29" s="821">
        <v>98.6</v>
      </c>
      <c r="N29" s="859">
        <v>9.3</v>
      </c>
      <c r="O29" s="859"/>
      <c r="P29" s="859"/>
      <c r="Q29" s="821">
        <v>-5.6</v>
      </c>
      <c r="R29" s="821">
        <v>-57.8</v>
      </c>
      <c r="S29" s="859">
        <v>17.3</v>
      </c>
      <c r="T29" s="859"/>
      <c r="U29" s="859"/>
      <c r="V29" s="854">
        <v>-0.5999999999999979</v>
      </c>
      <c r="W29" s="860"/>
      <c r="Y29" s="355"/>
      <c r="Z29" s="268"/>
      <c r="AA29" s="268"/>
      <c r="AB29" s="268"/>
      <c r="AC29" s="268"/>
      <c r="AD29" s="268"/>
      <c r="AE29" s="268"/>
      <c r="AF29" s="22"/>
    </row>
    <row r="30" spans="2:32" ht="16.5" customHeight="1">
      <c r="B30" s="802" t="s">
        <v>14</v>
      </c>
      <c r="C30" s="863"/>
      <c r="D30" s="862">
        <v>169.7</v>
      </c>
      <c r="E30" s="859"/>
      <c r="F30" s="859"/>
      <c r="G30" s="821">
        <v>0.9</v>
      </c>
      <c r="H30" s="821">
        <v>91.8</v>
      </c>
      <c r="I30" s="859">
        <v>148.9</v>
      </c>
      <c r="J30" s="859"/>
      <c r="K30" s="859"/>
      <c r="L30" s="821">
        <v>0.1</v>
      </c>
      <c r="M30" s="821">
        <v>90.4</v>
      </c>
      <c r="N30" s="859">
        <v>20.8</v>
      </c>
      <c r="O30" s="859"/>
      <c r="P30" s="859"/>
      <c r="Q30" s="821">
        <v>7.8</v>
      </c>
      <c r="R30" s="821">
        <v>99</v>
      </c>
      <c r="S30" s="859">
        <v>19.1</v>
      </c>
      <c r="T30" s="859"/>
      <c r="U30" s="859"/>
      <c r="V30" s="854">
        <v>0</v>
      </c>
      <c r="W30" s="860"/>
      <c r="Y30" s="355"/>
      <c r="Z30" s="268"/>
      <c r="AA30" s="268"/>
      <c r="AB30" s="268"/>
      <c r="AC30" s="268"/>
      <c r="AD30" s="268"/>
      <c r="AE30" s="268"/>
      <c r="AF30" s="22"/>
    </row>
    <row r="31" spans="2:32" ht="16.5" customHeight="1">
      <c r="B31" s="802" t="s">
        <v>15</v>
      </c>
      <c r="C31" s="863"/>
      <c r="D31" s="862">
        <v>113.9</v>
      </c>
      <c r="E31" s="859"/>
      <c r="F31" s="859"/>
      <c r="G31" s="821">
        <v>0</v>
      </c>
      <c r="H31" s="821">
        <v>100</v>
      </c>
      <c r="I31" s="859">
        <v>106.9</v>
      </c>
      <c r="J31" s="859"/>
      <c r="K31" s="859"/>
      <c r="L31" s="821">
        <v>-0.4</v>
      </c>
      <c r="M31" s="821">
        <v>-10.1</v>
      </c>
      <c r="N31" s="859">
        <v>7</v>
      </c>
      <c r="O31" s="859"/>
      <c r="P31" s="859"/>
      <c r="Q31" s="821">
        <v>8.4</v>
      </c>
      <c r="R31" s="821">
        <v>-1.4</v>
      </c>
      <c r="S31" s="859">
        <v>17.2</v>
      </c>
      <c r="T31" s="859"/>
      <c r="U31" s="859"/>
      <c r="V31" s="854">
        <v>-0.1999999999999993</v>
      </c>
      <c r="W31" s="860"/>
      <c r="Y31" s="356"/>
      <c r="Z31" s="268"/>
      <c r="AA31" s="268"/>
      <c r="AB31" s="268"/>
      <c r="AC31" s="268"/>
      <c r="AD31" s="268"/>
      <c r="AE31" s="268"/>
      <c r="AF31" s="22"/>
    </row>
    <row r="32" spans="2:32" ht="16.5" customHeight="1">
      <c r="B32" s="802" t="s">
        <v>16</v>
      </c>
      <c r="C32" s="863"/>
      <c r="D32" s="862">
        <v>142.2</v>
      </c>
      <c r="E32" s="859"/>
      <c r="F32" s="859"/>
      <c r="G32" s="821">
        <v>-0.2</v>
      </c>
      <c r="H32" s="821">
        <v>0</v>
      </c>
      <c r="I32" s="859">
        <v>137.4</v>
      </c>
      <c r="J32" s="859"/>
      <c r="K32" s="859"/>
      <c r="L32" s="821">
        <v>-0.5</v>
      </c>
      <c r="M32" s="821">
        <v>-7.2</v>
      </c>
      <c r="N32" s="859">
        <v>4.8</v>
      </c>
      <c r="O32" s="859"/>
      <c r="P32" s="859"/>
      <c r="Q32" s="821">
        <v>8.6</v>
      </c>
      <c r="R32" s="821">
        <v>131.7</v>
      </c>
      <c r="S32" s="859">
        <v>19.6</v>
      </c>
      <c r="T32" s="859"/>
      <c r="U32" s="859"/>
      <c r="V32" s="854">
        <v>-0.29999999999999716</v>
      </c>
      <c r="W32" s="860"/>
      <c r="Y32" s="355"/>
      <c r="Z32" s="268"/>
      <c r="AA32" s="268"/>
      <c r="AB32" s="268"/>
      <c r="AC32" s="268"/>
      <c r="AD32" s="268"/>
      <c r="AE32" s="268"/>
      <c r="AF32" s="22"/>
    </row>
    <row r="33" spans="2:32" ht="16.5" customHeight="1">
      <c r="B33" s="802" t="s">
        <v>24</v>
      </c>
      <c r="C33" s="863"/>
      <c r="D33" s="862">
        <v>126.3</v>
      </c>
      <c r="E33" s="859"/>
      <c r="F33" s="859"/>
      <c r="G33" s="821">
        <v>5</v>
      </c>
      <c r="H33" s="821">
        <v>-10.2</v>
      </c>
      <c r="I33" s="859">
        <v>115.6</v>
      </c>
      <c r="J33" s="859"/>
      <c r="K33" s="859"/>
      <c r="L33" s="821">
        <v>4.2</v>
      </c>
      <c r="M33" s="821">
        <v>-2.1</v>
      </c>
      <c r="N33" s="859">
        <v>10.7</v>
      </c>
      <c r="O33" s="859"/>
      <c r="P33" s="859"/>
      <c r="Q33" s="821">
        <v>14.5</v>
      </c>
      <c r="R33" s="821">
        <v>3.3</v>
      </c>
      <c r="S33" s="859">
        <v>16.4</v>
      </c>
      <c r="T33" s="859"/>
      <c r="U33" s="859"/>
      <c r="V33" s="854">
        <v>0.3999999999999986</v>
      </c>
      <c r="W33" s="860"/>
      <c r="Y33" s="357"/>
      <c r="Z33" s="268"/>
      <c r="AA33" s="268"/>
      <c r="AB33" s="268"/>
      <c r="AC33" s="268"/>
      <c r="AD33" s="268"/>
      <c r="AE33" s="268"/>
      <c r="AF33" s="22"/>
    </row>
    <row r="34" spans="2:32" ht="16.5" customHeight="1">
      <c r="B34" s="802" t="s">
        <v>21</v>
      </c>
      <c r="C34" s="863"/>
      <c r="D34" s="862">
        <v>143.4</v>
      </c>
      <c r="E34" s="859"/>
      <c r="F34" s="859"/>
      <c r="G34" s="821">
        <v>-0.9</v>
      </c>
      <c r="H34" s="821">
        <v>-15.3</v>
      </c>
      <c r="I34" s="859">
        <v>137.6</v>
      </c>
      <c r="J34" s="859"/>
      <c r="K34" s="859"/>
      <c r="L34" s="821">
        <v>-0.9</v>
      </c>
      <c r="M34" s="821">
        <v>103.8</v>
      </c>
      <c r="N34" s="859">
        <v>5.8</v>
      </c>
      <c r="O34" s="859"/>
      <c r="P34" s="859"/>
      <c r="Q34" s="821">
        <v>-0.6</v>
      </c>
      <c r="R34" s="821">
        <v>38.5</v>
      </c>
      <c r="S34" s="859">
        <v>18.7</v>
      </c>
      <c r="T34" s="859"/>
      <c r="U34" s="859"/>
      <c r="V34" s="854">
        <v>-0.1999999999999993</v>
      </c>
      <c r="W34" s="860"/>
      <c r="Y34" s="358"/>
      <c r="Z34" s="268"/>
      <c r="AA34" s="268"/>
      <c r="AB34" s="268"/>
      <c r="AC34" s="268"/>
      <c r="AD34" s="268"/>
      <c r="AE34" s="268"/>
      <c r="AF34" s="22"/>
    </row>
    <row r="35" spans="2:32" ht="16.5" customHeight="1">
      <c r="B35" s="802" t="s">
        <v>19</v>
      </c>
      <c r="C35" s="863"/>
      <c r="D35" s="862">
        <v>152.4</v>
      </c>
      <c r="E35" s="859"/>
      <c r="F35" s="859"/>
      <c r="G35" s="821">
        <v>-0.8</v>
      </c>
      <c r="H35" s="821">
        <v>107.5</v>
      </c>
      <c r="I35" s="859">
        <v>147.8</v>
      </c>
      <c r="J35" s="859"/>
      <c r="K35" s="859"/>
      <c r="L35" s="821">
        <v>-1.2</v>
      </c>
      <c r="M35" s="821">
        <v>91</v>
      </c>
      <c r="N35" s="859">
        <v>4.6</v>
      </c>
      <c r="O35" s="859"/>
      <c r="P35" s="859"/>
      <c r="Q35" s="821">
        <v>9.3</v>
      </c>
      <c r="R35" s="821">
        <v>0</v>
      </c>
      <c r="S35" s="859">
        <v>19.4</v>
      </c>
      <c r="T35" s="859"/>
      <c r="U35" s="859"/>
      <c r="V35" s="854">
        <v>-0.3000000000000007</v>
      </c>
      <c r="W35" s="860"/>
      <c r="Y35" s="268"/>
      <c r="Z35" s="268"/>
      <c r="AA35" s="268"/>
      <c r="AB35" s="268"/>
      <c r="AC35" s="268"/>
      <c r="AD35" s="268"/>
      <c r="AE35" s="268"/>
      <c r="AF35" s="22"/>
    </row>
    <row r="36" spans="2:32" ht="16.5" customHeight="1">
      <c r="B36" s="802" t="s">
        <v>20</v>
      </c>
      <c r="C36" s="863"/>
      <c r="D36" s="862">
        <v>129.5</v>
      </c>
      <c r="E36" s="859"/>
      <c r="F36" s="859"/>
      <c r="G36" s="821">
        <v>0</v>
      </c>
      <c r="H36" s="821">
        <v>14.2</v>
      </c>
      <c r="I36" s="859">
        <v>118.7</v>
      </c>
      <c r="J36" s="859"/>
      <c r="K36" s="859"/>
      <c r="L36" s="821">
        <v>-0.1</v>
      </c>
      <c r="M36" s="821">
        <v>97.2</v>
      </c>
      <c r="N36" s="859">
        <v>10.8</v>
      </c>
      <c r="O36" s="859"/>
      <c r="P36" s="859"/>
      <c r="Q36" s="821">
        <v>-0.3</v>
      </c>
      <c r="R36" s="821">
        <v>0</v>
      </c>
      <c r="S36" s="859">
        <v>18.5</v>
      </c>
      <c r="T36" s="859"/>
      <c r="U36" s="859"/>
      <c r="V36" s="854">
        <v>-0.10000000000000142</v>
      </c>
      <c r="W36" s="860"/>
      <c r="Y36" s="268"/>
      <c r="Z36" s="268"/>
      <c r="AA36" s="268"/>
      <c r="AB36" s="268"/>
      <c r="AC36" s="268"/>
      <c r="AD36" s="268"/>
      <c r="AE36" s="268"/>
      <c r="AF36" s="22"/>
    </row>
    <row r="37" spans="2:32" ht="5.25" customHeight="1">
      <c r="B37" s="72"/>
      <c r="C37" s="299"/>
      <c r="D37" s="25"/>
      <c r="E37" s="71"/>
      <c r="F37" s="71"/>
      <c r="G37" s="26"/>
      <c r="H37" s="26"/>
      <c r="I37" s="27"/>
      <c r="J37" s="70"/>
      <c r="K37" s="70"/>
      <c r="L37" s="27"/>
      <c r="M37" s="70"/>
      <c r="N37" s="27"/>
      <c r="O37" s="27"/>
      <c r="P37" s="70"/>
      <c r="Q37" s="27"/>
      <c r="R37" s="27"/>
      <c r="S37" s="28"/>
      <c r="T37" s="70"/>
      <c r="U37" s="27"/>
      <c r="V37" s="69"/>
      <c r="W37" s="29"/>
      <c r="AF37" s="22"/>
    </row>
    <row r="38" spans="2:32" ht="14.25" customHeight="1">
      <c r="B38" s="416" t="s">
        <v>546</v>
      </c>
      <c r="D38" s="31"/>
      <c r="E38" s="31"/>
      <c r="F38" s="31"/>
      <c r="G38" s="32"/>
      <c r="H38" s="32"/>
      <c r="I38" s="32"/>
      <c r="J38" s="33"/>
      <c r="K38" s="33"/>
      <c r="L38" s="33"/>
      <c r="M38" s="33"/>
      <c r="N38" s="33"/>
      <c r="O38" s="33"/>
      <c r="R38" s="33"/>
      <c r="S38" s="33"/>
      <c r="T38" s="33"/>
      <c r="U38" s="33"/>
      <c r="V38" s="35"/>
      <c r="AF38" s="22"/>
    </row>
    <row r="39" spans="2:32" ht="14.25" customHeight="1">
      <c r="B39" s="416"/>
      <c r="D39" s="31"/>
      <c r="E39" s="31"/>
      <c r="F39" s="31"/>
      <c r="G39" s="32"/>
      <c r="H39" s="32"/>
      <c r="I39" s="32"/>
      <c r="J39" s="33"/>
      <c r="K39" s="33"/>
      <c r="L39" s="33"/>
      <c r="M39" s="33"/>
      <c r="N39" s="33"/>
      <c r="O39" s="33"/>
      <c r="R39" s="33"/>
      <c r="S39" s="33"/>
      <c r="T39" s="33"/>
      <c r="U39" s="33"/>
      <c r="V39" s="35"/>
      <c r="AF39" s="22"/>
    </row>
    <row r="40" spans="2:22" ht="14.25" customHeight="1">
      <c r="B40" s="416"/>
      <c r="D40" s="31"/>
      <c r="E40" s="31"/>
      <c r="F40" s="31"/>
      <c r="G40" s="32"/>
      <c r="H40" s="32"/>
      <c r="I40" s="32"/>
      <c r="J40" s="33"/>
      <c r="K40" s="33"/>
      <c r="L40" s="33"/>
      <c r="M40" s="33"/>
      <c r="N40" s="33"/>
      <c r="O40" s="33"/>
      <c r="R40" s="33"/>
      <c r="S40" s="33"/>
      <c r="T40" s="33"/>
      <c r="U40" s="33"/>
      <c r="V40" s="35"/>
    </row>
    <row r="41" spans="3:22" s="241" customFormat="1" ht="27" customHeight="1">
      <c r="C41" s="238" t="s">
        <v>670</v>
      </c>
      <c r="D41" s="239"/>
      <c r="E41" s="239"/>
      <c r="F41" s="239"/>
      <c r="G41" s="239"/>
      <c r="H41" s="239"/>
      <c r="I41" s="239"/>
      <c r="J41" s="7"/>
      <c r="K41" s="7"/>
      <c r="L41" s="7"/>
      <c r="M41" s="7"/>
      <c r="N41" s="7"/>
      <c r="O41" s="7"/>
      <c r="U41" s="242" t="s">
        <v>512</v>
      </c>
      <c r="V41" s="242"/>
    </row>
    <row r="42" spans="2:21" s="241" customFormat="1" ht="15.75" customHeight="1">
      <c r="B42" s="840" t="s">
        <v>797</v>
      </c>
      <c r="C42" s="841"/>
      <c r="D42" s="869" t="s">
        <v>44</v>
      </c>
      <c r="E42" s="866"/>
      <c r="F42" s="866"/>
      <c r="G42" s="866"/>
      <c r="H42" s="397"/>
      <c r="I42" s="398"/>
      <c r="J42" s="869" t="s">
        <v>46</v>
      </c>
      <c r="K42" s="866"/>
      <c r="L42" s="866"/>
      <c r="M42" s="866"/>
      <c r="N42" s="390"/>
      <c r="O42" s="398"/>
      <c r="P42" s="869" t="s">
        <v>47</v>
      </c>
      <c r="Q42" s="866"/>
      <c r="R42" s="866"/>
      <c r="S42" s="866"/>
      <c r="T42" s="390"/>
      <c r="U42" s="375"/>
    </row>
    <row r="43" spans="2:21" s="241" customFormat="1" ht="15.75" customHeight="1">
      <c r="B43" s="842"/>
      <c r="C43" s="843"/>
      <c r="D43" s="870"/>
      <c r="E43" s="871"/>
      <c r="F43" s="871"/>
      <c r="G43" s="872"/>
      <c r="H43" s="873" t="s">
        <v>284</v>
      </c>
      <c r="I43" s="874"/>
      <c r="J43" s="870"/>
      <c r="K43" s="871"/>
      <c r="L43" s="871"/>
      <c r="M43" s="872"/>
      <c r="N43" s="873" t="s">
        <v>284</v>
      </c>
      <c r="O43" s="874"/>
      <c r="P43" s="870"/>
      <c r="Q43" s="871"/>
      <c r="R43" s="871"/>
      <c r="S43" s="872"/>
      <c r="T43" s="873" t="s">
        <v>284</v>
      </c>
      <c r="U43" s="874"/>
    </row>
    <row r="44" spans="2:21" s="43" customFormat="1" ht="9.75" customHeight="1">
      <c r="B44" s="14"/>
      <c r="C44" s="303"/>
      <c r="D44" s="270"/>
      <c r="E44" s="248"/>
      <c r="F44" s="248"/>
      <c r="G44" s="303"/>
      <c r="H44" s="875" t="s">
        <v>4</v>
      </c>
      <c r="I44" s="875"/>
      <c r="J44" s="303"/>
      <c r="K44" s="248"/>
      <c r="L44" s="248"/>
      <c r="M44" s="303"/>
      <c r="N44" s="875" t="s">
        <v>4</v>
      </c>
      <c r="O44" s="875"/>
      <c r="P44" s="303"/>
      <c r="Q44" s="248"/>
      <c r="R44" s="303"/>
      <c r="S44" s="303"/>
      <c r="T44" s="875" t="s">
        <v>4</v>
      </c>
      <c r="U44" s="876"/>
    </row>
    <row r="45" spans="2:21" s="241" customFormat="1" ht="15.75" customHeight="1">
      <c r="B45" s="616" t="s">
        <v>676</v>
      </c>
      <c r="C45" s="542"/>
      <c r="D45" s="543"/>
      <c r="E45" s="853">
        <v>104.6</v>
      </c>
      <c r="F45" s="853"/>
      <c r="G45" s="853"/>
      <c r="H45" s="853">
        <v>-2.1</v>
      </c>
      <c r="I45" s="853"/>
      <c r="J45" s="544" t="s">
        <v>341</v>
      </c>
      <c r="K45" s="853">
        <v>103</v>
      </c>
      <c r="L45" s="853"/>
      <c r="M45" s="853"/>
      <c r="N45" s="853">
        <v>-2.7</v>
      </c>
      <c r="O45" s="853"/>
      <c r="P45" s="544"/>
      <c r="Q45" s="853">
        <v>122.7</v>
      </c>
      <c r="R45" s="853"/>
      <c r="S45" s="853"/>
      <c r="T45" s="855">
        <v>4</v>
      </c>
      <c r="U45" s="856"/>
    </row>
    <row r="46" spans="2:21" s="241" customFormat="1" ht="15.75" customHeight="1">
      <c r="B46" s="617" t="s">
        <v>367</v>
      </c>
      <c r="C46" s="542"/>
      <c r="D46" s="552"/>
      <c r="E46" s="853">
        <v>102.8</v>
      </c>
      <c r="F46" s="853"/>
      <c r="G46" s="853"/>
      <c r="H46" s="853">
        <v>-1.7</v>
      </c>
      <c r="I46" s="853"/>
      <c r="J46" s="619"/>
      <c r="K46" s="853">
        <v>101.4</v>
      </c>
      <c r="L46" s="853"/>
      <c r="M46" s="853"/>
      <c r="N46" s="853">
        <v>-1.5</v>
      </c>
      <c r="O46" s="853"/>
      <c r="P46" s="619"/>
      <c r="Q46" s="853">
        <v>119.8</v>
      </c>
      <c r="R46" s="853"/>
      <c r="S46" s="853"/>
      <c r="T46" s="855">
        <v>-2.4</v>
      </c>
      <c r="U46" s="856"/>
    </row>
    <row r="47" spans="2:21" s="241" customFormat="1" ht="15.75" customHeight="1">
      <c r="B47" s="617" t="s">
        <v>507</v>
      </c>
      <c r="C47" s="542"/>
      <c r="D47" s="552"/>
      <c r="E47" s="853">
        <v>97</v>
      </c>
      <c r="F47" s="853"/>
      <c r="G47" s="853"/>
      <c r="H47" s="853">
        <v>-5.6</v>
      </c>
      <c r="I47" s="853"/>
      <c r="J47" s="619"/>
      <c r="K47" s="853">
        <v>98</v>
      </c>
      <c r="L47" s="853"/>
      <c r="M47" s="853"/>
      <c r="N47" s="853">
        <v>-3.4</v>
      </c>
      <c r="O47" s="853"/>
      <c r="P47" s="619"/>
      <c r="Q47" s="853">
        <v>87.2</v>
      </c>
      <c r="R47" s="853"/>
      <c r="S47" s="853"/>
      <c r="T47" s="855">
        <v>-27.1</v>
      </c>
      <c r="U47" s="856"/>
    </row>
    <row r="48" spans="2:21" s="241" customFormat="1" ht="15.75" customHeight="1">
      <c r="B48" s="617" t="s">
        <v>508</v>
      </c>
      <c r="C48" s="542"/>
      <c r="D48" s="552"/>
      <c r="E48" s="853">
        <v>100</v>
      </c>
      <c r="F48" s="853"/>
      <c r="G48" s="853"/>
      <c r="H48" s="853">
        <v>3.1</v>
      </c>
      <c r="I48" s="853"/>
      <c r="J48" s="619"/>
      <c r="K48" s="853">
        <v>100</v>
      </c>
      <c r="L48" s="853"/>
      <c r="M48" s="853"/>
      <c r="N48" s="853">
        <v>2.2</v>
      </c>
      <c r="O48" s="853"/>
      <c r="P48" s="619"/>
      <c r="Q48" s="853">
        <v>100</v>
      </c>
      <c r="R48" s="853"/>
      <c r="S48" s="853"/>
      <c r="T48" s="855">
        <v>14.7</v>
      </c>
      <c r="U48" s="856"/>
    </row>
    <row r="49" spans="2:21" s="241" customFormat="1" ht="15.75" customHeight="1">
      <c r="B49" s="617" t="s">
        <v>509</v>
      </c>
      <c r="C49" s="542"/>
      <c r="D49" s="552"/>
      <c r="E49" s="853">
        <v>98.1</v>
      </c>
      <c r="F49" s="853"/>
      <c r="G49" s="853"/>
      <c r="H49" s="853">
        <v>-1.9</v>
      </c>
      <c r="I49" s="853"/>
      <c r="J49" s="553"/>
      <c r="K49" s="853">
        <v>98.3</v>
      </c>
      <c r="L49" s="853"/>
      <c r="M49" s="853"/>
      <c r="N49" s="853">
        <v>-1.8</v>
      </c>
      <c r="O49" s="853"/>
      <c r="P49" s="553"/>
      <c r="Q49" s="853">
        <v>96.3</v>
      </c>
      <c r="R49" s="853"/>
      <c r="S49" s="853"/>
      <c r="T49" s="855">
        <v>-3.7</v>
      </c>
      <c r="U49" s="856"/>
    </row>
    <row r="50" spans="2:21" s="241" customFormat="1" ht="15.75" customHeight="1">
      <c r="B50" s="617" t="s">
        <v>510</v>
      </c>
      <c r="C50" s="542"/>
      <c r="D50" s="552"/>
      <c r="E50" s="853">
        <v>98.7</v>
      </c>
      <c r="F50" s="853"/>
      <c r="G50" s="853"/>
      <c r="H50" s="853">
        <v>0.6</v>
      </c>
      <c r="I50" s="853"/>
      <c r="J50" s="553"/>
      <c r="K50" s="853">
        <v>99.2</v>
      </c>
      <c r="L50" s="853"/>
      <c r="M50" s="853"/>
      <c r="N50" s="853">
        <v>0.9</v>
      </c>
      <c r="O50" s="853"/>
      <c r="P50" s="553"/>
      <c r="Q50" s="853">
        <v>93.5</v>
      </c>
      <c r="R50" s="853"/>
      <c r="S50" s="853"/>
      <c r="T50" s="855">
        <v>-2.9</v>
      </c>
      <c r="U50" s="856"/>
    </row>
    <row r="51" spans="2:21" s="241" customFormat="1" ht="15.75" customHeight="1">
      <c r="B51" s="618" t="s">
        <v>286</v>
      </c>
      <c r="C51" s="548"/>
      <c r="D51" s="554"/>
      <c r="E51" s="879">
        <v>98.7</v>
      </c>
      <c r="F51" s="879">
        <v>95.7</v>
      </c>
      <c r="G51" s="879">
        <v>95.7</v>
      </c>
      <c r="H51" s="880">
        <v>0</v>
      </c>
      <c r="I51" s="880">
        <v>0.2</v>
      </c>
      <c r="J51" s="555"/>
      <c r="K51" s="879">
        <v>98.7</v>
      </c>
      <c r="L51" s="879">
        <v>0</v>
      </c>
      <c r="M51" s="879">
        <v>0</v>
      </c>
      <c r="N51" s="852">
        <v>-0.5</v>
      </c>
      <c r="O51" s="852">
        <v>0</v>
      </c>
      <c r="P51" s="555"/>
      <c r="Q51" s="858">
        <v>97.9</v>
      </c>
      <c r="R51" s="858">
        <v>583.4</v>
      </c>
      <c r="S51" s="858">
        <v>583.4</v>
      </c>
      <c r="T51" s="852">
        <v>4.7</v>
      </c>
      <c r="U51" s="861">
        <v>102.8</v>
      </c>
    </row>
    <row r="52" spans="2:21" s="241" customFormat="1" ht="5.25" customHeight="1">
      <c r="B52" s="302"/>
      <c r="C52" s="304"/>
      <c r="D52" s="272"/>
      <c r="E52" s="250"/>
      <c r="F52" s="250"/>
      <c r="G52" s="304"/>
      <c r="H52" s="250"/>
      <c r="I52" s="304"/>
      <c r="J52" s="304"/>
      <c r="K52" s="250"/>
      <c r="L52" s="250"/>
      <c r="M52" s="304"/>
      <c r="N52" s="251"/>
      <c r="O52" s="304"/>
      <c r="P52" s="304"/>
      <c r="Q52" s="252"/>
      <c r="R52" s="304"/>
      <c r="S52" s="304"/>
      <c r="T52" s="250"/>
      <c r="U52" s="245"/>
    </row>
    <row r="53" spans="2:21" s="241" customFormat="1" ht="5.25" customHeight="1">
      <c r="B53" s="421"/>
      <c r="C53" s="259"/>
      <c r="D53" s="259"/>
      <c r="E53" s="422"/>
      <c r="F53" s="422"/>
      <c r="G53" s="259"/>
      <c r="H53" s="422"/>
      <c r="I53" s="259"/>
      <c r="J53" s="259"/>
      <c r="K53" s="422"/>
      <c r="L53" s="422"/>
      <c r="M53" s="259"/>
      <c r="N53" s="423"/>
      <c r="O53" s="259"/>
      <c r="P53" s="259"/>
      <c r="Q53" s="424"/>
      <c r="R53" s="259"/>
      <c r="S53" s="259"/>
      <c r="T53" s="422"/>
      <c r="U53" s="22"/>
    </row>
    <row r="54" spans="4:22" ht="13.5" customHeight="1">
      <c r="D54" s="36"/>
      <c r="E54" s="36"/>
      <c r="F54" s="36"/>
      <c r="G54" s="37"/>
      <c r="H54" s="37"/>
      <c r="I54" s="37"/>
      <c r="J54" s="33"/>
      <c r="K54" s="33"/>
      <c r="L54" s="33"/>
      <c r="M54" s="33"/>
      <c r="N54" s="33"/>
      <c r="O54" s="33"/>
      <c r="P54" s="33"/>
      <c r="Q54" s="33"/>
      <c r="R54" s="33"/>
      <c r="S54" s="33"/>
      <c r="T54" s="33"/>
      <c r="U54" s="33"/>
      <c r="V54" s="35"/>
    </row>
    <row r="55" spans="3:22" ht="15" customHeight="1">
      <c r="C55" s="38"/>
      <c r="D55" s="36"/>
      <c r="E55" s="36"/>
      <c r="F55" s="36"/>
      <c r="G55" s="37"/>
      <c r="H55" s="37"/>
      <c r="I55" s="37"/>
      <c r="J55" s="33"/>
      <c r="K55" s="274" t="s">
        <v>499</v>
      </c>
      <c r="L55" s="33"/>
      <c r="N55" s="274"/>
      <c r="O55" s="274"/>
      <c r="P55" s="33"/>
      <c r="Q55" s="33"/>
      <c r="R55" s="33"/>
      <c r="S55" s="33"/>
      <c r="T55" s="33"/>
      <c r="U55" s="33"/>
      <c r="V55" s="35"/>
    </row>
    <row r="56" spans="3:22" ht="15" customHeight="1">
      <c r="C56" s="38"/>
      <c r="D56" s="36"/>
      <c r="E56" s="36"/>
      <c r="F56" s="36"/>
      <c r="G56" s="37"/>
      <c r="H56" s="37"/>
      <c r="I56" s="37"/>
      <c r="J56" s="33"/>
      <c r="K56" s="33"/>
      <c r="L56" s="33"/>
      <c r="M56" s="33"/>
      <c r="N56" s="33"/>
      <c r="O56" s="33"/>
      <c r="P56" s="33"/>
      <c r="Q56" s="33"/>
      <c r="R56" s="33"/>
      <c r="S56" s="33"/>
      <c r="T56" s="33"/>
      <c r="U56" s="33"/>
      <c r="V56" s="35"/>
    </row>
    <row r="57" spans="3:22" ht="15" customHeight="1">
      <c r="C57" s="38"/>
      <c r="D57" s="36"/>
      <c r="E57" s="36"/>
      <c r="F57" s="36"/>
      <c r="G57" s="37"/>
      <c r="H57" s="37"/>
      <c r="I57" s="37"/>
      <c r="J57" s="33"/>
      <c r="K57" s="33"/>
      <c r="L57" s="33"/>
      <c r="M57" s="33"/>
      <c r="N57" s="33"/>
      <c r="O57" s="33"/>
      <c r="P57" s="33"/>
      <c r="Q57" s="33"/>
      <c r="R57" s="33"/>
      <c r="S57" s="33"/>
      <c r="T57" s="33"/>
      <c r="U57" s="33"/>
      <c r="V57" s="35"/>
    </row>
    <row r="58" spans="3:22" ht="15" customHeight="1">
      <c r="C58" s="38"/>
      <c r="D58" s="36"/>
      <c r="E58" s="36"/>
      <c r="F58" s="36"/>
      <c r="G58" s="37"/>
      <c r="H58" s="37"/>
      <c r="I58" s="37"/>
      <c r="J58" s="33"/>
      <c r="K58" s="33"/>
      <c r="L58" s="33"/>
      <c r="M58" s="33"/>
      <c r="N58" s="33"/>
      <c r="O58" s="33"/>
      <c r="P58" s="33"/>
      <c r="Q58" s="33"/>
      <c r="R58" s="33"/>
      <c r="S58" s="33"/>
      <c r="T58" s="33"/>
      <c r="U58" s="33"/>
      <c r="V58" s="35"/>
    </row>
    <row r="59" spans="3:21" ht="15" customHeight="1">
      <c r="C59" s="38"/>
      <c r="D59" s="39"/>
      <c r="E59" s="39"/>
      <c r="F59" s="39"/>
      <c r="G59" s="39"/>
      <c r="H59" s="39"/>
      <c r="I59" s="39"/>
      <c r="J59" s="39"/>
      <c r="K59" s="39"/>
      <c r="L59" s="39"/>
      <c r="M59" s="39"/>
      <c r="N59" s="39"/>
      <c r="O59" s="39"/>
      <c r="P59" s="39"/>
      <c r="Q59" s="39"/>
      <c r="R59" s="39"/>
      <c r="S59" s="39"/>
      <c r="T59" s="39"/>
      <c r="U59" s="39"/>
    </row>
    <row r="60" ht="15" customHeight="1">
      <c r="C60" s="38"/>
    </row>
    <row r="61" ht="15" customHeight="1">
      <c r="C61" s="38"/>
    </row>
    <row r="62" ht="15" customHeight="1">
      <c r="C62" s="38"/>
    </row>
    <row r="63" ht="15" customHeight="1">
      <c r="C63" s="38"/>
    </row>
    <row r="64" ht="15" customHeight="1">
      <c r="C64" s="40"/>
    </row>
  </sheetData>
  <mergeCells count="207">
    <mergeCell ref="B36:C36"/>
    <mergeCell ref="B27:C27"/>
    <mergeCell ref="B28:C28"/>
    <mergeCell ref="B29:C29"/>
    <mergeCell ref="B30:C30"/>
    <mergeCell ref="B34:C34"/>
    <mergeCell ref="B31:C31"/>
    <mergeCell ref="B32:C32"/>
    <mergeCell ref="B33:C33"/>
    <mergeCell ref="B20:C20"/>
    <mergeCell ref="B17:C19"/>
    <mergeCell ref="I18:K19"/>
    <mergeCell ref="B35:C35"/>
    <mergeCell ref="D17:F19"/>
    <mergeCell ref="I22:K22"/>
    <mergeCell ref="I23:K23"/>
    <mergeCell ref="I24:K24"/>
    <mergeCell ref="D33:F33"/>
    <mergeCell ref="D25:F25"/>
    <mergeCell ref="T50:U50"/>
    <mergeCell ref="T46:U46"/>
    <mergeCell ref="T47:U47"/>
    <mergeCell ref="C4:W14"/>
    <mergeCell ref="B24:C24"/>
    <mergeCell ref="B25:C25"/>
    <mergeCell ref="B26:C26"/>
    <mergeCell ref="B21:C21"/>
    <mergeCell ref="B22:C22"/>
    <mergeCell ref="B23:C23"/>
    <mergeCell ref="H43:I43"/>
    <mergeCell ref="B42:C43"/>
    <mergeCell ref="D42:G43"/>
    <mergeCell ref="J42:M43"/>
    <mergeCell ref="V21:W21"/>
    <mergeCell ref="N18:P19"/>
    <mergeCell ref="G19:H19"/>
    <mergeCell ref="L19:M19"/>
    <mergeCell ref="Q19:R19"/>
    <mergeCell ref="V19:W19"/>
    <mergeCell ref="S17:U19"/>
    <mergeCell ref="S21:U21"/>
    <mergeCell ref="N21:P21"/>
    <mergeCell ref="I21:K21"/>
    <mergeCell ref="T48:U48"/>
    <mergeCell ref="T49:U49"/>
    <mergeCell ref="H50:I50"/>
    <mergeCell ref="N48:O48"/>
    <mergeCell ref="N49:O49"/>
    <mergeCell ref="N50:O50"/>
    <mergeCell ref="K48:M48"/>
    <mergeCell ref="K49:M49"/>
    <mergeCell ref="K50:M50"/>
    <mergeCell ref="Q50:S50"/>
    <mergeCell ref="Q48:S48"/>
    <mergeCell ref="Q49:S49"/>
    <mergeCell ref="H46:I46"/>
    <mergeCell ref="H47:I47"/>
    <mergeCell ref="H48:I48"/>
    <mergeCell ref="H49:I49"/>
    <mergeCell ref="K47:M47"/>
    <mergeCell ref="N47:O47"/>
    <mergeCell ref="Q47:S47"/>
    <mergeCell ref="V25:W25"/>
    <mergeCell ref="V24:W24"/>
    <mergeCell ref="V23:W23"/>
    <mergeCell ref="V22:W22"/>
    <mergeCell ref="V29:W29"/>
    <mergeCell ref="V28:W28"/>
    <mergeCell ref="V27:W27"/>
    <mergeCell ref="V26:W26"/>
    <mergeCell ref="V36:W36"/>
    <mergeCell ref="V35:W35"/>
    <mergeCell ref="V34:W34"/>
    <mergeCell ref="N46:O46"/>
    <mergeCell ref="Q46:S46"/>
    <mergeCell ref="N44:O44"/>
    <mergeCell ref="T44:U44"/>
    <mergeCell ref="T43:U43"/>
    <mergeCell ref="N43:O43"/>
    <mergeCell ref="P42:S43"/>
    <mergeCell ref="E47:G47"/>
    <mergeCell ref="E48:G48"/>
    <mergeCell ref="E49:G49"/>
    <mergeCell ref="E50:G50"/>
    <mergeCell ref="V32:W32"/>
    <mergeCell ref="V31:W31"/>
    <mergeCell ref="V30:W30"/>
    <mergeCell ref="E46:G46"/>
    <mergeCell ref="K46:M46"/>
    <mergeCell ref="V33:W33"/>
    <mergeCell ref="H44:I44"/>
    <mergeCell ref="N34:P34"/>
    <mergeCell ref="N35:P35"/>
    <mergeCell ref="N36:P36"/>
    <mergeCell ref="S22:U22"/>
    <mergeCell ref="S23:U23"/>
    <mergeCell ref="S24:U24"/>
    <mergeCell ref="N33:P33"/>
    <mergeCell ref="N25:P25"/>
    <mergeCell ref="N26:P26"/>
    <mergeCell ref="N27:P27"/>
    <mergeCell ref="N28:P28"/>
    <mergeCell ref="N22:P22"/>
    <mergeCell ref="N23:P23"/>
    <mergeCell ref="N29:P29"/>
    <mergeCell ref="N30:P30"/>
    <mergeCell ref="N31:P31"/>
    <mergeCell ref="N32:P32"/>
    <mergeCell ref="N24:P24"/>
    <mergeCell ref="I33:K33"/>
    <mergeCell ref="I34:K34"/>
    <mergeCell ref="I35:K35"/>
    <mergeCell ref="I25:K25"/>
    <mergeCell ref="I26:K26"/>
    <mergeCell ref="I27:K27"/>
    <mergeCell ref="I28:K28"/>
    <mergeCell ref="L25:M25"/>
    <mergeCell ref="L26:M26"/>
    <mergeCell ref="I36:K36"/>
    <mergeCell ref="I29:K29"/>
    <mergeCell ref="I30:K30"/>
    <mergeCell ref="I31:K31"/>
    <mergeCell ref="I32:K32"/>
    <mergeCell ref="D26:F26"/>
    <mergeCell ref="D27:F27"/>
    <mergeCell ref="D28:F28"/>
    <mergeCell ref="G29:H29"/>
    <mergeCell ref="D29:F29"/>
    <mergeCell ref="G30:H30"/>
    <mergeCell ref="D34:F34"/>
    <mergeCell ref="D35:F35"/>
    <mergeCell ref="D36:F36"/>
    <mergeCell ref="D30:F30"/>
    <mergeCell ref="D31:F31"/>
    <mergeCell ref="D32:F32"/>
    <mergeCell ref="G35:H35"/>
    <mergeCell ref="G36:H36"/>
    <mergeCell ref="G31:H31"/>
    <mergeCell ref="D21:F21"/>
    <mergeCell ref="D22:F22"/>
    <mergeCell ref="D23:F23"/>
    <mergeCell ref="D24:F24"/>
    <mergeCell ref="S25:U25"/>
    <mergeCell ref="S26:U26"/>
    <mergeCell ref="S27:U27"/>
    <mergeCell ref="S28:U28"/>
    <mergeCell ref="S29:U29"/>
    <mergeCell ref="S30:U30"/>
    <mergeCell ref="S31:U31"/>
    <mergeCell ref="S32:U32"/>
    <mergeCell ref="S33:U33"/>
    <mergeCell ref="S34:U34"/>
    <mergeCell ref="S35:U35"/>
    <mergeCell ref="S36:U36"/>
    <mergeCell ref="Q51:S51"/>
    <mergeCell ref="K51:M51"/>
    <mergeCell ref="E51:G51"/>
    <mergeCell ref="T51:U51"/>
    <mergeCell ref="N51:O51"/>
    <mergeCell ref="H51:I51"/>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L21:M21"/>
    <mergeCell ref="L22:M22"/>
    <mergeCell ref="L23:M23"/>
    <mergeCell ref="L24:M24"/>
    <mergeCell ref="L27:M27"/>
    <mergeCell ref="L28:M28"/>
    <mergeCell ref="L29:M29"/>
    <mergeCell ref="L30:M30"/>
    <mergeCell ref="L36:M36"/>
    <mergeCell ref="G21:H21"/>
    <mergeCell ref="G22:H22"/>
    <mergeCell ref="G23:H23"/>
    <mergeCell ref="G24:H24"/>
    <mergeCell ref="G25:H25"/>
    <mergeCell ref="G26:H26"/>
    <mergeCell ref="G27:H27"/>
    <mergeCell ref="G28:H28"/>
    <mergeCell ref="L31:M31"/>
    <mergeCell ref="G32:H32"/>
    <mergeCell ref="G33:H33"/>
    <mergeCell ref="G34:H34"/>
    <mergeCell ref="L35:M35"/>
    <mergeCell ref="L32:M32"/>
    <mergeCell ref="L33:M33"/>
    <mergeCell ref="L34:M34"/>
    <mergeCell ref="Q45:S45"/>
    <mergeCell ref="T45:U45"/>
    <mergeCell ref="E45:G45"/>
    <mergeCell ref="H45:I45"/>
    <mergeCell ref="K45:M45"/>
    <mergeCell ref="N45:O45"/>
  </mergeCells>
  <printOptions/>
  <pageMargins left="0.7086614173228347" right="0.7086614173228347" top="0.86" bottom="0.51" header="0.31496062992125984" footer="0.18"/>
  <pageSetup fitToHeight="0" fitToWidth="0"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codeName="Sheet10">
    <tabColor indexed="12"/>
    <outlinePr summaryBelow="0" summaryRight="0"/>
  </sheetPr>
  <dimension ref="B1:AX57"/>
  <sheetViews>
    <sheetView zoomScaleSheetLayoutView="100" workbookViewId="0" topLeftCell="A1">
      <selection activeCell="A1" sqref="A1"/>
    </sheetView>
  </sheetViews>
  <sheetFormatPr defaultColWidth="7.09765625" defaultRowHeight="15" customHeight="1"/>
  <cols>
    <col min="1" max="2" width="1.69921875" style="41" customWidth="1"/>
    <col min="3" max="3" width="17.5" style="46" customWidth="1"/>
    <col min="4" max="4" width="9.5" style="46" customWidth="1"/>
    <col min="5" max="5" width="7.59765625" style="46" customWidth="1"/>
    <col min="6" max="6" width="8.09765625" style="46" customWidth="1"/>
    <col min="7" max="7" width="7.59765625" style="46" customWidth="1"/>
    <col min="8" max="8" width="8.09765625" style="46" customWidth="1"/>
    <col min="9" max="9" width="7.59765625" style="46" customWidth="1"/>
    <col min="10" max="10" width="8.09765625" style="46" customWidth="1"/>
    <col min="11" max="11" width="7.59765625" style="46" customWidth="1"/>
    <col min="12" max="12" width="6.8984375" style="46" customWidth="1"/>
    <col min="13" max="13" width="6.5" style="41" customWidth="1"/>
    <col min="14" max="14" width="7.5" style="41" customWidth="1"/>
    <col min="15" max="16" width="7.09765625" style="41" customWidth="1"/>
    <col min="17" max="17" width="4.5" style="41" customWidth="1"/>
    <col min="18" max="18" width="13" style="41" customWidth="1"/>
    <col min="19" max="19" width="9.3984375" style="41" customWidth="1"/>
    <col min="20" max="16384" width="7.09765625" style="41"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764" t="s">
        <v>635</v>
      </c>
      <c r="D2" s="3"/>
      <c r="F2" s="2"/>
      <c r="G2" s="2"/>
      <c r="H2" s="2"/>
      <c r="I2" s="2"/>
      <c r="J2" s="2"/>
      <c r="K2" s="2"/>
      <c r="L2" s="2"/>
      <c r="M2" s="2"/>
      <c r="N2" s="2"/>
      <c r="O2" s="2"/>
      <c r="P2" s="2"/>
      <c r="Q2" s="2"/>
      <c r="R2" s="2"/>
      <c r="S2" s="2"/>
      <c r="T2" s="2"/>
      <c r="U2" s="2"/>
      <c r="V2" s="2"/>
      <c r="W2" s="2"/>
      <c r="X2" s="2"/>
    </row>
    <row r="3" spans="2:24" s="1" customFormat="1" ht="17.25">
      <c r="B3" s="273"/>
      <c r="D3" s="3"/>
      <c r="F3" s="2"/>
      <c r="G3" s="2"/>
      <c r="H3" s="2"/>
      <c r="I3" s="2"/>
      <c r="J3" s="2"/>
      <c r="K3" s="2"/>
      <c r="L3" s="2"/>
      <c r="M3" s="2"/>
      <c r="N3" s="2"/>
      <c r="O3" s="2"/>
      <c r="P3" s="2"/>
      <c r="Q3" s="2"/>
      <c r="R3" s="2"/>
      <c r="S3" s="2"/>
      <c r="T3" s="2"/>
      <c r="U3" s="2"/>
      <c r="V3" s="2"/>
      <c r="W3" s="2"/>
      <c r="X3" s="2"/>
    </row>
    <row r="4" spans="2:24" s="1" customFormat="1" ht="17.25">
      <c r="B4" s="273"/>
      <c r="C4" s="763" t="s">
        <v>638</v>
      </c>
      <c r="D4" s="3"/>
      <c r="F4" s="2"/>
      <c r="G4" s="2"/>
      <c r="H4" s="2"/>
      <c r="I4" s="2"/>
      <c r="J4" s="2"/>
      <c r="K4" s="2"/>
      <c r="L4" s="2"/>
      <c r="M4" s="2"/>
      <c r="N4" s="2"/>
      <c r="O4" s="2"/>
      <c r="P4" s="2"/>
      <c r="Q4" s="2"/>
      <c r="R4" s="2"/>
      <c r="S4" s="2"/>
      <c r="T4" s="2"/>
      <c r="U4" s="2"/>
      <c r="V4" s="2"/>
      <c r="W4" s="2"/>
      <c r="X4" s="2"/>
    </row>
    <row r="5" s="1" customFormat="1" ht="15" customHeight="1"/>
    <row r="6" spans="3:50" s="1" customFormat="1" ht="13.5" customHeight="1">
      <c r="C6" s="857" t="s">
        <v>826</v>
      </c>
      <c r="D6" s="857"/>
      <c r="E6" s="857"/>
      <c r="F6" s="857"/>
      <c r="G6" s="857"/>
      <c r="H6" s="857"/>
      <c r="I6" s="857"/>
      <c r="J6" s="857"/>
      <c r="K6" s="857"/>
      <c r="L6" s="294"/>
      <c r="M6" s="294"/>
      <c r="N6" s="294"/>
      <c r="O6" s="294"/>
      <c r="P6" s="294"/>
      <c r="Q6" s="294"/>
      <c r="R6" s="294"/>
      <c r="S6" s="294"/>
      <c r="T6" s="294"/>
      <c r="U6" s="294"/>
      <c r="V6" s="294"/>
      <c r="W6" s="294"/>
      <c r="X6" s="294"/>
      <c r="Y6" s="294"/>
      <c r="Z6" s="266"/>
      <c r="AA6" s="266"/>
      <c r="AB6" s="266"/>
      <c r="AC6" s="266"/>
      <c r="AD6" s="266"/>
      <c r="AE6" s="266"/>
      <c r="AF6" s="266"/>
      <c r="AG6" s="266"/>
      <c r="AH6" s="266"/>
      <c r="AI6" s="266"/>
      <c r="AJ6" s="266"/>
      <c r="AK6" s="266"/>
      <c r="AL6" s="266"/>
      <c r="AM6" s="266"/>
      <c r="AN6" s="266"/>
      <c r="AO6" s="266"/>
      <c r="AP6" s="266"/>
      <c r="AQ6" s="266"/>
      <c r="AR6" s="266"/>
      <c r="AS6" s="266"/>
      <c r="AT6" s="266"/>
      <c r="AU6" s="266"/>
      <c r="AV6" s="5"/>
      <c r="AW6" s="5"/>
      <c r="AX6" s="4"/>
    </row>
    <row r="7" spans="3:50" s="1" customFormat="1" ht="13.5" customHeight="1">
      <c r="C7" s="857"/>
      <c r="D7" s="857"/>
      <c r="E7" s="857"/>
      <c r="F7" s="857"/>
      <c r="G7" s="857"/>
      <c r="H7" s="857"/>
      <c r="I7" s="857"/>
      <c r="J7" s="857"/>
      <c r="K7" s="857"/>
      <c r="L7" s="294"/>
      <c r="M7" s="294"/>
      <c r="N7" s="294"/>
      <c r="O7" s="294"/>
      <c r="P7" s="294"/>
      <c r="Q7" s="294"/>
      <c r="R7" s="294"/>
      <c r="S7" s="294"/>
      <c r="T7" s="294"/>
      <c r="U7" s="294"/>
      <c r="V7" s="294"/>
      <c r="W7" s="294"/>
      <c r="X7" s="294"/>
      <c r="Y7" s="294"/>
      <c r="Z7" s="266"/>
      <c r="AA7" s="266"/>
      <c r="AB7" s="266"/>
      <c r="AC7" s="266"/>
      <c r="AD7" s="266"/>
      <c r="AE7" s="266"/>
      <c r="AF7" s="266"/>
      <c r="AG7" s="266"/>
      <c r="AH7" s="266"/>
      <c r="AI7" s="266"/>
      <c r="AJ7" s="266"/>
      <c r="AK7" s="266"/>
      <c r="AL7" s="266"/>
      <c r="AM7" s="266"/>
      <c r="AN7" s="266"/>
      <c r="AO7" s="266"/>
      <c r="AP7" s="266"/>
      <c r="AQ7" s="266"/>
      <c r="AR7" s="266"/>
      <c r="AS7" s="266"/>
      <c r="AT7" s="266"/>
      <c r="AU7" s="266"/>
      <c r="AV7" s="5"/>
      <c r="AW7" s="5"/>
      <c r="AX7" s="4"/>
    </row>
    <row r="8" spans="3:50" s="1" customFormat="1" ht="13.5">
      <c r="C8" s="857"/>
      <c r="D8" s="857"/>
      <c r="E8" s="857"/>
      <c r="F8" s="857"/>
      <c r="G8" s="857"/>
      <c r="H8" s="857"/>
      <c r="I8" s="857"/>
      <c r="J8" s="857"/>
      <c r="K8" s="857"/>
      <c r="L8" s="294"/>
      <c r="M8" s="294"/>
      <c r="N8" s="294"/>
      <c r="O8" s="294"/>
      <c r="P8" s="294"/>
      <c r="Q8" s="294"/>
      <c r="R8" s="294"/>
      <c r="S8" s="294"/>
      <c r="T8" s="294"/>
      <c r="U8" s="294"/>
      <c r="V8" s="294"/>
      <c r="W8" s="294"/>
      <c r="X8" s="294"/>
      <c r="Y8" s="294"/>
      <c r="Z8" s="266"/>
      <c r="AA8" s="266"/>
      <c r="AB8" s="266"/>
      <c r="AC8" s="266"/>
      <c r="AD8" s="266"/>
      <c r="AE8" s="266"/>
      <c r="AF8" s="266"/>
      <c r="AG8" s="266"/>
      <c r="AH8" s="266"/>
      <c r="AI8" s="266"/>
      <c r="AJ8" s="266"/>
      <c r="AK8" s="266"/>
      <c r="AL8" s="266"/>
      <c r="AM8" s="266"/>
      <c r="AN8" s="266"/>
      <c r="AO8" s="266"/>
      <c r="AP8" s="266"/>
      <c r="AQ8" s="266"/>
      <c r="AR8" s="266"/>
      <c r="AS8" s="266"/>
      <c r="AT8" s="266"/>
      <c r="AU8" s="266"/>
      <c r="AV8" s="5"/>
      <c r="AW8" s="5"/>
      <c r="AX8" s="4"/>
    </row>
    <row r="9" spans="3:50" s="1" customFormat="1" ht="13.5">
      <c r="C9" s="857"/>
      <c r="D9" s="857"/>
      <c r="E9" s="857"/>
      <c r="F9" s="857"/>
      <c r="G9" s="857"/>
      <c r="H9" s="857"/>
      <c r="I9" s="857"/>
      <c r="J9" s="857"/>
      <c r="K9" s="857"/>
      <c r="L9" s="294"/>
      <c r="M9" s="294"/>
      <c r="N9" s="294"/>
      <c r="O9" s="294"/>
      <c r="P9" s="294"/>
      <c r="Q9" s="294"/>
      <c r="R9" s="294"/>
      <c r="S9" s="294"/>
      <c r="T9" s="294"/>
      <c r="U9" s="294"/>
      <c r="V9" s="294"/>
      <c r="W9" s="294"/>
      <c r="X9" s="294"/>
      <c r="Y9" s="294"/>
      <c r="Z9" s="266"/>
      <c r="AA9" s="266"/>
      <c r="AB9" s="266"/>
      <c r="AC9" s="266"/>
      <c r="AD9" s="266"/>
      <c r="AE9" s="266"/>
      <c r="AF9" s="266"/>
      <c r="AG9" s="266"/>
      <c r="AH9" s="266"/>
      <c r="AI9" s="266"/>
      <c r="AJ9" s="266"/>
      <c r="AK9" s="266"/>
      <c r="AL9" s="266"/>
      <c r="AM9" s="266"/>
      <c r="AN9" s="266"/>
      <c r="AO9" s="266"/>
      <c r="AP9" s="266"/>
      <c r="AQ9" s="266"/>
      <c r="AR9" s="266"/>
      <c r="AS9" s="266"/>
      <c r="AT9" s="266"/>
      <c r="AU9" s="266"/>
      <c r="AV9" s="5"/>
      <c r="AW9" s="5"/>
      <c r="AX9" s="4"/>
    </row>
    <row r="10" spans="3:50" s="1" customFormat="1" ht="13.5">
      <c r="C10" s="857"/>
      <c r="D10" s="857"/>
      <c r="E10" s="857"/>
      <c r="F10" s="857"/>
      <c r="G10" s="857"/>
      <c r="H10" s="857"/>
      <c r="I10" s="857"/>
      <c r="J10" s="857"/>
      <c r="K10" s="857"/>
      <c r="L10" s="294"/>
      <c r="M10" s="294"/>
      <c r="N10" s="294"/>
      <c r="O10" s="294"/>
      <c r="P10" s="294"/>
      <c r="Q10" s="294"/>
      <c r="R10" s="294"/>
      <c r="S10" s="294"/>
      <c r="T10" s="294"/>
      <c r="U10" s="294"/>
      <c r="V10" s="294"/>
      <c r="W10" s="294"/>
      <c r="X10" s="294"/>
      <c r="Y10" s="294"/>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6"/>
      <c r="AW10" s="6"/>
      <c r="AX10" s="4"/>
    </row>
    <row r="11" spans="3:50" s="1" customFormat="1" ht="13.5" customHeight="1">
      <c r="C11" s="857"/>
      <c r="D11" s="857"/>
      <c r="E11" s="857"/>
      <c r="F11" s="857"/>
      <c r="G11" s="857"/>
      <c r="H11" s="857"/>
      <c r="I11" s="857"/>
      <c r="J11" s="857"/>
      <c r="K11" s="857"/>
      <c r="L11" s="294"/>
      <c r="M11" s="294"/>
      <c r="N11" s="294"/>
      <c r="O11" s="294"/>
      <c r="P11" s="294"/>
      <c r="Q11" s="294"/>
      <c r="R11" s="294"/>
      <c r="S11" s="294"/>
      <c r="T11" s="294"/>
      <c r="U11" s="294"/>
      <c r="V11" s="294"/>
      <c r="W11" s="294"/>
      <c r="X11" s="294"/>
      <c r="Y11" s="294"/>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6"/>
      <c r="AW11" s="6"/>
      <c r="AX11" s="4"/>
    </row>
    <row r="12" spans="3:50" s="1" customFormat="1" ht="13.5">
      <c r="C12" s="857"/>
      <c r="D12" s="857"/>
      <c r="E12" s="857"/>
      <c r="F12" s="857"/>
      <c r="G12" s="857"/>
      <c r="H12" s="857"/>
      <c r="I12" s="857"/>
      <c r="J12" s="857"/>
      <c r="K12" s="857"/>
      <c r="L12" s="294"/>
      <c r="M12" s="294"/>
      <c r="N12" s="294"/>
      <c r="O12" s="294"/>
      <c r="P12" s="294"/>
      <c r="Q12" s="294"/>
      <c r="R12" s="294"/>
      <c r="S12" s="294"/>
      <c r="T12" s="294"/>
      <c r="U12" s="294"/>
      <c r="V12" s="294"/>
      <c r="W12" s="294"/>
      <c r="X12" s="294"/>
      <c r="Y12" s="294"/>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6"/>
      <c r="AW12" s="6"/>
      <c r="AX12" s="4"/>
    </row>
    <row r="13" spans="3:50" s="1" customFormat="1" ht="13.5" customHeight="1">
      <c r="C13" s="857"/>
      <c r="D13" s="857"/>
      <c r="E13" s="857"/>
      <c r="F13" s="857"/>
      <c r="G13" s="857"/>
      <c r="H13" s="857"/>
      <c r="I13" s="857"/>
      <c r="J13" s="857"/>
      <c r="K13" s="857"/>
      <c r="L13" s="294"/>
      <c r="M13" s="294"/>
      <c r="N13" s="294"/>
      <c r="O13" s="294"/>
      <c r="P13" s="294"/>
      <c r="Q13" s="294"/>
      <c r="R13" s="294"/>
      <c r="S13" s="294"/>
      <c r="T13" s="294"/>
      <c r="U13" s="294"/>
      <c r="V13" s="294"/>
      <c r="W13" s="294"/>
      <c r="X13" s="294"/>
      <c r="Y13" s="294"/>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6"/>
      <c r="AW13" s="6"/>
      <c r="AX13" s="4"/>
    </row>
    <row r="14" spans="3:50" s="1" customFormat="1" ht="13.5">
      <c r="C14" s="857"/>
      <c r="D14" s="857"/>
      <c r="E14" s="857"/>
      <c r="F14" s="857"/>
      <c r="G14" s="857"/>
      <c r="H14" s="857"/>
      <c r="I14" s="857"/>
      <c r="J14" s="857"/>
      <c r="K14" s="857"/>
      <c r="L14" s="294"/>
      <c r="M14" s="294"/>
      <c r="N14" s="294"/>
      <c r="O14" s="294"/>
      <c r="P14" s="294"/>
      <c r="Q14" s="294"/>
      <c r="R14" s="294"/>
      <c r="S14" s="294"/>
      <c r="T14" s="294"/>
      <c r="U14" s="294"/>
      <c r="V14" s="294"/>
      <c r="W14" s="294"/>
      <c r="X14" s="294"/>
      <c r="Y14" s="294"/>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6"/>
      <c r="AW14" s="6"/>
      <c r="AX14" s="4"/>
    </row>
    <row r="15" spans="3:50" s="1" customFormat="1" ht="13.5">
      <c r="C15" s="857"/>
      <c r="D15" s="857"/>
      <c r="E15" s="857"/>
      <c r="F15" s="857"/>
      <c r="G15" s="857"/>
      <c r="H15" s="857"/>
      <c r="I15" s="857"/>
      <c r="J15" s="857"/>
      <c r="K15" s="857"/>
      <c r="L15" s="294"/>
      <c r="M15" s="294"/>
      <c r="N15" s="294"/>
      <c r="O15" s="294"/>
      <c r="P15" s="294"/>
      <c r="Q15" s="294"/>
      <c r="R15" s="294"/>
      <c r="S15" s="294"/>
      <c r="T15" s="294"/>
      <c r="U15" s="294"/>
      <c r="V15" s="294"/>
      <c r="W15" s="294"/>
      <c r="X15" s="294"/>
      <c r="Y15" s="294"/>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68"/>
      <c r="AW15" s="6"/>
      <c r="AX15" s="4"/>
    </row>
    <row r="16" ht="18.75" customHeight="1"/>
    <row r="17" spans="3:12" ht="20.25" customHeight="1">
      <c r="C17" s="500" t="s">
        <v>672</v>
      </c>
      <c r="F17" s="427"/>
      <c r="G17" s="427"/>
      <c r="K17" s="47" t="s">
        <v>34</v>
      </c>
      <c r="L17" s="48"/>
    </row>
    <row r="18" spans="2:12" ht="22.5" customHeight="1">
      <c r="B18" s="813" t="s">
        <v>33</v>
      </c>
      <c r="C18" s="814"/>
      <c r="D18" s="809" t="s">
        <v>193</v>
      </c>
      <c r="E18" s="882"/>
      <c r="F18" s="885" t="s">
        <v>49</v>
      </c>
      <c r="G18" s="886"/>
      <c r="H18" s="813" t="s">
        <v>32</v>
      </c>
      <c r="I18" s="814"/>
      <c r="J18" s="814"/>
      <c r="K18" s="801"/>
      <c r="L18" s="49"/>
    </row>
    <row r="19" spans="2:12" ht="6" customHeight="1">
      <c r="B19" s="805"/>
      <c r="C19" s="806"/>
      <c r="D19" s="850"/>
      <c r="E19" s="883"/>
      <c r="F19" s="887"/>
      <c r="G19" s="888"/>
      <c r="H19" s="813" t="s">
        <v>50</v>
      </c>
      <c r="I19" s="372"/>
      <c r="J19" s="813" t="s">
        <v>51</v>
      </c>
      <c r="K19" s="373"/>
      <c r="L19" s="49"/>
    </row>
    <row r="20" spans="2:12" ht="15" customHeight="1">
      <c r="B20" s="846"/>
      <c r="C20" s="899"/>
      <c r="D20" s="376"/>
      <c r="E20" s="267" t="s">
        <v>285</v>
      </c>
      <c r="F20" s="428"/>
      <c r="G20" s="362" t="s">
        <v>40</v>
      </c>
      <c r="H20" s="846"/>
      <c r="I20" s="362" t="s">
        <v>40</v>
      </c>
      <c r="J20" s="846"/>
      <c r="K20" s="267" t="s">
        <v>40</v>
      </c>
      <c r="L20" s="50"/>
    </row>
    <row r="21" spans="2:16" s="56" customFormat="1" ht="13.5" customHeight="1">
      <c r="B21" s="895"/>
      <c r="C21" s="896"/>
      <c r="D21" s="51" t="s">
        <v>26</v>
      </c>
      <c r="E21" s="52" t="s">
        <v>27</v>
      </c>
      <c r="F21" s="52" t="s">
        <v>27</v>
      </c>
      <c r="G21" s="52" t="s">
        <v>375</v>
      </c>
      <c r="H21" s="52" t="s">
        <v>27</v>
      </c>
      <c r="I21" s="52" t="s">
        <v>31</v>
      </c>
      <c r="J21" s="52" t="s">
        <v>27</v>
      </c>
      <c r="K21" s="53" t="s">
        <v>31</v>
      </c>
      <c r="L21" s="54"/>
      <c r="M21" s="55"/>
      <c r="P21" s="13"/>
    </row>
    <row r="22" spans="2:20" ht="16.5" customHeight="1">
      <c r="B22" s="802" t="s">
        <v>9</v>
      </c>
      <c r="C22" s="863"/>
      <c r="D22" s="57">
        <v>1388103</v>
      </c>
      <c r="E22" s="58">
        <v>-0.5</v>
      </c>
      <c r="F22" s="522">
        <v>27.7</v>
      </c>
      <c r="G22" s="522">
        <v>-0.6</v>
      </c>
      <c r="H22" s="523">
        <v>1.81</v>
      </c>
      <c r="I22" s="431">
        <v>-0.05</v>
      </c>
      <c r="J22" s="523">
        <v>1.84</v>
      </c>
      <c r="K22" s="432">
        <v>-0.05</v>
      </c>
      <c r="L22" s="60"/>
      <c r="M22" s="44"/>
      <c r="N22" s="59"/>
      <c r="S22" s="56"/>
      <c r="T22" s="56"/>
    </row>
    <row r="23" spans="2:20" ht="16.5" customHeight="1">
      <c r="B23" s="802" t="s">
        <v>22</v>
      </c>
      <c r="C23" s="863"/>
      <c r="D23" s="57">
        <v>64892</v>
      </c>
      <c r="E23" s="58">
        <v>-0.5</v>
      </c>
      <c r="F23" s="522">
        <v>6.4</v>
      </c>
      <c r="G23" s="522">
        <v>-1.4</v>
      </c>
      <c r="H23" s="523">
        <v>0.89</v>
      </c>
      <c r="I23" s="431">
        <v>-0.77</v>
      </c>
      <c r="J23" s="523">
        <v>1.11</v>
      </c>
      <c r="K23" s="432">
        <v>-0.37</v>
      </c>
      <c r="L23" s="427"/>
      <c r="M23" s="44"/>
      <c r="N23" s="59"/>
      <c r="S23" s="56"/>
      <c r="T23" s="56"/>
    </row>
    <row r="24" spans="2:20" ht="16.5" customHeight="1">
      <c r="B24" s="802" t="s">
        <v>23</v>
      </c>
      <c r="C24" s="863"/>
      <c r="D24" s="57">
        <v>409970</v>
      </c>
      <c r="E24" s="58">
        <v>-1.1</v>
      </c>
      <c r="F24" s="522">
        <v>11.8</v>
      </c>
      <c r="G24" s="522">
        <v>-0.4</v>
      </c>
      <c r="H24" s="523">
        <v>1.29</v>
      </c>
      <c r="I24" s="431">
        <v>0.17</v>
      </c>
      <c r="J24" s="523">
        <v>1.38</v>
      </c>
      <c r="K24" s="432">
        <v>0.15</v>
      </c>
      <c r="L24" s="61"/>
      <c r="M24" s="44"/>
      <c r="N24" s="59"/>
      <c r="S24" s="56"/>
      <c r="T24" s="56"/>
    </row>
    <row r="25" spans="2:20" ht="16.5" customHeight="1">
      <c r="B25" s="802" t="s">
        <v>28</v>
      </c>
      <c r="C25" s="863"/>
      <c r="D25" s="57">
        <v>7376</v>
      </c>
      <c r="E25" s="58">
        <v>-5.9</v>
      </c>
      <c r="F25" s="522">
        <v>4</v>
      </c>
      <c r="G25" s="522">
        <v>0.4</v>
      </c>
      <c r="H25" s="523">
        <v>0.57</v>
      </c>
      <c r="I25" s="431">
        <v>-0.16</v>
      </c>
      <c r="J25" s="523">
        <v>1.37</v>
      </c>
      <c r="K25" s="432">
        <v>0.39</v>
      </c>
      <c r="L25" s="61"/>
      <c r="M25" s="44"/>
      <c r="N25" s="59"/>
      <c r="S25" s="56"/>
      <c r="T25" s="56"/>
    </row>
    <row r="26" spans="2:20" ht="16.5" customHeight="1">
      <c r="B26" s="802" t="s">
        <v>18</v>
      </c>
      <c r="C26" s="863"/>
      <c r="D26" s="57">
        <v>18930</v>
      </c>
      <c r="E26" s="58">
        <v>-3.4</v>
      </c>
      <c r="F26" s="522">
        <v>16.3</v>
      </c>
      <c r="G26" s="522">
        <v>-2.8</v>
      </c>
      <c r="H26" s="523">
        <v>1.11</v>
      </c>
      <c r="I26" s="431">
        <v>-1.04</v>
      </c>
      <c r="J26" s="523">
        <v>1.46</v>
      </c>
      <c r="K26" s="432">
        <v>-0.27</v>
      </c>
      <c r="L26" s="61"/>
      <c r="M26" s="44"/>
      <c r="N26" s="59"/>
      <c r="S26" s="56"/>
      <c r="T26" s="56"/>
    </row>
    <row r="27" spans="2:20" ht="16.5" customHeight="1">
      <c r="B27" s="802" t="s">
        <v>10</v>
      </c>
      <c r="C27" s="863"/>
      <c r="D27" s="57">
        <v>91892</v>
      </c>
      <c r="E27" s="58">
        <v>0.2</v>
      </c>
      <c r="F27" s="522">
        <v>15.6</v>
      </c>
      <c r="G27" s="522">
        <v>-0.9</v>
      </c>
      <c r="H27" s="523">
        <v>1.63</v>
      </c>
      <c r="I27" s="431">
        <v>-0.46</v>
      </c>
      <c r="J27" s="523">
        <v>1.7</v>
      </c>
      <c r="K27" s="432">
        <v>-0.16</v>
      </c>
      <c r="L27" s="61"/>
      <c r="M27" s="44"/>
      <c r="N27" s="59"/>
      <c r="S27" s="56"/>
      <c r="T27" s="56"/>
    </row>
    <row r="28" spans="2:20" ht="16.5" customHeight="1">
      <c r="B28" s="802" t="s">
        <v>11</v>
      </c>
      <c r="C28" s="863"/>
      <c r="D28" s="57">
        <v>218290</v>
      </c>
      <c r="E28" s="58">
        <v>-1.3</v>
      </c>
      <c r="F28" s="522">
        <v>46.7</v>
      </c>
      <c r="G28" s="522">
        <v>-0.7</v>
      </c>
      <c r="H28" s="523">
        <v>1.61</v>
      </c>
      <c r="I28" s="431">
        <v>-0.17</v>
      </c>
      <c r="J28" s="523">
        <v>1.73</v>
      </c>
      <c r="K28" s="432">
        <v>-0.14</v>
      </c>
      <c r="L28" s="61"/>
      <c r="M28" s="44"/>
      <c r="N28" s="59"/>
      <c r="S28" s="56"/>
      <c r="T28" s="56"/>
    </row>
    <row r="29" spans="2:20" ht="16.5" customHeight="1">
      <c r="B29" s="802" t="s">
        <v>12</v>
      </c>
      <c r="C29" s="863"/>
      <c r="D29" s="57">
        <v>33949</v>
      </c>
      <c r="E29" s="58">
        <v>0</v>
      </c>
      <c r="F29" s="522">
        <v>4.9</v>
      </c>
      <c r="G29" s="522">
        <v>0.6</v>
      </c>
      <c r="H29" s="523">
        <v>1.96</v>
      </c>
      <c r="I29" s="431">
        <v>0.13</v>
      </c>
      <c r="J29" s="523">
        <v>1.73</v>
      </c>
      <c r="K29" s="432">
        <v>-0.26</v>
      </c>
      <c r="L29" s="61"/>
      <c r="M29" s="44"/>
      <c r="N29" s="59"/>
      <c r="S29" s="56"/>
      <c r="T29" s="56"/>
    </row>
    <row r="30" spans="2:20" ht="16.5" customHeight="1">
      <c r="B30" s="802" t="s">
        <v>13</v>
      </c>
      <c r="C30" s="863"/>
      <c r="D30" s="57">
        <v>17450</v>
      </c>
      <c r="E30" s="58">
        <v>4.4</v>
      </c>
      <c r="F30" s="522">
        <v>22</v>
      </c>
      <c r="G30" s="522">
        <v>-1.8</v>
      </c>
      <c r="H30" s="523">
        <v>1.84</v>
      </c>
      <c r="I30" s="431">
        <v>-0.31</v>
      </c>
      <c r="J30" s="523">
        <v>1.51</v>
      </c>
      <c r="K30" s="432">
        <v>-0.02</v>
      </c>
      <c r="L30" s="61"/>
      <c r="M30" s="44"/>
      <c r="N30" s="59"/>
      <c r="S30" s="56"/>
      <c r="T30" s="56"/>
    </row>
    <row r="31" spans="2:20" ht="16.5" customHeight="1">
      <c r="B31" s="802" t="s">
        <v>14</v>
      </c>
      <c r="C31" s="863"/>
      <c r="D31" s="57">
        <v>35875</v>
      </c>
      <c r="E31" s="58">
        <v>2.5</v>
      </c>
      <c r="F31" s="522">
        <v>9.9</v>
      </c>
      <c r="G31" s="522">
        <v>-2.9</v>
      </c>
      <c r="H31" s="523">
        <v>1.73</v>
      </c>
      <c r="I31" s="431">
        <v>0.15</v>
      </c>
      <c r="J31" s="523">
        <v>1.37</v>
      </c>
      <c r="K31" s="432">
        <v>-0.35</v>
      </c>
      <c r="L31" s="427" t="s">
        <v>546</v>
      </c>
      <c r="M31" s="44"/>
      <c r="N31" s="59"/>
      <c r="S31" s="56"/>
      <c r="T31" s="56"/>
    </row>
    <row r="32" spans="2:20" ht="16.5" customHeight="1">
      <c r="B32" s="802" t="s">
        <v>15</v>
      </c>
      <c r="C32" s="863"/>
      <c r="D32" s="57">
        <v>116880</v>
      </c>
      <c r="E32" s="58">
        <v>1.7</v>
      </c>
      <c r="F32" s="522">
        <v>75.6</v>
      </c>
      <c r="G32" s="522">
        <v>0.8</v>
      </c>
      <c r="H32" s="523">
        <v>4.12</v>
      </c>
      <c r="I32" s="431">
        <v>0.23</v>
      </c>
      <c r="J32" s="523">
        <v>3.95</v>
      </c>
      <c r="K32" s="432">
        <v>0.08</v>
      </c>
      <c r="L32" s="61"/>
      <c r="M32" s="44"/>
      <c r="N32" s="59"/>
      <c r="S32" s="56"/>
      <c r="T32" s="56"/>
    </row>
    <row r="33" spans="2:20" ht="16.5" customHeight="1">
      <c r="B33" s="802" t="s">
        <v>16</v>
      </c>
      <c r="C33" s="863"/>
      <c r="D33" s="57">
        <v>38333</v>
      </c>
      <c r="E33" s="58">
        <v>-5.9</v>
      </c>
      <c r="F33" s="522">
        <v>41.7</v>
      </c>
      <c r="G33" s="522">
        <v>5.1</v>
      </c>
      <c r="H33" s="523">
        <v>2.94</v>
      </c>
      <c r="I33" s="431">
        <v>0.82</v>
      </c>
      <c r="J33" s="523">
        <v>3.25</v>
      </c>
      <c r="K33" s="432">
        <v>0.66</v>
      </c>
      <c r="L33" s="61"/>
      <c r="M33" s="44"/>
      <c r="N33" s="59"/>
      <c r="S33" s="56"/>
      <c r="T33" s="56"/>
    </row>
    <row r="34" spans="2:20" ht="16.5" customHeight="1">
      <c r="B34" s="802" t="s">
        <v>24</v>
      </c>
      <c r="C34" s="863"/>
      <c r="D34" s="57">
        <v>69218</v>
      </c>
      <c r="E34" s="58">
        <v>-1.2</v>
      </c>
      <c r="F34" s="522">
        <v>26.6</v>
      </c>
      <c r="G34" s="522">
        <v>-4.6</v>
      </c>
      <c r="H34" s="523">
        <v>1.79</v>
      </c>
      <c r="I34" s="431">
        <v>-0.65</v>
      </c>
      <c r="J34" s="523">
        <v>1.9</v>
      </c>
      <c r="K34" s="432">
        <v>-0.39</v>
      </c>
      <c r="L34" s="61"/>
      <c r="M34" s="44"/>
      <c r="N34" s="59"/>
      <c r="S34" s="56"/>
      <c r="T34" s="56"/>
    </row>
    <row r="35" spans="2:20" ht="16.5" customHeight="1">
      <c r="B35" s="802" t="s">
        <v>21</v>
      </c>
      <c r="C35" s="863"/>
      <c r="D35" s="57">
        <v>163490</v>
      </c>
      <c r="E35" s="58">
        <v>1.6</v>
      </c>
      <c r="F35" s="522">
        <v>27.9</v>
      </c>
      <c r="G35" s="522">
        <v>-0.6</v>
      </c>
      <c r="H35" s="523">
        <v>1.8</v>
      </c>
      <c r="I35" s="431">
        <v>0.01</v>
      </c>
      <c r="J35" s="523">
        <v>1.57</v>
      </c>
      <c r="K35" s="432">
        <v>-0.15</v>
      </c>
      <c r="L35" s="61"/>
      <c r="M35" s="44"/>
      <c r="N35" s="59"/>
      <c r="S35" s="56"/>
      <c r="T35" s="56"/>
    </row>
    <row r="36" spans="2:16" ht="16.5" customHeight="1">
      <c r="B36" s="802" t="s">
        <v>19</v>
      </c>
      <c r="C36" s="863"/>
      <c r="D36" s="57">
        <v>12834</v>
      </c>
      <c r="E36" s="58">
        <v>0.6</v>
      </c>
      <c r="F36" s="522">
        <v>11.3</v>
      </c>
      <c r="G36" s="522">
        <v>-2.7</v>
      </c>
      <c r="H36" s="523">
        <v>1.53</v>
      </c>
      <c r="I36" s="431">
        <v>-0.46</v>
      </c>
      <c r="J36" s="523">
        <v>1.55</v>
      </c>
      <c r="K36" s="432">
        <v>-0.34</v>
      </c>
      <c r="L36" s="60"/>
      <c r="M36" s="44"/>
      <c r="N36" s="59"/>
      <c r="P36" s="9"/>
    </row>
    <row r="37" spans="2:21" ht="15" customHeight="1">
      <c r="B37" s="802" t="s">
        <v>20</v>
      </c>
      <c r="C37" s="863"/>
      <c r="D37" s="57">
        <v>88211</v>
      </c>
      <c r="E37" s="58">
        <v>0</v>
      </c>
      <c r="F37" s="522">
        <v>38.1</v>
      </c>
      <c r="G37" s="522">
        <v>-1</v>
      </c>
      <c r="H37" s="523">
        <v>2.48</v>
      </c>
      <c r="I37" s="431">
        <v>-0.05</v>
      </c>
      <c r="J37" s="523">
        <v>2.4</v>
      </c>
      <c r="K37" s="432">
        <v>-0.3</v>
      </c>
      <c r="M37" s="62"/>
      <c r="N37" s="62"/>
      <c r="O37" s="63"/>
      <c r="P37" s="9"/>
      <c r="Q37" s="42"/>
      <c r="R37" s="64"/>
      <c r="S37" s="62"/>
      <c r="T37" s="62"/>
      <c r="U37" s="63"/>
    </row>
    <row r="38" spans="2:21" ht="5.25" customHeight="1">
      <c r="B38" s="295"/>
      <c r="C38" s="45"/>
      <c r="D38" s="297"/>
      <c r="E38" s="45"/>
      <c r="F38" s="45"/>
      <c r="G38" s="45"/>
      <c r="H38" s="45"/>
      <c r="I38" s="45"/>
      <c r="J38" s="45"/>
      <c r="K38" s="296"/>
      <c r="M38" s="62"/>
      <c r="N38" s="62"/>
      <c r="O38" s="63"/>
      <c r="P38" s="42"/>
      <c r="Q38" s="42"/>
      <c r="R38" s="65"/>
      <c r="S38" s="62"/>
      <c r="T38" s="62"/>
      <c r="U38" s="63"/>
    </row>
    <row r="39" spans="2:18" ht="12.75" customHeight="1">
      <c r="B39" s="416" t="s">
        <v>546</v>
      </c>
      <c r="O39" s="66"/>
      <c r="R39" s="67"/>
    </row>
    <row r="40" spans="2:18" ht="12.75" customHeight="1">
      <c r="B40" s="416"/>
      <c r="O40" s="66"/>
      <c r="R40" s="67"/>
    </row>
    <row r="41" spans="2:18" ht="12.75" customHeight="1">
      <c r="B41" s="416"/>
      <c r="O41" s="66"/>
      <c r="R41" s="67"/>
    </row>
    <row r="42" spans="3:11" s="241" customFormat="1" ht="25.5" customHeight="1">
      <c r="C42" s="501" t="s">
        <v>673</v>
      </c>
      <c r="D42" s="253"/>
      <c r="E42" s="253"/>
      <c r="F42" s="246"/>
      <c r="G42" s="246"/>
      <c r="H42" s="246"/>
      <c r="I42" s="246"/>
      <c r="J42" s="246"/>
      <c r="K42" s="247" t="s">
        <v>511</v>
      </c>
    </row>
    <row r="43" spans="2:11" s="241" customFormat="1" ht="22.5" customHeight="1">
      <c r="B43" s="840" t="s">
        <v>797</v>
      </c>
      <c r="C43" s="841"/>
      <c r="D43" s="809" t="s">
        <v>5</v>
      </c>
      <c r="E43" s="882"/>
      <c r="F43" s="889" t="s">
        <v>49</v>
      </c>
      <c r="G43" s="890"/>
      <c r="H43" s="877" t="s">
        <v>32</v>
      </c>
      <c r="I43" s="884"/>
      <c r="J43" s="884"/>
      <c r="K43" s="878"/>
    </row>
    <row r="44" spans="2:11" s="241" customFormat="1" ht="6" customHeight="1">
      <c r="B44" s="893"/>
      <c r="C44" s="894"/>
      <c r="D44" s="850"/>
      <c r="E44" s="883"/>
      <c r="F44" s="891"/>
      <c r="G44" s="892"/>
      <c r="H44" s="869" t="s">
        <v>50</v>
      </c>
      <c r="I44" s="396"/>
      <c r="J44" s="869" t="s">
        <v>51</v>
      </c>
      <c r="K44" s="396"/>
    </row>
    <row r="45" spans="2:11" s="241" customFormat="1" ht="15.75" customHeight="1">
      <c r="B45" s="842"/>
      <c r="C45" s="843"/>
      <c r="D45" s="386"/>
      <c r="E45" s="399" t="s">
        <v>285</v>
      </c>
      <c r="F45" s="429"/>
      <c r="G45" s="362" t="s">
        <v>40</v>
      </c>
      <c r="H45" s="870"/>
      <c r="I45" s="399" t="s">
        <v>39</v>
      </c>
      <c r="J45" s="870"/>
      <c r="K45" s="399" t="s">
        <v>39</v>
      </c>
    </row>
    <row r="46" spans="2:11" s="257" customFormat="1" ht="12" customHeight="1">
      <c r="B46" s="900"/>
      <c r="C46" s="901"/>
      <c r="D46" s="52"/>
      <c r="E46" s="52" t="s">
        <v>7</v>
      </c>
      <c r="F46" s="254" t="s">
        <v>7</v>
      </c>
      <c r="G46" s="254" t="s">
        <v>376</v>
      </c>
      <c r="H46" s="255" t="s">
        <v>7</v>
      </c>
      <c r="I46" s="254" t="s">
        <v>8</v>
      </c>
      <c r="J46" s="255" t="s">
        <v>7</v>
      </c>
      <c r="K46" s="256" t="s">
        <v>8</v>
      </c>
    </row>
    <row r="47" spans="2:18" s="241" customFormat="1" ht="15.75" customHeight="1">
      <c r="B47" s="616" t="s">
        <v>676</v>
      </c>
      <c r="C47" s="542"/>
      <c r="D47" s="556">
        <v>101.3</v>
      </c>
      <c r="E47" s="541">
        <v>2.9</v>
      </c>
      <c r="F47" s="541">
        <v>23.9</v>
      </c>
      <c r="G47" s="541">
        <v>-0.9</v>
      </c>
      <c r="H47" s="557">
        <v>1.9</v>
      </c>
      <c r="I47" s="558">
        <v>-0.39</v>
      </c>
      <c r="J47" s="559">
        <v>1.88</v>
      </c>
      <c r="K47" s="560">
        <v>-0.33</v>
      </c>
      <c r="L47" s="539"/>
      <c r="M47" s="361" t="s">
        <v>593</v>
      </c>
      <c r="N47" s="58"/>
      <c r="O47" s="881" t="s">
        <v>596</v>
      </c>
      <c r="P47" s="881"/>
      <c r="Q47" s="881"/>
      <c r="R47" s="361" t="s">
        <v>597</v>
      </c>
    </row>
    <row r="48" spans="2:11" s="258" customFormat="1" ht="15.75" customHeight="1">
      <c r="B48" s="617" t="s">
        <v>367</v>
      </c>
      <c r="C48" s="542"/>
      <c r="D48" s="561">
        <v>101.1</v>
      </c>
      <c r="E48" s="562">
        <v>-0.2</v>
      </c>
      <c r="F48" s="545">
        <v>22.9</v>
      </c>
      <c r="G48" s="545">
        <v>-1</v>
      </c>
      <c r="H48" s="563">
        <v>1.8</v>
      </c>
      <c r="I48" s="558">
        <v>-0.1</v>
      </c>
      <c r="J48" s="563">
        <v>1.86</v>
      </c>
      <c r="K48" s="564">
        <v>-0.02</v>
      </c>
    </row>
    <row r="49" spans="2:12" s="241" customFormat="1" ht="15.75" customHeight="1">
      <c r="B49" s="617" t="s">
        <v>507</v>
      </c>
      <c r="C49" s="542"/>
      <c r="D49" s="565">
        <v>100.3</v>
      </c>
      <c r="E49" s="562">
        <v>-0.9</v>
      </c>
      <c r="F49" s="545">
        <v>26.1</v>
      </c>
      <c r="G49" s="545">
        <v>3.2</v>
      </c>
      <c r="H49" s="563">
        <v>1.92</v>
      </c>
      <c r="I49" s="566">
        <v>0.12</v>
      </c>
      <c r="J49" s="563">
        <v>1.96</v>
      </c>
      <c r="K49" s="567">
        <v>0.1</v>
      </c>
      <c r="L49" s="259"/>
    </row>
    <row r="50" spans="2:12" s="241" customFormat="1" ht="15.75" customHeight="1">
      <c r="B50" s="617" t="s">
        <v>508</v>
      </c>
      <c r="C50" s="542"/>
      <c r="D50" s="565">
        <v>100</v>
      </c>
      <c r="E50" s="545">
        <v>-0.3</v>
      </c>
      <c r="F50" s="545">
        <v>25.3</v>
      </c>
      <c r="G50" s="545">
        <v>-0.8</v>
      </c>
      <c r="H50" s="563">
        <v>1.78</v>
      </c>
      <c r="I50" s="566">
        <v>-0.14</v>
      </c>
      <c r="J50" s="563">
        <v>1.8</v>
      </c>
      <c r="K50" s="567">
        <v>-0.16</v>
      </c>
      <c r="L50" s="259"/>
    </row>
    <row r="51" spans="2:12" s="241" customFormat="1" ht="15.75" customHeight="1">
      <c r="B51" s="617" t="s">
        <v>509</v>
      </c>
      <c r="C51" s="542"/>
      <c r="D51" s="565">
        <v>100.5</v>
      </c>
      <c r="E51" s="545">
        <v>0.6</v>
      </c>
      <c r="F51" s="545">
        <v>26.9</v>
      </c>
      <c r="G51" s="545">
        <v>1.6</v>
      </c>
      <c r="H51" s="563">
        <v>2.03</v>
      </c>
      <c r="I51" s="566">
        <v>0.25</v>
      </c>
      <c r="J51" s="563">
        <v>1.94</v>
      </c>
      <c r="K51" s="567">
        <v>0.14</v>
      </c>
      <c r="L51" s="259"/>
    </row>
    <row r="52" spans="2:12" s="241" customFormat="1" ht="15.75" customHeight="1">
      <c r="B52" s="617" t="s">
        <v>510</v>
      </c>
      <c r="C52" s="542"/>
      <c r="D52" s="565">
        <v>101</v>
      </c>
      <c r="E52" s="545">
        <v>0.5</v>
      </c>
      <c r="F52" s="545">
        <v>28.3</v>
      </c>
      <c r="G52" s="545">
        <v>1.4</v>
      </c>
      <c r="H52" s="563">
        <v>1.86</v>
      </c>
      <c r="I52" s="566">
        <v>-0.17</v>
      </c>
      <c r="J52" s="563">
        <v>1.89</v>
      </c>
      <c r="K52" s="567">
        <v>-0.05</v>
      </c>
      <c r="L52" s="259"/>
    </row>
    <row r="53" spans="2:12" s="241" customFormat="1" ht="15.75" customHeight="1">
      <c r="B53" s="618" t="s">
        <v>286</v>
      </c>
      <c r="C53" s="548"/>
      <c r="D53" s="568">
        <v>100.5</v>
      </c>
      <c r="E53" s="550">
        <v>-0.5</v>
      </c>
      <c r="F53" s="550">
        <v>27.7</v>
      </c>
      <c r="G53" s="550">
        <v>-0.6</v>
      </c>
      <c r="H53" s="569">
        <v>1.81</v>
      </c>
      <c r="I53" s="570">
        <v>-0.05</v>
      </c>
      <c r="J53" s="569">
        <v>1.84</v>
      </c>
      <c r="K53" s="571">
        <v>-0.05</v>
      </c>
      <c r="L53" s="259"/>
    </row>
    <row r="54" spans="2:12" s="241" customFormat="1" ht="5.25" customHeight="1">
      <c r="B54" s="897"/>
      <c r="C54" s="898"/>
      <c r="D54" s="261"/>
      <c r="E54" s="262"/>
      <c r="F54" s="262"/>
      <c r="G54" s="262"/>
      <c r="H54" s="263"/>
      <c r="I54" s="264"/>
      <c r="J54" s="263"/>
      <c r="K54" s="265"/>
      <c r="L54" s="259"/>
    </row>
    <row r="55" spans="2:18" ht="12.75" customHeight="1">
      <c r="B55" s="416"/>
      <c r="O55" s="66"/>
      <c r="R55" s="67"/>
    </row>
    <row r="57" spans="6:7" ht="15" customHeight="1">
      <c r="F57" s="308" t="s">
        <v>636</v>
      </c>
      <c r="G57" s="308"/>
    </row>
  </sheetData>
  <mergeCells count="33">
    <mergeCell ref="B54:C54"/>
    <mergeCell ref="H18:K18"/>
    <mergeCell ref="H19:H20"/>
    <mergeCell ref="J19:J20"/>
    <mergeCell ref="D18:E19"/>
    <mergeCell ref="B18:C20"/>
    <mergeCell ref="B29:C29"/>
    <mergeCell ref="B30:C30"/>
    <mergeCell ref="B46:C46"/>
    <mergeCell ref="H44:H45"/>
    <mergeCell ref="F18:G19"/>
    <mergeCell ref="F43:G44"/>
    <mergeCell ref="C6:K15"/>
    <mergeCell ref="B43:C45"/>
    <mergeCell ref="B31:C31"/>
    <mergeCell ref="B32:C32"/>
    <mergeCell ref="B37:C37"/>
    <mergeCell ref="B21:C21"/>
    <mergeCell ref="B22:C22"/>
    <mergeCell ref="B33:C33"/>
    <mergeCell ref="B23:C23"/>
    <mergeCell ref="B24:C24"/>
    <mergeCell ref="B25:C25"/>
    <mergeCell ref="B26:C26"/>
    <mergeCell ref="O47:Q47"/>
    <mergeCell ref="B35:C35"/>
    <mergeCell ref="B36:C36"/>
    <mergeCell ref="B27:C27"/>
    <mergeCell ref="B28:C28"/>
    <mergeCell ref="J44:J45"/>
    <mergeCell ref="D43:E44"/>
    <mergeCell ref="B34:C34"/>
    <mergeCell ref="H43:K43"/>
  </mergeCells>
  <printOptions/>
  <pageMargins left="0.7874015748031497" right="0.7874015748031497" top="0.7874015748031497" bottom="0.3937007874015748" header="0" footer="0.31496062992125984"/>
  <pageSetup fitToHeight="0" fitToWidth="0"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codeName="Sheet11">
    <tabColor indexed="12"/>
    <outlinePr summaryBelow="0" summaryRight="0"/>
  </sheetPr>
  <dimension ref="B1:AX56"/>
  <sheetViews>
    <sheetView zoomScaleSheetLayoutView="100" workbookViewId="0" topLeftCell="A1">
      <selection activeCell="A1" sqref="A1"/>
    </sheetView>
  </sheetViews>
  <sheetFormatPr defaultColWidth="7.09765625" defaultRowHeight="15" customHeight="1"/>
  <cols>
    <col min="1" max="2" width="1.69921875" style="41" customWidth="1"/>
    <col min="3" max="3" width="17.5" style="46" customWidth="1"/>
    <col min="4" max="4" width="9.5" style="46" customWidth="1"/>
    <col min="5" max="5" width="7.59765625" style="46" customWidth="1"/>
    <col min="6" max="6" width="8.09765625" style="46" customWidth="1"/>
    <col min="7" max="7" width="7.59765625" style="46" customWidth="1"/>
    <col min="8" max="8" width="8.09765625" style="46" customWidth="1"/>
    <col min="9" max="9" width="7.59765625" style="46" customWidth="1"/>
    <col min="10" max="10" width="8.09765625" style="46" customWidth="1"/>
    <col min="11" max="11" width="7.59765625" style="46" customWidth="1"/>
    <col min="12" max="12" width="6.8984375" style="46" customWidth="1"/>
    <col min="13" max="13" width="6.5" style="41" customWidth="1"/>
    <col min="14" max="14" width="7.5" style="41" customWidth="1"/>
    <col min="15" max="16" width="7.09765625" style="41" customWidth="1"/>
    <col min="17" max="17" width="4.5" style="41" customWidth="1"/>
    <col min="18" max="18" width="13" style="41" customWidth="1"/>
    <col min="19" max="19" width="9.3984375" style="41" customWidth="1"/>
    <col min="20" max="16384" width="7.09765625" style="41"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763" t="s">
        <v>639</v>
      </c>
      <c r="D2" s="3"/>
      <c r="F2" s="2"/>
      <c r="G2" s="2"/>
      <c r="H2" s="2"/>
      <c r="I2" s="2"/>
      <c r="J2" s="2"/>
      <c r="K2" s="2"/>
      <c r="L2" s="2"/>
      <c r="M2" s="2"/>
      <c r="N2" s="2"/>
      <c r="O2" s="2"/>
      <c r="P2" s="2"/>
      <c r="Q2" s="2"/>
      <c r="R2" s="2"/>
      <c r="S2" s="2"/>
      <c r="T2" s="2"/>
      <c r="U2" s="2"/>
      <c r="V2" s="2"/>
      <c r="W2" s="2"/>
      <c r="X2" s="2"/>
    </row>
    <row r="3" s="1" customFormat="1" ht="15" customHeight="1"/>
    <row r="4" spans="3:50" s="1" customFormat="1" ht="13.5" customHeight="1">
      <c r="C4" s="857" t="s">
        <v>197</v>
      </c>
      <c r="D4" s="857"/>
      <c r="E4" s="857"/>
      <c r="F4" s="857"/>
      <c r="G4" s="857"/>
      <c r="H4" s="857"/>
      <c r="I4" s="857"/>
      <c r="J4" s="857"/>
      <c r="K4" s="857"/>
      <c r="L4" s="294"/>
      <c r="M4" s="294"/>
      <c r="N4" s="294"/>
      <c r="O4" s="294"/>
      <c r="P4" s="294"/>
      <c r="Q4" s="294"/>
      <c r="R4" s="294"/>
      <c r="S4" s="294"/>
      <c r="T4" s="294"/>
      <c r="U4" s="294"/>
      <c r="V4" s="294"/>
      <c r="W4" s="294"/>
      <c r="X4" s="294"/>
      <c r="Y4" s="294"/>
      <c r="Z4" s="266"/>
      <c r="AA4" s="266"/>
      <c r="AB4" s="266"/>
      <c r="AC4" s="266"/>
      <c r="AD4" s="266"/>
      <c r="AE4" s="266"/>
      <c r="AF4" s="266"/>
      <c r="AG4" s="266"/>
      <c r="AH4" s="266"/>
      <c r="AI4" s="266"/>
      <c r="AJ4" s="266"/>
      <c r="AK4" s="266"/>
      <c r="AL4" s="266"/>
      <c r="AM4" s="266"/>
      <c r="AN4" s="266"/>
      <c r="AO4" s="266"/>
      <c r="AP4" s="266"/>
      <c r="AQ4" s="266"/>
      <c r="AR4" s="266"/>
      <c r="AS4" s="266"/>
      <c r="AT4" s="266"/>
      <c r="AU4" s="266"/>
      <c r="AV4" s="5"/>
      <c r="AW4" s="5"/>
      <c r="AX4" s="4"/>
    </row>
    <row r="5" spans="3:50" s="1" customFormat="1" ht="13.5" customHeight="1">
      <c r="C5" s="857"/>
      <c r="D5" s="857"/>
      <c r="E5" s="857"/>
      <c r="F5" s="857"/>
      <c r="G5" s="857"/>
      <c r="H5" s="857"/>
      <c r="I5" s="857"/>
      <c r="J5" s="857"/>
      <c r="K5" s="857"/>
      <c r="L5" s="294"/>
      <c r="M5" s="294"/>
      <c r="N5" s="294"/>
      <c r="O5" s="294"/>
      <c r="P5" s="294"/>
      <c r="Q5" s="294"/>
      <c r="R5" s="294"/>
      <c r="S5" s="294"/>
      <c r="T5" s="294"/>
      <c r="U5" s="294"/>
      <c r="V5" s="294"/>
      <c r="W5" s="294"/>
      <c r="X5" s="294"/>
      <c r="Y5" s="294"/>
      <c r="Z5" s="266"/>
      <c r="AA5" s="266"/>
      <c r="AB5" s="266"/>
      <c r="AC5" s="266"/>
      <c r="AD5" s="266"/>
      <c r="AE5" s="266"/>
      <c r="AF5" s="266"/>
      <c r="AG5" s="266"/>
      <c r="AH5" s="266"/>
      <c r="AI5" s="266"/>
      <c r="AJ5" s="266"/>
      <c r="AK5" s="266"/>
      <c r="AL5" s="266"/>
      <c r="AM5" s="266"/>
      <c r="AN5" s="266"/>
      <c r="AO5" s="266"/>
      <c r="AP5" s="266"/>
      <c r="AQ5" s="266"/>
      <c r="AR5" s="266"/>
      <c r="AS5" s="266"/>
      <c r="AT5" s="266"/>
      <c r="AU5" s="266"/>
      <c r="AV5" s="5"/>
      <c r="AW5" s="5"/>
      <c r="AX5" s="4"/>
    </row>
    <row r="6" spans="3:50" s="1" customFormat="1" ht="13.5">
      <c r="C6" s="857"/>
      <c r="D6" s="857"/>
      <c r="E6" s="857"/>
      <c r="F6" s="857"/>
      <c r="G6" s="857"/>
      <c r="H6" s="857"/>
      <c r="I6" s="857"/>
      <c r="J6" s="857"/>
      <c r="K6" s="857"/>
      <c r="L6" s="294"/>
      <c r="M6" s="294"/>
      <c r="N6" s="294"/>
      <c r="O6" s="294"/>
      <c r="P6" s="294"/>
      <c r="Q6" s="294"/>
      <c r="R6" s="294"/>
      <c r="S6" s="294"/>
      <c r="T6" s="294"/>
      <c r="U6" s="294"/>
      <c r="V6" s="294"/>
      <c r="W6" s="294"/>
      <c r="X6" s="294"/>
      <c r="Y6" s="294"/>
      <c r="Z6" s="266"/>
      <c r="AA6" s="266"/>
      <c r="AB6" s="266"/>
      <c r="AC6" s="266"/>
      <c r="AD6" s="266"/>
      <c r="AE6" s="266"/>
      <c r="AF6" s="266"/>
      <c r="AG6" s="266"/>
      <c r="AH6" s="266"/>
      <c r="AI6" s="266"/>
      <c r="AJ6" s="266"/>
      <c r="AK6" s="266"/>
      <c r="AL6" s="266"/>
      <c r="AM6" s="266"/>
      <c r="AN6" s="266"/>
      <c r="AO6" s="266"/>
      <c r="AP6" s="266"/>
      <c r="AQ6" s="266"/>
      <c r="AR6" s="266"/>
      <c r="AS6" s="266"/>
      <c r="AT6" s="266"/>
      <c r="AU6" s="266"/>
      <c r="AV6" s="5"/>
      <c r="AW6" s="5"/>
      <c r="AX6" s="4"/>
    </row>
    <row r="7" spans="3:50" s="1" customFormat="1" ht="13.5">
      <c r="C7" s="857"/>
      <c r="D7" s="857"/>
      <c r="E7" s="857"/>
      <c r="F7" s="857"/>
      <c r="G7" s="857"/>
      <c r="H7" s="857"/>
      <c r="I7" s="857"/>
      <c r="J7" s="857"/>
      <c r="K7" s="857"/>
      <c r="L7" s="294"/>
      <c r="M7" s="294"/>
      <c r="N7" s="294"/>
      <c r="O7" s="294"/>
      <c r="P7" s="294"/>
      <c r="Q7" s="294"/>
      <c r="R7" s="294"/>
      <c r="S7" s="294"/>
      <c r="T7" s="294"/>
      <c r="U7" s="294"/>
      <c r="V7" s="294"/>
      <c r="W7" s="294"/>
      <c r="X7" s="294"/>
      <c r="Y7" s="294"/>
      <c r="Z7" s="266"/>
      <c r="AA7" s="266"/>
      <c r="AB7" s="266"/>
      <c r="AC7" s="266"/>
      <c r="AD7" s="266"/>
      <c r="AE7" s="266"/>
      <c r="AF7" s="266"/>
      <c r="AG7" s="266"/>
      <c r="AH7" s="266"/>
      <c r="AI7" s="266"/>
      <c r="AJ7" s="266"/>
      <c r="AK7" s="266"/>
      <c r="AL7" s="266"/>
      <c r="AM7" s="266"/>
      <c r="AN7" s="266"/>
      <c r="AO7" s="266"/>
      <c r="AP7" s="266"/>
      <c r="AQ7" s="266"/>
      <c r="AR7" s="266"/>
      <c r="AS7" s="266"/>
      <c r="AT7" s="266"/>
      <c r="AU7" s="266"/>
      <c r="AV7" s="5"/>
      <c r="AW7" s="5"/>
      <c r="AX7" s="4"/>
    </row>
    <row r="8" spans="3:50" s="1" customFormat="1" ht="13.5">
      <c r="C8" s="857"/>
      <c r="D8" s="857"/>
      <c r="E8" s="857"/>
      <c r="F8" s="857"/>
      <c r="G8" s="857"/>
      <c r="H8" s="857"/>
      <c r="I8" s="857"/>
      <c r="J8" s="857"/>
      <c r="K8" s="857"/>
      <c r="L8" s="294"/>
      <c r="M8" s="294"/>
      <c r="N8" s="294"/>
      <c r="O8" s="294"/>
      <c r="P8" s="294"/>
      <c r="Q8" s="294"/>
      <c r="R8" s="294"/>
      <c r="S8" s="294"/>
      <c r="T8" s="294"/>
      <c r="U8" s="294"/>
      <c r="V8" s="294"/>
      <c r="W8" s="294"/>
      <c r="X8" s="294"/>
      <c r="Y8" s="294"/>
      <c r="Z8" s="266"/>
      <c r="AA8" s="266"/>
      <c r="AB8" s="266"/>
      <c r="AC8" s="266"/>
      <c r="AD8" s="266"/>
      <c r="AE8" s="266"/>
      <c r="AF8" s="266"/>
      <c r="AG8" s="266"/>
      <c r="AH8" s="266"/>
      <c r="AI8" s="266"/>
      <c r="AJ8" s="266"/>
      <c r="AK8" s="266"/>
      <c r="AL8" s="266"/>
      <c r="AM8" s="266"/>
      <c r="AN8" s="266"/>
      <c r="AO8" s="266"/>
      <c r="AP8" s="266"/>
      <c r="AQ8" s="266"/>
      <c r="AR8" s="266"/>
      <c r="AS8" s="266"/>
      <c r="AT8" s="266"/>
      <c r="AU8" s="266"/>
      <c r="AV8" s="6"/>
      <c r="AW8" s="6"/>
      <c r="AX8" s="4"/>
    </row>
    <row r="9" spans="3:50" s="1" customFormat="1" ht="13.5" customHeight="1">
      <c r="C9" s="857"/>
      <c r="D9" s="857"/>
      <c r="E9" s="857"/>
      <c r="F9" s="857"/>
      <c r="G9" s="857"/>
      <c r="H9" s="857"/>
      <c r="I9" s="857"/>
      <c r="J9" s="857"/>
      <c r="K9" s="857"/>
      <c r="L9" s="294"/>
      <c r="M9" s="294"/>
      <c r="N9" s="294"/>
      <c r="O9" s="294"/>
      <c r="P9" s="294"/>
      <c r="Q9" s="294"/>
      <c r="R9" s="294"/>
      <c r="S9" s="294"/>
      <c r="T9" s="294"/>
      <c r="U9" s="294"/>
      <c r="V9" s="294"/>
      <c r="W9" s="294"/>
      <c r="X9" s="294"/>
      <c r="Y9" s="294"/>
      <c r="Z9" s="266"/>
      <c r="AA9" s="266"/>
      <c r="AB9" s="266"/>
      <c r="AC9" s="266"/>
      <c r="AD9" s="266"/>
      <c r="AE9" s="266"/>
      <c r="AF9" s="266"/>
      <c r="AG9" s="266"/>
      <c r="AH9" s="266"/>
      <c r="AI9" s="266"/>
      <c r="AJ9" s="266"/>
      <c r="AK9" s="266"/>
      <c r="AL9" s="266"/>
      <c r="AM9" s="266"/>
      <c r="AN9" s="266"/>
      <c r="AO9" s="266"/>
      <c r="AP9" s="266"/>
      <c r="AQ9" s="266"/>
      <c r="AR9" s="266"/>
      <c r="AS9" s="266"/>
      <c r="AT9" s="266"/>
      <c r="AU9" s="266"/>
      <c r="AV9" s="6"/>
      <c r="AW9" s="6"/>
      <c r="AX9" s="4"/>
    </row>
    <row r="10" spans="3:50" s="1" customFormat="1" ht="13.5">
      <c r="C10" s="857"/>
      <c r="D10" s="857"/>
      <c r="E10" s="857"/>
      <c r="F10" s="857"/>
      <c r="G10" s="857"/>
      <c r="H10" s="857"/>
      <c r="I10" s="857"/>
      <c r="J10" s="857"/>
      <c r="K10" s="857"/>
      <c r="L10" s="294"/>
      <c r="M10" s="294"/>
      <c r="N10" s="294"/>
      <c r="O10" s="294"/>
      <c r="P10" s="294"/>
      <c r="Q10" s="294"/>
      <c r="R10" s="294"/>
      <c r="S10" s="294"/>
      <c r="T10" s="294"/>
      <c r="U10" s="294"/>
      <c r="V10" s="294"/>
      <c r="W10" s="294"/>
      <c r="X10" s="294"/>
      <c r="Y10" s="294"/>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6"/>
      <c r="AW10" s="6"/>
      <c r="AX10" s="4"/>
    </row>
    <row r="11" spans="3:50" s="1" customFormat="1" ht="13.5" customHeight="1">
      <c r="C11" s="857"/>
      <c r="D11" s="857"/>
      <c r="E11" s="857"/>
      <c r="F11" s="857"/>
      <c r="G11" s="857"/>
      <c r="H11" s="857"/>
      <c r="I11" s="857"/>
      <c r="J11" s="857"/>
      <c r="K11" s="857"/>
      <c r="L11" s="294"/>
      <c r="M11" s="294"/>
      <c r="N11" s="294"/>
      <c r="O11" s="294"/>
      <c r="P11" s="294"/>
      <c r="Q11" s="294"/>
      <c r="R11" s="294"/>
      <c r="S11" s="294"/>
      <c r="T11" s="294"/>
      <c r="U11" s="294"/>
      <c r="V11" s="294"/>
      <c r="W11" s="294"/>
      <c r="X11" s="294"/>
      <c r="Y11" s="294"/>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6"/>
      <c r="AW11" s="6"/>
      <c r="AX11" s="4"/>
    </row>
    <row r="12" spans="3:50" s="1" customFormat="1" ht="13.5">
      <c r="C12" s="857"/>
      <c r="D12" s="857"/>
      <c r="E12" s="857"/>
      <c r="F12" s="857"/>
      <c r="G12" s="857"/>
      <c r="H12" s="857"/>
      <c r="I12" s="857"/>
      <c r="J12" s="857"/>
      <c r="K12" s="857"/>
      <c r="L12" s="294"/>
      <c r="M12" s="294"/>
      <c r="N12" s="294"/>
      <c r="O12" s="294"/>
      <c r="P12" s="294"/>
      <c r="Q12" s="294"/>
      <c r="R12" s="294"/>
      <c r="S12" s="294"/>
      <c r="T12" s="294"/>
      <c r="U12" s="294"/>
      <c r="V12" s="294"/>
      <c r="W12" s="294"/>
      <c r="X12" s="294"/>
      <c r="Y12" s="294"/>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6"/>
      <c r="AW12" s="6"/>
      <c r="AX12" s="4"/>
    </row>
    <row r="13" spans="3:50" s="1" customFormat="1" ht="13.5">
      <c r="C13" s="857"/>
      <c r="D13" s="857"/>
      <c r="E13" s="857"/>
      <c r="F13" s="857"/>
      <c r="G13" s="857"/>
      <c r="H13" s="857"/>
      <c r="I13" s="857"/>
      <c r="J13" s="857"/>
      <c r="K13" s="857"/>
      <c r="L13" s="294"/>
      <c r="M13" s="294"/>
      <c r="N13" s="294"/>
      <c r="O13" s="294"/>
      <c r="P13" s="294"/>
      <c r="Q13" s="294"/>
      <c r="R13" s="294"/>
      <c r="S13" s="294"/>
      <c r="T13" s="294"/>
      <c r="U13" s="294"/>
      <c r="V13" s="294"/>
      <c r="W13" s="294"/>
      <c r="X13" s="294"/>
      <c r="Y13" s="294"/>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68"/>
      <c r="AW13" s="6"/>
      <c r="AX13" s="4"/>
    </row>
    <row r="14" ht="18.75" customHeight="1"/>
    <row r="15" spans="3:12" ht="20.25" customHeight="1">
      <c r="C15" s="500" t="s">
        <v>674</v>
      </c>
      <c r="K15" s="47" t="s">
        <v>43</v>
      </c>
      <c r="L15" s="48"/>
    </row>
    <row r="16" spans="2:12" ht="20.25" customHeight="1">
      <c r="B16" s="813" t="s">
        <v>33</v>
      </c>
      <c r="C16" s="814"/>
      <c r="D16" s="809" t="s">
        <v>193</v>
      </c>
      <c r="E16" s="882"/>
      <c r="F16" s="885" t="s">
        <v>49</v>
      </c>
      <c r="G16" s="886"/>
      <c r="H16" s="813" t="s">
        <v>32</v>
      </c>
      <c r="I16" s="814"/>
      <c r="J16" s="814"/>
      <c r="K16" s="801"/>
      <c r="L16" s="49"/>
    </row>
    <row r="17" spans="2:12" ht="6.75" customHeight="1">
      <c r="B17" s="805"/>
      <c r="C17" s="806"/>
      <c r="D17" s="850"/>
      <c r="E17" s="883"/>
      <c r="F17" s="887"/>
      <c r="G17" s="888"/>
      <c r="H17" s="813" t="s">
        <v>50</v>
      </c>
      <c r="I17" s="372"/>
      <c r="J17" s="813" t="s">
        <v>51</v>
      </c>
      <c r="K17" s="373"/>
      <c r="L17" s="49"/>
    </row>
    <row r="18" spans="2:12" ht="15.75" customHeight="1">
      <c r="B18" s="846"/>
      <c r="C18" s="899"/>
      <c r="D18" s="376"/>
      <c r="E18" s="267" t="s">
        <v>285</v>
      </c>
      <c r="F18" s="428"/>
      <c r="G18" s="362" t="s">
        <v>40</v>
      </c>
      <c r="H18" s="846"/>
      <c r="I18" s="362" t="s">
        <v>40</v>
      </c>
      <c r="J18" s="846"/>
      <c r="K18" s="267" t="s">
        <v>40</v>
      </c>
      <c r="L18" s="50"/>
    </row>
    <row r="19" spans="2:13" s="56" customFormat="1" ht="13.5" customHeight="1">
      <c r="B19" s="895"/>
      <c r="C19" s="896"/>
      <c r="D19" s="51" t="s">
        <v>26</v>
      </c>
      <c r="E19" s="52" t="s">
        <v>27</v>
      </c>
      <c r="F19" s="52" t="s">
        <v>27</v>
      </c>
      <c r="G19" s="52" t="s">
        <v>377</v>
      </c>
      <c r="H19" s="52" t="s">
        <v>27</v>
      </c>
      <c r="I19" s="52" t="s">
        <v>31</v>
      </c>
      <c r="J19" s="52" t="s">
        <v>27</v>
      </c>
      <c r="K19" s="53" t="s">
        <v>31</v>
      </c>
      <c r="L19" s="54"/>
      <c r="M19" s="55"/>
    </row>
    <row r="20" spans="2:20" ht="16.5" customHeight="1">
      <c r="B20" s="802" t="s">
        <v>9</v>
      </c>
      <c r="C20" s="863"/>
      <c r="D20" s="57">
        <v>849912</v>
      </c>
      <c r="E20" s="58">
        <v>-0.9</v>
      </c>
      <c r="F20" s="522">
        <v>24.3</v>
      </c>
      <c r="G20" s="522">
        <v>0</v>
      </c>
      <c r="H20" s="523">
        <v>1.62</v>
      </c>
      <c r="I20" s="431">
        <v>0.07</v>
      </c>
      <c r="J20" s="523">
        <v>1.69</v>
      </c>
      <c r="K20" s="432">
        <v>0.11</v>
      </c>
      <c r="L20" s="60"/>
      <c r="M20" s="359"/>
      <c r="N20" s="360"/>
      <c r="R20" s="353"/>
      <c r="S20" s="359"/>
      <c r="T20" s="360"/>
    </row>
    <row r="21" spans="2:20" ht="16.5" customHeight="1">
      <c r="B21" s="802" t="s">
        <v>22</v>
      </c>
      <c r="C21" s="863"/>
      <c r="D21" s="57">
        <v>17936</v>
      </c>
      <c r="E21" s="58">
        <v>0.8</v>
      </c>
      <c r="F21" s="522">
        <v>1.5</v>
      </c>
      <c r="G21" s="522">
        <v>0.6</v>
      </c>
      <c r="H21" s="523">
        <v>0.61</v>
      </c>
      <c r="I21" s="431">
        <v>0.19</v>
      </c>
      <c r="J21" s="523">
        <v>0.51</v>
      </c>
      <c r="K21" s="432">
        <v>0.02</v>
      </c>
      <c r="L21" s="61"/>
      <c r="M21" s="359"/>
      <c r="N21" s="360"/>
      <c r="R21" s="353"/>
      <c r="S21" s="359"/>
      <c r="T21" s="360"/>
    </row>
    <row r="22" spans="2:20" ht="16.5" customHeight="1">
      <c r="B22" s="802" t="s">
        <v>23</v>
      </c>
      <c r="C22" s="863"/>
      <c r="D22" s="57">
        <v>319189</v>
      </c>
      <c r="E22" s="58">
        <v>-1.5</v>
      </c>
      <c r="F22" s="522">
        <v>7.6</v>
      </c>
      <c r="G22" s="522">
        <v>0.2</v>
      </c>
      <c r="H22" s="523">
        <v>1.17</v>
      </c>
      <c r="I22" s="431">
        <v>0.11</v>
      </c>
      <c r="J22" s="523">
        <v>1.3</v>
      </c>
      <c r="K22" s="432">
        <v>0.13</v>
      </c>
      <c r="L22" s="61"/>
      <c r="M22" s="359"/>
      <c r="N22" s="360"/>
      <c r="R22" s="353"/>
      <c r="S22" s="359"/>
      <c r="T22" s="360"/>
    </row>
    <row r="23" spans="2:20" ht="16.5" customHeight="1">
      <c r="B23" s="802" t="s">
        <v>28</v>
      </c>
      <c r="C23" s="863"/>
      <c r="D23" s="57">
        <v>6082</v>
      </c>
      <c r="E23" s="58">
        <v>-6.8</v>
      </c>
      <c r="F23" s="522">
        <v>4.7</v>
      </c>
      <c r="G23" s="522">
        <v>0.6</v>
      </c>
      <c r="H23" s="523">
        <v>0.74</v>
      </c>
      <c r="I23" s="431">
        <v>0.03</v>
      </c>
      <c r="J23" s="523">
        <v>1.46</v>
      </c>
      <c r="K23" s="432">
        <v>0.45</v>
      </c>
      <c r="L23" s="61"/>
      <c r="M23" s="359"/>
      <c r="N23" s="360"/>
      <c r="R23" s="353"/>
      <c r="S23" s="359"/>
      <c r="T23" s="360"/>
    </row>
    <row r="24" spans="2:20" ht="16.5" customHeight="1">
      <c r="B24" s="802" t="s">
        <v>18</v>
      </c>
      <c r="C24" s="863"/>
      <c r="D24" s="57">
        <v>12036</v>
      </c>
      <c r="E24" s="58">
        <v>-5.4</v>
      </c>
      <c r="F24" s="522">
        <v>22.5</v>
      </c>
      <c r="G24" s="522">
        <v>-1.4</v>
      </c>
      <c r="H24" s="523">
        <v>0.93</v>
      </c>
      <c r="I24" s="431">
        <v>-0.28</v>
      </c>
      <c r="J24" s="523">
        <v>1.39</v>
      </c>
      <c r="K24" s="432">
        <v>0.05</v>
      </c>
      <c r="L24" s="61"/>
      <c r="M24" s="359"/>
      <c r="N24" s="360"/>
      <c r="R24" s="353"/>
      <c r="S24" s="359"/>
      <c r="T24" s="360"/>
    </row>
    <row r="25" spans="2:20" ht="16.5" customHeight="1">
      <c r="B25" s="802" t="s">
        <v>10</v>
      </c>
      <c r="C25" s="863"/>
      <c r="D25" s="57">
        <v>65663</v>
      </c>
      <c r="E25" s="58">
        <v>0.1</v>
      </c>
      <c r="F25" s="522">
        <v>15.7</v>
      </c>
      <c r="G25" s="522">
        <v>-0.8</v>
      </c>
      <c r="H25" s="523">
        <v>1.76</v>
      </c>
      <c r="I25" s="431">
        <v>0.27</v>
      </c>
      <c r="J25" s="523">
        <v>1.79</v>
      </c>
      <c r="K25" s="432">
        <v>0.61</v>
      </c>
      <c r="L25" s="61"/>
      <c r="M25" s="359"/>
      <c r="N25" s="360"/>
      <c r="R25" s="353"/>
      <c r="S25" s="359"/>
      <c r="T25" s="360"/>
    </row>
    <row r="26" spans="2:20" ht="16.5" customHeight="1">
      <c r="B26" s="802" t="s">
        <v>11</v>
      </c>
      <c r="C26" s="863"/>
      <c r="D26" s="57">
        <v>96431</v>
      </c>
      <c r="E26" s="58">
        <v>-0.8</v>
      </c>
      <c r="F26" s="522">
        <v>54.5</v>
      </c>
      <c r="G26" s="522">
        <v>-0.8</v>
      </c>
      <c r="H26" s="523">
        <v>1.59</v>
      </c>
      <c r="I26" s="431">
        <v>0.06</v>
      </c>
      <c r="J26" s="523">
        <v>1.7</v>
      </c>
      <c r="K26" s="432">
        <v>0.16</v>
      </c>
      <c r="L26" s="61"/>
      <c r="M26" s="359"/>
      <c r="N26" s="360"/>
      <c r="R26" s="353"/>
      <c r="S26" s="359"/>
      <c r="T26" s="360"/>
    </row>
    <row r="27" spans="2:20" ht="16.5" customHeight="1">
      <c r="B27" s="802" t="s">
        <v>12</v>
      </c>
      <c r="C27" s="863"/>
      <c r="D27" s="57">
        <v>16795</v>
      </c>
      <c r="E27" s="58">
        <v>-0.9</v>
      </c>
      <c r="F27" s="522">
        <v>5.6</v>
      </c>
      <c r="G27" s="522">
        <v>-0.4</v>
      </c>
      <c r="H27" s="523">
        <v>1.39</v>
      </c>
      <c r="I27" s="431">
        <v>0.09</v>
      </c>
      <c r="J27" s="523">
        <v>1.4</v>
      </c>
      <c r="K27" s="432">
        <v>-0.01</v>
      </c>
      <c r="L27" s="61"/>
      <c r="M27" s="359"/>
      <c r="N27" s="360"/>
      <c r="R27" s="353"/>
      <c r="S27" s="359"/>
      <c r="T27" s="360"/>
    </row>
    <row r="28" spans="2:20" ht="16.5" customHeight="1">
      <c r="B28" s="802" t="s">
        <v>13</v>
      </c>
      <c r="C28" s="863"/>
      <c r="D28" s="57">
        <v>7567</v>
      </c>
      <c r="E28" s="58">
        <v>-0.1</v>
      </c>
      <c r="F28" s="522">
        <v>35.8</v>
      </c>
      <c r="G28" s="522">
        <v>0.9</v>
      </c>
      <c r="H28" s="523">
        <v>2.49</v>
      </c>
      <c r="I28" s="431">
        <v>0.48</v>
      </c>
      <c r="J28" s="523">
        <v>2.4</v>
      </c>
      <c r="K28" s="432">
        <v>0.72</v>
      </c>
      <c r="L28" s="61"/>
      <c r="M28" s="44"/>
      <c r="N28" s="59"/>
      <c r="R28" s="353"/>
      <c r="S28" s="359"/>
      <c r="T28" s="360"/>
    </row>
    <row r="29" spans="2:20" ht="16.5" customHeight="1">
      <c r="B29" s="802" t="s">
        <v>14</v>
      </c>
      <c r="C29" s="863"/>
      <c r="D29" s="57">
        <v>20773</v>
      </c>
      <c r="E29" s="58">
        <v>1.8</v>
      </c>
      <c r="F29" s="522">
        <v>7.9</v>
      </c>
      <c r="G29" s="522">
        <v>-0.7</v>
      </c>
      <c r="H29" s="523">
        <v>1.43</v>
      </c>
      <c r="I29" s="431">
        <v>0.37</v>
      </c>
      <c r="J29" s="523">
        <v>0.89</v>
      </c>
      <c r="K29" s="432">
        <v>-0.42</v>
      </c>
      <c r="L29" s="427" t="s">
        <v>546</v>
      </c>
      <c r="M29" s="44"/>
      <c r="N29" s="59"/>
      <c r="R29" s="353"/>
      <c r="S29" s="359"/>
      <c r="T29" s="360"/>
    </row>
    <row r="30" spans="2:20" ht="16.5" customHeight="1">
      <c r="B30" s="802" t="s">
        <v>15</v>
      </c>
      <c r="C30" s="863"/>
      <c r="D30" s="57">
        <v>48915</v>
      </c>
      <c r="E30" s="58">
        <v>2.2</v>
      </c>
      <c r="F30" s="522">
        <v>67.8</v>
      </c>
      <c r="G30" s="522">
        <v>0.7</v>
      </c>
      <c r="H30" s="523">
        <v>3.35</v>
      </c>
      <c r="I30" s="431">
        <v>-0.23</v>
      </c>
      <c r="J30" s="523">
        <v>3.41</v>
      </c>
      <c r="K30" s="432">
        <v>0.41</v>
      </c>
      <c r="L30" s="61"/>
      <c r="M30" s="44"/>
      <c r="N30" s="59"/>
      <c r="R30" s="353"/>
      <c r="S30" s="359"/>
      <c r="T30" s="360"/>
    </row>
    <row r="31" spans="2:20" ht="16.5" customHeight="1">
      <c r="B31" s="802" t="s">
        <v>16</v>
      </c>
      <c r="C31" s="863"/>
      <c r="D31" s="57">
        <v>18050</v>
      </c>
      <c r="E31" s="58">
        <v>-7</v>
      </c>
      <c r="F31" s="522">
        <v>46.8</v>
      </c>
      <c r="G31" s="522">
        <v>0.5</v>
      </c>
      <c r="H31" s="523">
        <v>1.72</v>
      </c>
      <c r="I31" s="431">
        <v>0.07</v>
      </c>
      <c r="J31" s="523">
        <v>2.37</v>
      </c>
      <c r="K31" s="432">
        <v>0.23</v>
      </c>
      <c r="L31" s="61"/>
      <c r="M31" s="44"/>
      <c r="N31" s="59"/>
      <c r="R31" s="353"/>
      <c r="S31" s="359"/>
      <c r="T31" s="360"/>
    </row>
    <row r="32" spans="2:20" ht="16.5" customHeight="1">
      <c r="B32" s="802" t="s">
        <v>24</v>
      </c>
      <c r="C32" s="863"/>
      <c r="D32" s="57">
        <v>43339</v>
      </c>
      <c r="E32" s="58">
        <v>-2.7</v>
      </c>
      <c r="F32" s="522">
        <v>25.9</v>
      </c>
      <c r="G32" s="522">
        <v>-1.7</v>
      </c>
      <c r="H32" s="523">
        <v>1.99</v>
      </c>
      <c r="I32" s="431">
        <v>-0.03</v>
      </c>
      <c r="J32" s="523">
        <v>2.14</v>
      </c>
      <c r="K32" s="432">
        <v>-0.02</v>
      </c>
      <c r="L32" s="61"/>
      <c r="M32" s="359"/>
      <c r="N32" s="360"/>
      <c r="R32" s="353"/>
      <c r="S32" s="359"/>
      <c r="T32" s="360"/>
    </row>
    <row r="33" spans="2:20" ht="16.5" customHeight="1">
      <c r="B33" s="802" t="s">
        <v>21</v>
      </c>
      <c r="C33" s="863"/>
      <c r="D33" s="57">
        <v>114585</v>
      </c>
      <c r="E33" s="58">
        <v>1.2</v>
      </c>
      <c r="F33" s="522">
        <v>23.4</v>
      </c>
      <c r="G33" s="522">
        <v>-0.5</v>
      </c>
      <c r="H33" s="523">
        <v>1.55</v>
      </c>
      <c r="I33" s="431">
        <v>-0.08</v>
      </c>
      <c r="J33" s="523">
        <v>1.5</v>
      </c>
      <c r="K33" s="432">
        <v>0</v>
      </c>
      <c r="L33" s="61"/>
      <c r="M33" s="359"/>
      <c r="N33" s="360"/>
      <c r="R33" s="353"/>
      <c r="S33" s="359"/>
      <c r="T33" s="360"/>
    </row>
    <row r="34" spans="2:14" ht="16.5" customHeight="1">
      <c r="B34" s="802" t="s">
        <v>19</v>
      </c>
      <c r="C34" s="863"/>
      <c r="D34" s="57">
        <v>4540</v>
      </c>
      <c r="E34" s="58">
        <v>-1.1</v>
      </c>
      <c r="F34" s="522">
        <v>10.5</v>
      </c>
      <c r="G34" s="522">
        <v>-0.1</v>
      </c>
      <c r="H34" s="523">
        <v>1.53</v>
      </c>
      <c r="I34" s="431">
        <v>0.2</v>
      </c>
      <c r="J34" s="523">
        <v>1.69</v>
      </c>
      <c r="K34" s="432">
        <v>0.48</v>
      </c>
      <c r="L34" s="60"/>
      <c r="M34" s="359"/>
      <c r="N34" s="360"/>
    </row>
    <row r="35" spans="2:21" ht="15" customHeight="1">
      <c r="B35" s="802" t="s">
        <v>20</v>
      </c>
      <c r="C35" s="863"/>
      <c r="D35" s="57">
        <v>58018</v>
      </c>
      <c r="E35" s="58">
        <v>-1.2</v>
      </c>
      <c r="F35" s="522">
        <v>52.1</v>
      </c>
      <c r="G35" s="522">
        <v>1.1</v>
      </c>
      <c r="H35" s="523">
        <v>2.91</v>
      </c>
      <c r="I35" s="431">
        <v>0.01</v>
      </c>
      <c r="J35" s="523">
        <v>2.85</v>
      </c>
      <c r="K35" s="432">
        <v>-0.4</v>
      </c>
      <c r="M35" s="62"/>
      <c r="N35" s="62"/>
      <c r="O35" s="63"/>
      <c r="P35" s="42"/>
      <c r="Q35" s="42"/>
      <c r="R35" s="64"/>
      <c r="S35" s="62"/>
      <c r="T35" s="62"/>
      <c r="U35" s="63"/>
    </row>
    <row r="36" spans="2:21" ht="5.25" customHeight="1">
      <c r="B36" s="295"/>
      <c r="C36" s="45"/>
      <c r="D36" s="297"/>
      <c r="E36" s="45"/>
      <c r="F36" s="45"/>
      <c r="G36" s="45"/>
      <c r="H36" s="45"/>
      <c r="I36" s="45"/>
      <c r="J36" s="45"/>
      <c r="K36" s="296"/>
      <c r="M36" s="62"/>
      <c r="N36" s="62"/>
      <c r="O36" s="63"/>
      <c r="P36" s="42"/>
      <c r="Q36" s="42"/>
      <c r="R36" s="65"/>
      <c r="S36" s="62"/>
      <c r="T36" s="62"/>
      <c r="U36" s="63"/>
    </row>
    <row r="37" spans="2:18" ht="12.75" customHeight="1">
      <c r="B37" s="416" t="s">
        <v>546</v>
      </c>
      <c r="C37" s="46" t="s">
        <v>341</v>
      </c>
      <c r="O37" s="66"/>
      <c r="R37" s="67"/>
    </row>
    <row r="38" spans="2:18" ht="12.75" customHeight="1">
      <c r="B38" s="416"/>
      <c r="O38" s="66"/>
      <c r="R38" s="67"/>
    </row>
    <row r="39" spans="2:18" ht="12.75" customHeight="1">
      <c r="B39" s="416"/>
      <c r="O39" s="66"/>
      <c r="R39" s="67"/>
    </row>
    <row r="40" spans="3:11" s="241" customFormat="1" ht="25.5" customHeight="1">
      <c r="C40" s="501" t="s">
        <v>675</v>
      </c>
      <c r="D40" s="253"/>
      <c r="E40" s="253"/>
      <c r="F40" s="246"/>
      <c r="G40" s="246"/>
      <c r="H40" s="246"/>
      <c r="I40" s="246"/>
      <c r="J40" s="246"/>
      <c r="K40" s="247" t="s">
        <v>512</v>
      </c>
    </row>
    <row r="41" spans="2:11" s="241" customFormat="1" ht="15.75" customHeight="1">
      <c r="B41" s="840" t="s">
        <v>797</v>
      </c>
      <c r="C41" s="841"/>
      <c r="D41" s="809" t="s">
        <v>5</v>
      </c>
      <c r="E41" s="882"/>
      <c r="F41" s="889" t="s">
        <v>49</v>
      </c>
      <c r="G41" s="890"/>
      <c r="H41" s="877" t="s">
        <v>32</v>
      </c>
      <c r="I41" s="884"/>
      <c r="J41" s="884"/>
      <c r="K41" s="878"/>
    </row>
    <row r="42" spans="2:11" s="241" customFormat="1" ht="12" customHeight="1">
      <c r="B42" s="893"/>
      <c r="C42" s="894"/>
      <c r="D42" s="850"/>
      <c r="E42" s="883"/>
      <c r="F42" s="891"/>
      <c r="G42" s="892"/>
      <c r="H42" s="869" t="s">
        <v>50</v>
      </c>
      <c r="I42" s="396"/>
      <c r="J42" s="869" t="s">
        <v>51</v>
      </c>
      <c r="K42" s="396"/>
    </row>
    <row r="43" spans="2:11" s="241" customFormat="1" ht="15.75" customHeight="1">
      <c r="B43" s="842"/>
      <c r="C43" s="843"/>
      <c r="D43" s="386"/>
      <c r="E43" s="399" t="s">
        <v>285</v>
      </c>
      <c r="F43" s="429"/>
      <c r="G43" s="362" t="s">
        <v>40</v>
      </c>
      <c r="H43" s="870"/>
      <c r="I43" s="399" t="s">
        <v>39</v>
      </c>
      <c r="J43" s="870"/>
      <c r="K43" s="399" t="s">
        <v>39</v>
      </c>
    </row>
    <row r="44" spans="2:11" s="257" customFormat="1" ht="12" customHeight="1">
      <c r="B44" s="900"/>
      <c r="C44" s="901"/>
      <c r="D44" s="52"/>
      <c r="E44" s="52" t="s">
        <v>747</v>
      </c>
      <c r="F44" s="254" t="s">
        <v>747</v>
      </c>
      <c r="G44" s="254" t="s">
        <v>378</v>
      </c>
      <c r="H44" s="255" t="s">
        <v>747</v>
      </c>
      <c r="I44" s="254" t="s">
        <v>748</v>
      </c>
      <c r="J44" s="255" t="s">
        <v>747</v>
      </c>
      <c r="K44" s="256" t="s">
        <v>748</v>
      </c>
    </row>
    <row r="45" spans="2:18" s="241" customFormat="1" ht="15.75" customHeight="1">
      <c r="B45" s="616" t="s">
        <v>676</v>
      </c>
      <c r="C45" s="542"/>
      <c r="D45" s="556">
        <v>102.3</v>
      </c>
      <c r="E45" s="541">
        <v>3.8</v>
      </c>
      <c r="F45" s="541">
        <v>18.3</v>
      </c>
      <c r="G45" s="541">
        <v>-0.4</v>
      </c>
      <c r="H45" s="557">
        <v>1.66</v>
      </c>
      <c r="I45" s="558">
        <v>-0.31</v>
      </c>
      <c r="J45" s="559">
        <v>1.59</v>
      </c>
      <c r="K45" s="560">
        <v>-0.37</v>
      </c>
      <c r="L45" s="539"/>
      <c r="M45" s="361" t="s">
        <v>593</v>
      </c>
      <c r="N45" s="58"/>
      <c r="O45" s="881" t="s">
        <v>594</v>
      </c>
      <c r="P45" s="881"/>
      <c r="Q45" s="881"/>
      <c r="R45" s="361" t="s">
        <v>595</v>
      </c>
    </row>
    <row r="46" spans="2:11" s="258" customFormat="1" ht="15.75" customHeight="1">
      <c r="B46" s="617" t="s">
        <v>367</v>
      </c>
      <c r="C46" s="542"/>
      <c r="D46" s="561">
        <v>101.7</v>
      </c>
      <c r="E46" s="573">
        <v>-0.5</v>
      </c>
      <c r="F46" s="544">
        <v>18.2</v>
      </c>
      <c r="G46" s="544">
        <v>-0.1</v>
      </c>
      <c r="H46" s="557">
        <v>1.62</v>
      </c>
      <c r="I46" s="558">
        <v>-0.04</v>
      </c>
      <c r="J46" s="558">
        <v>1.6</v>
      </c>
      <c r="K46" s="564">
        <v>0.01</v>
      </c>
    </row>
    <row r="47" spans="2:12" s="241" customFormat="1" ht="15.75" customHeight="1">
      <c r="B47" s="617" t="s">
        <v>507</v>
      </c>
      <c r="C47" s="542"/>
      <c r="D47" s="565">
        <v>100</v>
      </c>
      <c r="E47" s="544">
        <v>-1.7</v>
      </c>
      <c r="F47" s="544">
        <v>21.1</v>
      </c>
      <c r="G47" s="544">
        <v>2.9</v>
      </c>
      <c r="H47" s="557">
        <v>1.79</v>
      </c>
      <c r="I47" s="566">
        <v>0.17</v>
      </c>
      <c r="J47" s="558">
        <v>1.89</v>
      </c>
      <c r="K47" s="567">
        <v>0.29</v>
      </c>
      <c r="L47" s="259"/>
    </row>
    <row r="48" spans="2:12" s="241" customFormat="1" ht="15.75" customHeight="1">
      <c r="B48" s="617" t="s">
        <v>508</v>
      </c>
      <c r="C48" s="542"/>
      <c r="D48" s="565">
        <v>100</v>
      </c>
      <c r="E48" s="544">
        <v>0</v>
      </c>
      <c r="F48" s="544">
        <v>21.8</v>
      </c>
      <c r="G48" s="544">
        <v>0.7</v>
      </c>
      <c r="H48" s="557">
        <v>1.76</v>
      </c>
      <c r="I48" s="566">
        <v>-0.03</v>
      </c>
      <c r="J48" s="558">
        <v>1.7</v>
      </c>
      <c r="K48" s="567">
        <v>-0.19</v>
      </c>
      <c r="L48" s="259"/>
    </row>
    <row r="49" spans="2:12" s="241" customFormat="1" ht="15.75" customHeight="1">
      <c r="B49" s="617" t="s">
        <v>509</v>
      </c>
      <c r="C49" s="542"/>
      <c r="D49" s="565">
        <v>101.3</v>
      </c>
      <c r="E49" s="544">
        <v>1.3</v>
      </c>
      <c r="F49" s="544">
        <v>22.1</v>
      </c>
      <c r="G49" s="544">
        <v>0.3</v>
      </c>
      <c r="H49" s="557">
        <v>1.8</v>
      </c>
      <c r="I49" s="566">
        <v>0.04</v>
      </c>
      <c r="J49" s="558">
        <v>1.69</v>
      </c>
      <c r="K49" s="567">
        <v>-0.01</v>
      </c>
      <c r="L49" s="259"/>
    </row>
    <row r="50" spans="2:12" s="241" customFormat="1" ht="15.75" customHeight="1">
      <c r="B50" s="617" t="s">
        <v>510</v>
      </c>
      <c r="C50" s="542"/>
      <c r="D50" s="565">
        <v>102.2</v>
      </c>
      <c r="E50" s="544">
        <v>0.9</v>
      </c>
      <c r="F50" s="544">
        <v>24.3</v>
      </c>
      <c r="G50" s="544">
        <v>2.2</v>
      </c>
      <c r="H50" s="557">
        <v>1.55</v>
      </c>
      <c r="I50" s="566">
        <v>-0.25</v>
      </c>
      <c r="J50" s="558">
        <v>1.58</v>
      </c>
      <c r="K50" s="567">
        <v>-0.11</v>
      </c>
      <c r="L50" s="259"/>
    </row>
    <row r="51" spans="2:12" s="241" customFormat="1" ht="15.75" customHeight="1">
      <c r="B51" s="618" t="s">
        <v>286</v>
      </c>
      <c r="C51" s="548"/>
      <c r="D51" s="568">
        <v>101.3</v>
      </c>
      <c r="E51" s="550">
        <v>-0.9</v>
      </c>
      <c r="F51" s="550">
        <v>24.3</v>
      </c>
      <c r="G51" s="550">
        <v>0</v>
      </c>
      <c r="H51" s="574">
        <v>1.62</v>
      </c>
      <c r="I51" s="570">
        <v>0.07</v>
      </c>
      <c r="J51" s="574">
        <v>1.69</v>
      </c>
      <c r="K51" s="571">
        <v>0.11</v>
      </c>
      <c r="L51" s="259"/>
    </row>
    <row r="52" spans="2:12" s="241" customFormat="1" ht="5.25" customHeight="1">
      <c r="B52" s="897"/>
      <c r="C52" s="898"/>
      <c r="D52" s="261"/>
      <c r="E52" s="262"/>
      <c r="F52" s="262"/>
      <c r="G52" s="262"/>
      <c r="H52" s="263"/>
      <c r="I52" s="264"/>
      <c r="J52" s="263"/>
      <c r="K52" s="265"/>
      <c r="L52" s="259"/>
    </row>
    <row r="53" spans="2:12" s="241" customFormat="1" ht="5.25" customHeight="1">
      <c r="B53" s="425"/>
      <c r="C53" s="425"/>
      <c r="D53" s="260"/>
      <c r="E53" s="58"/>
      <c r="F53" s="58"/>
      <c r="G53" s="58"/>
      <c r="H53" s="249"/>
      <c r="I53" s="426"/>
      <c r="J53" s="249"/>
      <c r="K53" s="426"/>
      <c r="L53" s="259"/>
    </row>
    <row r="54" spans="3:4" ht="11.25" customHeight="1">
      <c r="C54" s="241"/>
      <c r="D54" s="241"/>
    </row>
    <row r="56" spans="6:7" ht="15" customHeight="1">
      <c r="F56" s="308" t="s">
        <v>500</v>
      </c>
      <c r="G56" s="308"/>
    </row>
  </sheetData>
  <mergeCells count="33">
    <mergeCell ref="F41:G42"/>
    <mergeCell ref="B33:C33"/>
    <mergeCell ref="B16:C18"/>
    <mergeCell ref="B19:C19"/>
    <mergeCell ref="B20:C20"/>
    <mergeCell ref="B41:C43"/>
    <mergeCell ref="B35:C35"/>
    <mergeCell ref="B34:C34"/>
    <mergeCell ref="H16:K16"/>
    <mergeCell ref="H17:H18"/>
    <mergeCell ref="J17:J18"/>
    <mergeCell ref="B30:C30"/>
    <mergeCell ref="D16:E17"/>
    <mergeCell ref="H41:K41"/>
    <mergeCell ref="B27:C27"/>
    <mergeCell ref="B28:C28"/>
    <mergeCell ref="C4:K13"/>
    <mergeCell ref="B21:C21"/>
    <mergeCell ref="B22:C22"/>
    <mergeCell ref="B29:C29"/>
    <mergeCell ref="B23:C23"/>
    <mergeCell ref="B24:C24"/>
    <mergeCell ref="F16:G17"/>
    <mergeCell ref="O45:Q45"/>
    <mergeCell ref="B52:C52"/>
    <mergeCell ref="B25:C25"/>
    <mergeCell ref="B26:C26"/>
    <mergeCell ref="B44:C44"/>
    <mergeCell ref="H42:H43"/>
    <mergeCell ref="B31:C31"/>
    <mergeCell ref="B32:C32"/>
    <mergeCell ref="J42:J43"/>
    <mergeCell ref="D41:E42"/>
  </mergeCells>
  <printOptions/>
  <pageMargins left="0.7874015748031497" right="0.7874015748031497" top="0.7874015748031497" bottom="0.3937007874015748" header="0" footer="0.3149606299212598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2014-03-05T08:50:41Z</cp:lastPrinted>
  <dcterms:created xsi:type="dcterms:W3CDTF">2003-04-22T00:03:15Z</dcterms:created>
  <dcterms:modified xsi:type="dcterms:W3CDTF">2014-03-10T02:25:46Z</dcterms:modified>
  <cp:category/>
  <cp:version/>
  <cp:contentType/>
  <cp:contentStatus/>
</cp:coreProperties>
</file>