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760" yWindow="32760" windowWidth="21830" windowHeight="11030" tabRatio="803"/>
  </bookViews>
  <sheets>
    <sheet name="表紙 " sheetId="2" r:id="rId1"/>
    <sheet name="目次 " sheetId="18" r:id="rId2"/>
    <sheet name="利用上の注意" sheetId="19" r:id="rId3"/>
    <sheet name="賃金  " sheetId="12" r:id="rId4"/>
    <sheet name="労働時間" sheetId="23" r:id="rId5"/>
    <sheet name="雇用 " sheetId="25" r:id="rId6"/>
    <sheet name="名目賃金指数給与総額" sheetId="58" r:id="rId7"/>
    <sheet name="実質賃金指数給与総額 " sheetId="59" r:id="rId8"/>
    <sheet name="名目賃金指数定期給与" sheetId="60" r:id="rId9"/>
    <sheet name="実質賃金指数定期給与" sheetId="61" r:id="rId10"/>
    <sheet name="名目賃金指数所定内給与" sheetId="62" r:id="rId11"/>
    <sheet name="総実労働時間指数 " sheetId="63" r:id="rId12"/>
    <sheet name="所定内労働時間指数" sheetId="64" r:id="rId13"/>
    <sheet name="所定外労働時間指数 " sheetId="65" r:id="rId14"/>
    <sheet name="常用雇用指数 " sheetId="66" r:id="rId15"/>
    <sheet name="季節調整済指数" sheetId="32" r:id="rId16"/>
    <sheet name="産業性別賃金" sheetId="33" r:id="rId17"/>
    <sheet name="産業性別労働時間" sheetId="34" r:id="rId18"/>
    <sheet name="産業性別雇用" sheetId="35" r:id="rId19"/>
    <sheet name="規模別賃金" sheetId="36" r:id="rId20"/>
    <sheet name="規模別労働時間" sheetId="37" r:id="rId21"/>
    <sheet name="産業就業形態別賃金" sheetId="38" r:id="rId22"/>
    <sheet name="産業就業形態別労働時間" sheetId="39" r:id="rId23"/>
    <sheet name="産業就業形態別雇用" sheetId="40" r:id="rId24"/>
    <sheet name="調査の説明" sheetId="41" r:id="rId25"/>
    <sheet name="裏表紙 (R7.3～国勢調査） (2)" sheetId="57" r:id="rId26"/>
  </sheets>
  <definedNames>
    <definedName name="_xlnm.Print_Area" localSheetId="0">'表紙 '!$A$1:$K$57</definedName>
    <definedName name="_xlnm.Print_Area" localSheetId="3">'賃金  '!$A$1:$M$69</definedName>
    <definedName name="_xlnm.Print_Area" localSheetId="1">'目次 '!$A$1:$O$47</definedName>
    <definedName name="_xlnm.Print_Area" localSheetId="2">利用上の注意!$A$1:$O$61</definedName>
    <definedName name="_xlnm.Print_Area" localSheetId="4">労働時間!$A$1:$K$68</definedName>
    <definedName name="_xlnm.Print_Area" localSheetId="5">'雇用 '!$A$1:$K$68</definedName>
    <definedName name="_xlnm.Print_Area" localSheetId="15">季節調整済指数!$A$1:$R$40</definedName>
    <definedName name="_xlnm.Print_Area" localSheetId="22">産業就業形態別労働時間!$A$1:$K$106</definedName>
    <definedName name="_xlnm.Print_Area" localSheetId="24">調査の説明!$A$1:$N$126</definedName>
    <definedName name="_xlnm.Print_Area" localSheetId="25">'裏表紙 (R7.3～国勢調査） (2)'!$A$1:$K$39</definedName>
    <definedName name="_xlnm.Print_Area" localSheetId="6">名目賃金指数給与総額!$A$1:$S$93</definedName>
    <definedName name="_xlnm.Print_Area" localSheetId="7">'実質賃金指数給与総額 '!$A$1:$S$95</definedName>
    <definedName name="_xlnm.Print_Area" localSheetId="8">名目賃金指数定期給与!$A$1:$S$93</definedName>
    <definedName name="_xlnm.Print_Area" localSheetId="9">実質賃金指数定期給与!$A$1:$S$95</definedName>
    <definedName name="_xlnm.Print_Area" localSheetId="10">名目賃金指数所定内給与!$A$1:$S$93</definedName>
    <definedName name="_xlnm.Print_Area" localSheetId="11">'総実労働時間指数 '!$A$1:$S$93</definedName>
    <definedName name="_xlnm.Print_Area" localSheetId="12">所定内労働時間指数!$A$1:$S$93</definedName>
    <definedName name="_xlnm.Print_Area" localSheetId="13">'所定外労働時間指数 '!$A$1:$S$93</definedName>
    <definedName name="_xlnm.Print_Area" localSheetId="14">'常用雇用指数 '!$A$1:$S$94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<sst xmlns="http://schemas.openxmlformats.org/spreadsheetml/2006/main" xmlns:r="http://schemas.openxmlformats.org/officeDocument/2006/relationships" count="563" uniqueCount="563">
  <si>
    <t>産　　　業</t>
  </si>
  <si>
    <t>第9表</t>
    <rPh sb="0" eb="1">
      <t>ダイ</t>
    </rPh>
    <rPh sb="2" eb="3">
      <t>ヒョウ</t>
    </rPh>
    <phoneticPr fontId="22"/>
  </si>
  <si>
    <t>本月末労働者数</t>
    <rPh sb="0" eb="1">
      <t>ホン</t>
    </rPh>
    <rPh sb="1" eb="3">
      <t>ゲツマツ</t>
    </rPh>
    <rPh sb="3" eb="6">
      <t>ロウドウシャ</t>
    </rPh>
    <rPh sb="6" eb="7">
      <t>カズ</t>
    </rPh>
    <phoneticPr fontId="22"/>
  </si>
  <si>
    <t>定期給与</t>
    <rPh sb="0" eb="2">
      <t>テイキ</t>
    </rPh>
    <rPh sb="2" eb="4">
      <t>キュウヨ</t>
    </rPh>
    <phoneticPr fontId="22"/>
  </si>
  <si>
    <t>人</t>
  </si>
  <si>
    <t>H</t>
  </si>
  <si>
    <t>R</t>
  </si>
  <si>
    <t>E28</t>
  </si>
  <si>
    <t xml:space="preserve">     月間の増加(減少)労働者数</t>
    <rPh sb="5" eb="7">
      <t>ゲッカン</t>
    </rPh>
    <rPh sb="8" eb="10">
      <t>ゾウカ</t>
    </rPh>
    <rPh sb="11" eb="13">
      <t>ゲンショウ</t>
    </rPh>
    <rPh sb="14" eb="17">
      <t>ロウドウシャ</t>
    </rPh>
    <rPh sb="17" eb="18">
      <t>スウ</t>
    </rPh>
    <phoneticPr fontId="38"/>
  </si>
  <si>
    <t>入職率</t>
  </si>
  <si>
    <t>２　労働時間の動き</t>
    <rPh sb="2" eb="4">
      <t>ロウドウ</t>
    </rPh>
    <rPh sb="4" eb="6">
      <t>ジカン</t>
    </rPh>
    <rPh sb="7" eb="8">
      <t>ウゴ</t>
    </rPh>
    <phoneticPr fontId="43"/>
  </si>
  <si>
    <t>時間</t>
  </si>
  <si>
    <t>Ⅰ 結果の概要　　　　　　　　　　　　　　　　　　　　　　　　　　　　　</t>
  </si>
  <si>
    <t>産業性別賃金</t>
    <rPh sb="0" eb="2">
      <t>サンギョウ</t>
    </rPh>
    <rPh sb="2" eb="4">
      <t>セイベツ</t>
    </rPh>
    <rPh sb="4" eb="6">
      <t>チンギン</t>
    </rPh>
    <phoneticPr fontId="22"/>
  </si>
  <si>
    <t>Ⅰ 結果の概要</t>
    <rPh sb="2" eb="3">
      <t>ムスブ</t>
    </rPh>
    <rPh sb="3" eb="4">
      <t>ハタシ</t>
    </rPh>
    <rPh sb="5" eb="6">
      <t>オオムネ</t>
    </rPh>
    <rPh sb="6" eb="7">
      <t>ヨウ</t>
    </rPh>
    <phoneticPr fontId="43"/>
  </si>
  <si>
    <t>Ｐ 一括分</t>
  </si>
  <si>
    <t>実質賃金指数（定期給与）（事業所規模5人以上・30人以上）</t>
    <rPh sb="0" eb="2">
      <t>ジッシツ</t>
    </rPh>
    <phoneticPr fontId="22"/>
  </si>
  <si>
    <t>所定内労働時間</t>
  </si>
  <si>
    <t>現金給与額</t>
  </si>
  <si>
    <t>　　第１０表　　〃　所定内給与・・・・・・・・・・・・・１３</t>
  </si>
  <si>
    <t>第1表</t>
    <rPh sb="0" eb="1">
      <t>ダイ</t>
    </rPh>
    <rPh sb="2" eb="3">
      <t>ヒョウ</t>
    </rPh>
    <phoneticPr fontId="22"/>
  </si>
  <si>
    <t>M</t>
  </si>
  <si>
    <t>x</t>
  </si>
  <si>
    <t>前月末労働者数</t>
  </si>
  <si>
    <t>産業、性別常用労働者１人平均月間出勤日数及び実労働時間（事業所規模30人以上）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5" eb="38">
      <t>ニンイジョウ</t>
    </rPh>
    <phoneticPr fontId="22"/>
  </si>
  <si>
    <t>D</t>
  </si>
  <si>
    <t>常用雇用指数</t>
  </si>
  <si>
    <t>　指数表の産業大分類の一部については、下記の略称を用いて表示しています。</t>
    <rPh sb="1" eb="3">
      <t>シスウ</t>
    </rPh>
    <rPh sb="3" eb="4">
      <t>ヒョウ</t>
    </rPh>
    <rPh sb="5" eb="7">
      <t>サンギョウ</t>
    </rPh>
    <rPh sb="7" eb="10">
      <t>ダイブンルイ</t>
    </rPh>
    <rPh sb="11" eb="13">
      <t>イチブ</t>
    </rPh>
    <rPh sb="19" eb="21">
      <t>カキ</t>
    </rPh>
    <rPh sb="22" eb="24">
      <t>リャクショウ</t>
    </rPh>
    <rPh sb="25" eb="26">
      <t>モチ</t>
    </rPh>
    <rPh sb="28" eb="30">
      <t>ヒョウジ</t>
    </rPh>
    <phoneticPr fontId="38"/>
  </si>
  <si>
    <t>事業所規模＝30人以上</t>
    <rPh sb="0" eb="3">
      <t>ジギョウショ</t>
    </rPh>
    <rPh sb="3" eb="5">
      <t>キボ</t>
    </rPh>
    <rPh sb="8" eb="11">
      <t>ニンイジョウ</t>
    </rPh>
    <phoneticPr fontId="22"/>
  </si>
  <si>
    <t>令和</t>
  </si>
  <si>
    <t>ポイント</t>
  </si>
  <si>
    <t xml:space="preserve"> </t>
  </si>
  <si>
    <t xml:space="preserve"> (1）事業所規模５人以上</t>
    <rPh sb="4" eb="7">
      <t>ジギョウショ</t>
    </rPh>
    <rPh sb="7" eb="9">
      <t>キボ</t>
    </rPh>
    <rPh sb="10" eb="13">
      <t>ニンイジョウ</t>
    </rPh>
    <phoneticPr fontId="43"/>
  </si>
  <si>
    <t>日</t>
  </si>
  <si>
    <t>Ｋ</t>
  </si>
  <si>
    <t>出勤日数</t>
  </si>
  <si>
    <t>（2）事業所規模３０人以上</t>
    <rPh sb="3" eb="6">
      <t>ジギョウショ</t>
    </rPh>
    <rPh sb="6" eb="8">
      <t>キボ</t>
    </rPh>
    <rPh sb="10" eb="13">
      <t>ニンイジョウ</t>
    </rPh>
    <phoneticPr fontId="43"/>
  </si>
  <si>
    <t>Ｆ</t>
  </si>
  <si>
    <t>　</t>
  </si>
  <si>
    <t>パートタイム労働者比率</t>
  </si>
  <si>
    <t>　2　実数表</t>
    <rPh sb="3" eb="4">
      <t>ミ</t>
    </rPh>
    <rPh sb="4" eb="5">
      <t>カズ</t>
    </rPh>
    <rPh sb="5" eb="6">
      <t>ヒョウ</t>
    </rPh>
    <phoneticPr fontId="22"/>
  </si>
  <si>
    <t>所定外労働時間</t>
    <rPh sb="0" eb="2">
      <t>ショテイ</t>
    </rPh>
    <rPh sb="2" eb="3">
      <t>ガイ</t>
    </rPh>
    <rPh sb="3" eb="5">
      <t>ロウドウ</t>
    </rPh>
    <rPh sb="5" eb="7">
      <t>ジカン</t>
    </rPh>
    <phoneticPr fontId="22"/>
  </si>
  <si>
    <t>情報通信業</t>
  </si>
  <si>
    <t>「サービス業（他に分類されないもの）」のうち、「廃棄物処理業」、「自動車整備業」、「機械等修理業（別掲を除く）」、「政治・経済・文化団体」、「宗教」、「その他のサービス業」のこと</t>
    <rPh sb="5" eb="6">
      <t>ギョウ</t>
    </rPh>
    <rPh sb="7" eb="8">
      <t>タ</t>
    </rPh>
    <rPh sb="9" eb="11">
      <t>ブンルイ</t>
    </rPh>
    <rPh sb="24" eb="27">
      <t>ハイキブツ</t>
    </rPh>
    <rPh sb="27" eb="29">
      <t>ショリ</t>
    </rPh>
    <rPh sb="29" eb="30">
      <t>ギョウ</t>
    </rPh>
    <rPh sb="33" eb="36">
      <t>ジドウシャ</t>
    </rPh>
    <rPh sb="36" eb="38">
      <t>セイビ</t>
    </rPh>
    <rPh sb="38" eb="39">
      <t>ギョウ</t>
    </rPh>
    <rPh sb="42" eb="45">
      <t>キカイトウ</t>
    </rPh>
    <rPh sb="45" eb="47">
      <t>シュウリ</t>
    </rPh>
    <rPh sb="47" eb="48">
      <t>ギョウ</t>
    </rPh>
    <rPh sb="49" eb="51">
      <t>ベッケイ</t>
    </rPh>
    <rPh sb="52" eb="53">
      <t>ノゾ</t>
    </rPh>
    <rPh sb="58" eb="60">
      <t>セイジ</t>
    </rPh>
    <rPh sb="61" eb="63">
      <t>ケイザイ</t>
    </rPh>
    <rPh sb="64" eb="66">
      <t>ブンカ</t>
    </rPh>
    <rPh sb="66" eb="68">
      <t>ダンタイ</t>
    </rPh>
    <rPh sb="71" eb="73">
      <t>シュウキョウ</t>
    </rPh>
    <rPh sb="78" eb="79">
      <t>タ</t>
    </rPh>
    <rPh sb="84" eb="85">
      <t>ギョウ</t>
    </rPh>
    <phoneticPr fontId="38"/>
  </si>
  <si>
    <t>　実数表の各一括分の内容は以下のとおりです。</t>
  </si>
  <si>
    <t>調査産業計</t>
  </si>
  <si>
    <t xml:space="preserve"> なお、重役、理事などの役員でも、常時勤務して一般の労働者と同じ給与規則で毎月給与の支払を受けている者及び事業主の家族でも、常時その事業所に勤務し、他の労働者と同じ給与規則で毎月給与が支払われている者は常用労働者に含めます。</t>
  </si>
  <si>
    <t>９</t>
  </si>
  <si>
    <t>計</t>
  </si>
  <si>
    <t xml:space="preserve">     第7表   産業、事業所規模別常用労働者1人平均月間現金給与額 </t>
    <rPh sb="5" eb="6">
      <t>ダイ</t>
    </rPh>
    <rPh sb="7" eb="8">
      <t>ヒョウ</t>
    </rPh>
    <rPh sb="11" eb="13">
      <t>サンギョウ</t>
    </rPh>
    <rPh sb="14" eb="17">
      <t>ジギョウショ</t>
    </rPh>
    <rPh sb="17" eb="19">
      <t>キボ</t>
    </rPh>
    <rPh sb="19" eb="20">
      <t>ベツ</t>
    </rPh>
    <rPh sb="20" eb="22">
      <t>ジョウヨウ</t>
    </rPh>
    <rPh sb="22" eb="25">
      <t>ロウドウシャ</t>
    </rPh>
    <rPh sb="26" eb="27">
      <t>ヒト</t>
    </rPh>
    <rPh sb="27" eb="29">
      <t>ヘイキン</t>
    </rPh>
    <rPh sb="29" eb="31">
      <t>ゲッカン</t>
    </rPh>
    <rPh sb="31" eb="33">
      <t>ゲンキン</t>
    </rPh>
    <rPh sb="33" eb="35">
      <t>キュウヨ</t>
    </rPh>
    <rPh sb="35" eb="36">
      <t>ガク</t>
    </rPh>
    <phoneticPr fontId="22"/>
  </si>
  <si>
    <t>所定内労働時間指数</t>
    <rPh sb="0" eb="3">
      <t>ショテイナイ</t>
    </rPh>
    <rPh sb="3" eb="5">
      <t>ロウドウ</t>
    </rPh>
    <rPh sb="5" eb="7">
      <t>ジカン</t>
    </rPh>
    <rPh sb="7" eb="9">
      <t>シスウ</t>
    </rPh>
    <phoneticPr fontId="22"/>
  </si>
  <si>
    <t>(1)事業所規模５人以上</t>
  </si>
  <si>
    <t>- 3 -</t>
  </si>
  <si>
    <t>製造業</t>
  </si>
  <si>
    <t>前   月   末         労 働 者 数</t>
  </si>
  <si>
    <t>食サービス業</t>
    <rPh sb="0" eb="1">
      <t>ショク</t>
    </rPh>
    <rPh sb="5" eb="6">
      <t>ギョウ</t>
    </rPh>
    <phoneticPr fontId="22"/>
  </si>
  <si>
    <t/>
  </si>
  <si>
    <t>食料品製造業、飲料・たばこ・飼料製造業</t>
  </si>
  <si>
    <t>生産用機械器具製造業</t>
  </si>
  <si>
    <r>
      <t>「</t>
    </r>
    <r>
      <rPr>
        <sz val="10.5"/>
        <color auto="1"/>
        <rFont val="ＭＳ ゴシック"/>
      </rPr>
      <t>所定外給与（超過労働給与）」</t>
    </r>
    <r>
      <rPr>
        <sz val="10.5"/>
        <color auto="1"/>
        <rFont val="ＭＳ 明朝"/>
      </rPr>
      <t>とは、所定の労働時間を超える労働、休日労働、深夜労働等に対して支給される給与のことです。</t>
    </r>
  </si>
  <si>
    <t>季節調整済指数（事業所規模30人以上）</t>
  </si>
  <si>
    <t>第5表  産業、性別常用労働者数及びパートタイム労働者比率</t>
    <rPh sb="0" eb="1">
      <t>ダイ</t>
    </rPh>
    <rPh sb="2" eb="3">
      <t>ヒョウ</t>
    </rPh>
    <phoneticPr fontId="22"/>
  </si>
  <si>
    <t>総実労働時間</t>
  </si>
  <si>
    <t>Ｍ</t>
  </si>
  <si>
    <t>建設業</t>
    <rPh sb="0" eb="3">
      <t>ケンセツギョウ</t>
    </rPh>
    <phoneticPr fontId="43"/>
  </si>
  <si>
    <t>名目賃金指数定期給与</t>
    <rPh sb="0" eb="2">
      <t>メイモク</t>
    </rPh>
    <rPh sb="2" eb="4">
      <t>チンギン</t>
    </rPh>
    <rPh sb="4" eb="6">
      <t>シスウ</t>
    </rPh>
    <rPh sb="6" eb="8">
      <t>テイキ</t>
    </rPh>
    <rPh sb="8" eb="10">
      <t>キュウヨ</t>
    </rPh>
    <phoneticPr fontId="22"/>
  </si>
  <si>
    <t>女</t>
    <rPh sb="0" eb="1">
      <t>オンナ</t>
    </rPh>
    <phoneticPr fontId="22"/>
  </si>
  <si>
    <t xml:space="preserve">  調査産業のうち、「鉱業,採石業,砂利採取業」は調査事業所数が少ないため産業別数値を公表しませんが、調査産業計には、実数、指数ともに含めています。</t>
    <rPh sb="2" eb="4">
      <t>チョウサ</t>
    </rPh>
    <rPh sb="4" eb="6">
      <t>サンギョウ</t>
    </rPh>
    <rPh sb="11" eb="13">
      <t>コウギョウ</t>
    </rPh>
    <rPh sb="14" eb="15">
      <t>ト</t>
    </rPh>
    <rPh sb="15" eb="16">
      <t>イシ</t>
    </rPh>
    <rPh sb="16" eb="17">
      <t>ギョウ</t>
    </rPh>
    <rPh sb="18" eb="20">
      <t>ジャリ</t>
    </rPh>
    <rPh sb="20" eb="23">
      <t>サイシュギョウ</t>
    </rPh>
    <rPh sb="25" eb="27">
      <t>チョウサ</t>
    </rPh>
    <rPh sb="27" eb="30">
      <t>ジギョウショ</t>
    </rPh>
    <rPh sb="30" eb="31">
      <t>スウ</t>
    </rPh>
    <rPh sb="32" eb="33">
      <t>スク</t>
    </rPh>
    <rPh sb="37" eb="39">
      <t>サンギョウ</t>
    </rPh>
    <rPh sb="39" eb="40">
      <t>ベツ</t>
    </rPh>
    <rPh sb="40" eb="42">
      <t>スウチ</t>
    </rPh>
    <rPh sb="43" eb="45">
      <t>コウヒョウ</t>
    </rPh>
    <rPh sb="51" eb="53">
      <t>チョウサ</t>
    </rPh>
    <rPh sb="53" eb="55">
      <t>サンギョウ</t>
    </rPh>
    <rPh sb="55" eb="56">
      <t>ケイ</t>
    </rPh>
    <rPh sb="59" eb="61">
      <t>ジッスウ</t>
    </rPh>
    <rPh sb="62" eb="64">
      <t>シスウ</t>
    </rPh>
    <rPh sb="67" eb="68">
      <t>フク</t>
    </rPh>
    <phoneticPr fontId="75"/>
  </si>
  <si>
    <t>窯業・土石製品</t>
    <rPh sb="5" eb="7">
      <t>セイヒン</t>
    </rPh>
    <phoneticPr fontId="38"/>
  </si>
  <si>
    <t>　調査産業計の労働異動率をみると、入職率は1.89％で、前年同月差0.07ポイント減、離職率は1.69％で、前年同月と同水準となった。</t>
  </si>
  <si>
    <t>総 実 労 働     時         間</t>
    <rPh sb="0" eb="1">
      <t>ソウ</t>
    </rPh>
    <rPh sb="2" eb="3">
      <t>ミ</t>
    </rPh>
    <rPh sb="4" eb="5">
      <t>ロウ</t>
    </rPh>
    <rPh sb="6" eb="7">
      <t>ドウ</t>
    </rPh>
    <rPh sb="12" eb="13">
      <t>トキ</t>
    </rPh>
    <rPh sb="22" eb="23">
      <t>アイダ</t>
    </rPh>
    <phoneticPr fontId="22"/>
  </si>
  <si>
    <t>Q</t>
  </si>
  <si>
    <t>毎 月 勤 労 統 計 調 査 の 説 明</t>
  </si>
  <si>
    <t>所定外労働時間指数</t>
    <rPh sb="0" eb="2">
      <t>ショテイ</t>
    </rPh>
    <rPh sb="2" eb="3">
      <t>ガイ</t>
    </rPh>
    <rPh sb="3" eb="5">
      <t>ロウドウ</t>
    </rPh>
    <rPh sb="5" eb="7">
      <t>ジカン</t>
    </rPh>
    <rPh sb="7" eb="9">
      <t>シスウ</t>
    </rPh>
    <phoneticPr fontId="22"/>
  </si>
  <si>
    <t>運輸業,郵便業</t>
    <rPh sb="0" eb="3">
      <t>ウンユギョウ</t>
    </rPh>
    <rPh sb="4" eb="6">
      <t>ユウビン</t>
    </rPh>
    <rPh sb="6" eb="7">
      <t>ギョウ</t>
    </rPh>
    <phoneticPr fontId="43"/>
  </si>
  <si>
    <t>労働時間の動き</t>
    <rPh sb="0" eb="2">
      <t>ロウドウ</t>
    </rPh>
    <rPh sb="2" eb="4">
      <t>ジカン</t>
    </rPh>
    <rPh sb="5" eb="6">
      <t>ウゴ</t>
    </rPh>
    <phoneticPr fontId="22"/>
  </si>
  <si>
    <t>産        業</t>
  </si>
  <si>
    <t>特別給与</t>
    <rPh sb="0" eb="2">
      <t>トクベツ</t>
    </rPh>
    <rPh sb="2" eb="4">
      <t>キュウヨ</t>
    </rPh>
    <phoneticPr fontId="22"/>
  </si>
  <si>
    <t>調査産業計</t>
    <rPh sb="0" eb="2">
      <t>チョウサ</t>
    </rPh>
    <rPh sb="2" eb="4">
      <t>サンギョウ</t>
    </rPh>
    <rPh sb="4" eb="5">
      <t>ケイ</t>
    </rPh>
    <phoneticPr fontId="43"/>
  </si>
  <si>
    <t>E09,10</t>
  </si>
  <si>
    <t xml:space="preserve"> E09,10</t>
  </si>
  <si>
    <t>常用雇用指数</t>
    <rPh sb="0" eb="2">
      <t>ジョウヨウ</t>
    </rPh>
    <rPh sb="2" eb="4">
      <t>コヨウ</t>
    </rPh>
    <rPh sb="4" eb="6">
      <t>シスウ</t>
    </rPh>
    <phoneticPr fontId="22"/>
  </si>
  <si>
    <t>産業、性別常用労働者数及びパートタイム労働者比率（事業所規模30人以上）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2" eb="35">
      <t>ニンイジョウ</t>
    </rPh>
    <phoneticPr fontId="22"/>
  </si>
  <si>
    <t>第4表</t>
    <rPh sb="0" eb="1">
      <t>ダイ</t>
    </rPh>
    <rPh sb="2" eb="3">
      <t>ヒョウ</t>
    </rPh>
    <phoneticPr fontId="22"/>
  </si>
  <si>
    <t>輸送用機械器具製造業</t>
  </si>
  <si>
    <t>　実数表の製造業（産業中分類）の一部については、下記の略称を用いて表示しています。</t>
    <rPh sb="1" eb="3">
      <t>ジッスウ</t>
    </rPh>
    <rPh sb="3" eb="4">
      <t>ヒョウ</t>
    </rPh>
    <rPh sb="5" eb="8">
      <t>セイゾウギョウ</t>
    </rPh>
    <rPh sb="9" eb="11">
      <t>サンギョウ</t>
    </rPh>
    <rPh sb="11" eb="14">
      <t>チュウブンルイ</t>
    </rPh>
    <rPh sb="16" eb="18">
      <t>イチブ</t>
    </rPh>
    <rPh sb="24" eb="26">
      <t>カキ</t>
    </rPh>
    <rPh sb="27" eb="29">
      <t>リャクショウ</t>
    </rPh>
    <rPh sb="30" eb="31">
      <t>モチ</t>
    </rPh>
    <rPh sb="33" eb="35">
      <t>ヒョウジ</t>
    </rPh>
    <phoneticPr fontId="38"/>
  </si>
  <si>
    <t>　現金給与総額のうち定期給与は294,595円で、前年同月比3.1％増、特別給与は3,153円で、前年同月差9,626円減となった。</t>
  </si>
  <si>
    <t>産　　業</t>
  </si>
  <si>
    <t>定期給与</t>
    <rPh sb="0" eb="1">
      <t>サダム</t>
    </rPh>
    <rPh sb="1" eb="2">
      <t>キ</t>
    </rPh>
    <rPh sb="2" eb="4">
      <t>キュウヨ</t>
    </rPh>
    <phoneticPr fontId="22"/>
  </si>
  <si>
    <t>常用労働者数</t>
    <rPh sb="0" eb="2">
      <t>ジョウヨウ</t>
    </rPh>
    <rPh sb="2" eb="5">
      <t>ロウドウシャ</t>
    </rPh>
    <rPh sb="5" eb="6">
      <t>スウ</t>
    </rPh>
    <phoneticPr fontId="22"/>
  </si>
  <si>
    <t>(令和２年平均＝100)</t>
    <rPh sb="1" eb="3">
      <t>レイワ</t>
    </rPh>
    <rPh sb="4" eb="5">
      <t>ネン</t>
    </rPh>
    <rPh sb="5" eb="7">
      <t>ヘイキン</t>
    </rPh>
    <phoneticPr fontId="22"/>
  </si>
  <si>
    <t>化学工業、石油製品・石炭製品製造業</t>
  </si>
  <si>
    <t>輸送用機械器具</t>
  </si>
  <si>
    <t>Ｏ</t>
  </si>
  <si>
    <t>円</t>
    <rPh sb="0" eb="1">
      <t>エン</t>
    </rPh>
    <phoneticPr fontId="43"/>
  </si>
  <si>
    <t>％</t>
  </si>
  <si>
    <t>実質賃金指数（現金給与総額）（事業所規模5人以上・30人以上）</t>
  </si>
  <si>
    <t>時間</t>
    <rPh sb="0" eb="2">
      <t>ジカン</t>
    </rPh>
    <phoneticPr fontId="43"/>
  </si>
  <si>
    <t>木材・木製品</t>
  </si>
  <si>
    <t xml:space="preserve"> I-1</t>
  </si>
  <si>
    <t xml:space="preserve"> E31</t>
  </si>
  <si>
    <t>超過労働給与</t>
    <rPh sb="0" eb="2">
      <t>チョウカ</t>
    </rPh>
    <rPh sb="2" eb="4">
      <t>ロウドウ</t>
    </rPh>
    <rPh sb="4" eb="6">
      <t>キュウヨ</t>
    </rPh>
    <phoneticPr fontId="43"/>
  </si>
  <si>
    <t>製造業</t>
    <rPh sb="0" eb="3">
      <t>セイゾウギョウ</t>
    </rPh>
    <phoneticPr fontId="43"/>
  </si>
  <si>
    <t>　　　　　　　　　　　　　第11表  産業、就業形態別常用労働者1人平均月間出勤日数及び実労働時間</t>
    <rPh sb="13" eb="14">
      <t>ダイ</t>
    </rPh>
    <rPh sb="16" eb="17">
      <t>ヒョウ</t>
    </rPh>
    <rPh sb="27" eb="29">
      <t>ジョウヨウ</t>
    </rPh>
    <phoneticPr fontId="22"/>
  </si>
  <si>
    <t>卸売業,小売業</t>
    <rPh sb="0" eb="2">
      <t>オロシウ</t>
    </rPh>
    <rPh sb="2" eb="3">
      <t>ギョウ</t>
    </rPh>
    <rPh sb="4" eb="6">
      <t>コウリ</t>
    </rPh>
    <rPh sb="6" eb="7">
      <t>ギョウ</t>
    </rPh>
    <phoneticPr fontId="43"/>
  </si>
  <si>
    <t>医療,福祉</t>
    <rPh sb="0" eb="2">
      <t>イリョウ</t>
    </rPh>
    <rPh sb="3" eb="5">
      <t>フクシ</t>
    </rPh>
    <phoneticPr fontId="43"/>
  </si>
  <si>
    <t>金融業，</t>
    <rPh sb="0" eb="3">
      <t>キンユウギョウ</t>
    </rPh>
    <phoneticPr fontId="22"/>
  </si>
  <si>
    <t>３</t>
  </si>
  <si>
    <t>所定外労働時間</t>
  </si>
  <si>
    <t>５</t>
  </si>
  <si>
    <t>３０～９９人</t>
    <rPh sb="5" eb="6">
      <t>ニン</t>
    </rPh>
    <phoneticPr fontId="22"/>
  </si>
  <si>
    <t xml:space="preserve"> 次の条件に該当する労働者をいいます。</t>
    <rPh sb="3" eb="5">
      <t>ジョウケン</t>
    </rPh>
    <phoneticPr fontId="38"/>
  </si>
  <si>
    <t>情報通信機械器具製造業</t>
  </si>
  <si>
    <t>第12表</t>
    <rPh sb="0" eb="1">
      <t>ダイ</t>
    </rPh>
    <rPh sb="3" eb="4">
      <t>ヒョウ</t>
    </rPh>
    <phoneticPr fontId="22"/>
  </si>
  <si>
    <t>木材・木製品製造業（家具を除く）</t>
  </si>
  <si>
    <t>電気・ガス・熱供給・水道業</t>
    <rPh sb="0" eb="2">
      <t>デンキ</t>
    </rPh>
    <rPh sb="6" eb="7">
      <t>ネツ</t>
    </rPh>
    <rPh sb="7" eb="9">
      <t>キョウキュウ</t>
    </rPh>
    <rPh sb="10" eb="13">
      <t>スイドウギョウ</t>
    </rPh>
    <phoneticPr fontId="38"/>
  </si>
  <si>
    <t>１日の所定労働時間が一般の労働者と同じで、１週の所定労働日数が一般の労働者より少ない者。</t>
    <rPh sb="39" eb="40">
      <t>スク</t>
    </rPh>
    <phoneticPr fontId="38"/>
  </si>
  <si>
    <t>第10表　季節調整済指数　（事業所規模30人以上）</t>
    <rPh sb="0" eb="1">
      <t>ダイ</t>
    </rPh>
    <rPh sb="3" eb="4">
      <t>ヒョウ</t>
    </rPh>
    <rPh sb="14" eb="17">
      <t>ジギョウショ</t>
    </rPh>
    <rPh sb="17" eb="19">
      <t>キボ</t>
    </rPh>
    <rPh sb="21" eb="24">
      <t>ニンイジョウ</t>
    </rPh>
    <phoneticPr fontId="22"/>
  </si>
  <si>
    <t>F</t>
  </si>
  <si>
    <t>その他の製造業、なめし革</t>
    <rPh sb="2" eb="3">
      <t>タ</t>
    </rPh>
    <rPh sb="4" eb="7">
      <t>セイゾウギョウ</t>
    </rPh>
    <rPh sb="11" eb="12">
      <t>カワ</t>
    </rPh>
    <phoneticPr fontId="22"/>
  </si>
  <si>
    <t>L</t>
  </si>
  <si>
    <t>職業紹介・派遣業</t>
  </si>
  <si>
    <t>利用上の注意</t>
    <rPh sb="0" eb="3">
      <t>リヨウジョウ</t>
    </rPh>
    <rPh sb="4" eb="6">
      <t>チュウイ</t>
    </rPh>
    <phoneticPr fontId="22"/>
  </si>
  <si>
    <t>第10表  産業、就業形態別常用労働者1人平均月間現金給与額</t>
    <rPh sb="0" eb="1">
      <t>ダイ</t>
    </rPh>
    <rPh sb="3" eb="4">
      <t>ヒョウ</t>
    </rPh>
    <rPh sb="14" eb="16">
      <t>ジョウヨウ</t>
    </rPh>
    <phoneticPr fontId="22"/>
  </si>
  <si>
    <t>日</t>
    <rPh sb="0" eb="1">
      <t>ニチ</t>
    </rPh>
    <phoneticPr fontId="22"/>
  </si>
  <si>
    <t>プラスチック製品</t>
  </si>
  <si>
    <t>Ｎ</t>
  </si>
  <si>
    <t>E19</t>
  </si>
  <si>
    <t>本月中の減少労働者数</t>
    <rPh sb="0" eb="3">
      <t>ホンゲツチュウ</t>
    </rPh>
    <rPh sb="4" eb="6">
      <t>ゲンショウ</t>
    </rPh>
    <rPh sb="6" eb="9">
      <t>ロウドウシャ</t>
    </rPh>
    <rPh sb="9" eb="10">
      <t>カズ</t>
    </rPh>
    <phoneticPr fontId="22"/>
  </si>
  <si>
    <t>賃金</t>
  </si>
  <si>
    <t>現金給与    総  額</t>
    <rPh sb="0" eb="2">
      <t>ゲンキン</t>
    </rPh>
    <rPh sb="2" eb="4">
      <t>キュウヨ</t>
    </rPh>
    <rPh sb="8" eb="9">
      <t>フサ</t>
    </rPh>
    <rPh sb="11" eb="12">
      <t>ガク</t>
    </rPh>
    <phoneticPr fontId="22"/>
  </si>
  <si>
    <t>労働時間</t>
    <rPh sb="0" eb="2">
      <t>ロウドウ</t>
    </rPh>
    <rPh sb="2" eb="4">
      <t>ジカン</t>
    </rPh>
    <phoneticPr fontId="22"/>
  </si>
  <si>
    <t>産業、性別常用労働者１人平均月間現金給与額（事業所規模5人以上）</t>
  </si>
  <si>
    <t>Ｍ 一括分</t>
  </si>
  <si>
    <t>産業就業形態別労働時間</t>
    <rPh sb="0" eb="2">
      <t>サンギョウ</t>
    </rPh>
    <rPh sb="2" eb="4">
      <t>シュウギョウ</t>
    </rPh>
    <rPh sb="4" eb="7">
      <t>ケイタイベツ</t>
    </rPh>
    <rPh sb="7" eb="9">
      <t>ロウドウ</t>
    </rPh>
    <rPh sb="9" eb="11">
      <t>ジカン</t>
    </rPh>
    <phoneticPr fontId="22"/>
  </si>
  <si>
    <t>時間</t>
    <rPh sb="0" eb="2">
      <t>ジカン</t>
    </rPh>
    <phoneticPr fontId="22"/>
  </si>
  <si>
    <t>規模別労働時間</t>
    <rPh sb="0" eb="3">
      <t>キボベツ</t>
    </rPh>
    <rPh sb="3" eb="5">
      <t>ロウドウ</t>
    </rPh>
    <rPh sb="5" eb="7">
      <t>ジカン</t>
    </rPh>
    <phoneticPr fontId="22"/>
  </si>
  <si>
    <t>産業、事業所規模別常用労働者１人平均月間出勤日数及び実労働時間</t>
    <rPh sb="0" eb="1">
      <t>サン</t>
    </rPh>
    <rPh sb="1" eb="2">
      <t>ギョウ</t>
    </rPh>
    <rPh sb="3" eb="6">
      <t>ジギョウショ</t>
    </rPh>
    <rPh sb="6" eb="9">
      <t>キボベツ</t>
    </rPh>
    <rPh sb="9" eb="11">
      <t>ジョウヨウ</t>
    </rPh>
    <rPh sb="11" eb="14">
      <t>ロウドウシャ</t>
    </rPh>
    <rPh sb="16" eb="18">
      <t>ヘイキン</t>
    </rPh>
    <rPh sb="18" eb="20">
      <t>ゲッカン</t>
    </rPh>
    <rPh sb="20" eb="22">
      <t>シュッキン</t>
    </rPh>
    <rPh sb="22" eb="24">
      <t>ニッスウ</t>
    </rPh>
    <rPh sb="24" eb="25">
      <t>オヨ</t>
    </rPh>
    <rPh sb="26" eb="27">
      <t>ジツ</t>
    </rPh>
    <rPh sb="27" eb="29">
      <t>ロウドウ</t>
    </rPh>
    <rPh sb="29" eb="31">
      <t>ジカン</t>
    </rPh>
    <phoneticPr fontId="22"/>
  </si>
  <si>
    <t>生活関連サービス業,娯楽業</t>
    <rPh sb="0" eb="2">
      <t>セイカツ</t>
    </rPh>
    <rPh sb="2" eb="4">
      <t>カンレン</t>
    </rPh>
    <rPh sb="8" eb="9">
      <t>ギョウ</t>
    </rPh>
    <rPh sb="10" eb="13">
      <t>ゴラクギョウ</t>
    </rPh>
    <phoneticPr fontId="43"/>
  </si>
  <si>
    <t>　｢０｣は、表記単位に満たないもの。</t>
  </si>
  <si>
    <t>現金給与総額</t>
    <rPh sb="0" eb="2">
      <t>ゲンキン</t>
    </rPh>
    <rPh sb="2" eb="4">
      <t>キュウヨ</t>
    </rPh>
    <rPh sb="4" eb="6">
      <t>ソウガク</t>
    </rPh>
    <phoneticPr fontId="22"/>
  </si>
  <si>
    <t>実労働時間</t>
  </si>
  <si>
    <t xml:space="preserve"> E29</t>
  </si>
  <si>
    <t>業務用機械器具</t>
  </si>
  <si>
    <t>ＴＬ</t>
  </si>
  <si>
    <t>雇用</t>
    <rPh sb="0" eb="2">
      <t>コヨウ</t>
    </rPh>
    <phoneticPr fontId="22"/>
  </si>
  <si>
    <t>事業所規模 ＝ ５人以上</t>
  </si>
  <si>
    <t>サービス業（他に分類されないもの）</t>
    <rPh sb="4" eb="5">
      <t>ギョウ</t>
    </rPh>
    <rPh sb="6" eb="7">
      <t>タ</t>
    </rPh>
    <rPh sb="8" eb="10">
      <t>ブンルイ</t>
    </rPh>
    <phoneticPr fontId="38"/>
  </si>
  <si>
    <t>電子部品・デバイス・電子回路製造業</t>
  </si>
  <si>
    <t>E18</t>
  </si>
  <si>
    <t>１　指数表</t>
    <rPh sb="2" eb="4">
      <t>シスウ</t>
    </rPh>
    <rPh sb="4" eb="5">
      <t>ヒョウ</t>
    </rPh>
    <phoneticPr fontId="22"/>
  </si>
  <si>
    <t>日</t>
    <rPh sb="0" eb="1">
      <t>ヒ</t>
    </rPh>
    <phoneticPr fontId="22"/>
  </si>
  <si>
    <t>調査の説明</t>
    <rPh sb="0" eb="2">
      <t>チョウサ</t>
    </rPh>
    <rPh sb="3" eb="5">
      <t>セツメイ</t>
    </rPh>
    <phoneticPr fontId="22"/>
  </si>
  <si>
    <t>１</t>
  </si>
  <si>
    <t>産業、就業形態別常用労働者１人平均月間現金給与額（事業所規模5人以上）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1" eb="34">
      <t>ニンイジョウ</t>
    </rPh>
    <phoneticPr fontId="22"/>
  </si>
  <si>
    <t>出勤日数</t>
    <rPh sb="0" eb="2">
      <t>シュッキン</t>
    </rPh>
    <rPh sb="2" eb="4">
      <t>ニッスウ</t>
    </rPh>
    <phoneticPr fontId="22"/>
  </si>
  <si>
    <t>I</t>
  </si>
  <si>
    <r>
      <t>「</t>
    </r>
    <r>
      <rPr>
        <sz val="10.5"/>
        <color auto="1"/>
        <rFont val="ＭＳ ゴシック"/>
      </rPr>
      <t>総実労働時間」</t>
    </r>
    <r>
      <rPr>
        <sz val="10.5"/>
        <color auto="1"/>
        <rFont val="ＭＳ 明朝"/>
      </rPr>
      <t>とは</t>
    </r>
    <r>
      <rPr>
        <sz val="10.5"/>
        <color auto="1"/>
        <rFont val="ＭＳ ゴシック"/>
      </rPr>
      <t>「所定内労働時間」</t>
    </r>
    <r>
      <rPr>
        <sz val="10.5"/>
        <color auto="1"/>
        <rFont val="ＭＳ 明朝"/>
      </rPr>
      <t>と</t>
    </r>
    <r>
      <rPr>
        <sz val="10.5"/>
        <color auto="1"/>
        <rFont val="ＭＳ ゴシック"/>
      </rPr>
      <t>「所定外労働時間」</t>
    </r>
    <r>
      <rPr>
        <sz val="10.5"/>
        <color auto="1"/>
        <rFont val="ＭＳ 明朝"/>
      </rPr>
      <t>の合計です。</t>
    </r>
  </si>
  <si>
    <t>人</t>
    <rPh sb="0" eb="1">
      <t>ヒト</t>
    </rPh>
    <phoneticPr fontId="22"/>
  </si>
  <si>
    <t>電気機械器具</t>
  </si>
  <si>
    <t>E</t>
  </si>
  <si>
    <t>総実労働時間指数</t>
    <rPh sb="0" eb="1">
      <t>ソウ</t>
    </rPh>
    <rPh sb="1" eb="2">
      <t>ジツ</t>
    </rPh>
    <rPh sb="2" eb="4">
      <t>ロウドウ</t>
    </rPh>
    <rPh sb="4" eb="6">
      <t>ジカン</t>
    </rPh>
    <rPh sb="6" eb="8">
      <t>シスウ</t>
    </rPh>
    <phoneticPr fontId="22"/>
  </si>
  <si>
    <t>食料品・たばこ</t>
  </si>
  <si>
    <t>目　　　　　　　　次</t>
  </si>
  <si>
    <t>E12</t>
  </si>
  <si>
    <t>TL</t>
  </si>
  <si>
    <t>労働時間指数（所定内労働時間）（事業所規模5人以上・30人以上）</t>
    <rPh sb="7" eb="10">
      <t>ショテイナイ</t>
    </rPh>
    <phoneticPr fontId="22"/>
  </si>
  <si>
    <t xml:space="preserve"> 1　賃金の動き</t>
    <rPh sb="3" eb="5">
      <t>チンギン</t>
    </rPh>
    <rPh sb="6" eb="7">
      <t>ウゴ</t>
    </rPh>
    <phoneticPr fontId="43"/>
  </si>
  <si>
    <t>総実労働時間</t>
    <rPh sb="0" eb="1">
      <t>ソウ</t>
    </rPh>
    <rPh sb="1" eb="2">
      <t>ジツ</t>
    </rPh>
    <rPh sb="2" eb="4">
      <t>ロウドウ</t>
    </rPh>
    <rPh sb="4" eb="6">
      <t>ジカン</t>
    </rPh>
    <phoneticPr fontId="22"/>
  </si>
  <si>
    <t>第8表</t>
    <rPh sb="0" eb="1">
      <t>ダイ</t>
    </rPh>
    <rPh sb="2" eb="3">
      <t>ヒョウ</t>
    </rPh>
    <phoneticPr fontId="22"/>
  </si>
  <si>
    <t>小売業</t>
    <rPh sb="0" eb="3">
      <t>コウリギョウ</t>
    </rPh>
    <phoneticPr fontId="22"/>
  </si>
  <si>
    <t>○ エクセル形式なので、ダウンロードして使用できます。</t>
    <rPh sb="20" eb="22">
      <t>シヨウ</t>
    </rPh>
    <phoneticPr fontId="22"/>
  </si>
  <si>
    <t>名目賃金指数所定内給与</t>
    <rPh sb="0" eb="2">
      <t>メイモク</t>
    </rPh>
    <rPh sb="2" eb="4">
      <t>チンギン</t>
    </rPh>
    <rPh sb="4" eb="6">
      <t>シスウ</t>
    </rPh>
    <rPh sb="6" eb="9">
      <t>ショテイナイ</t>
    </rPh>
    <rPh sb="9" eb="11">
      <t>キュウヨ</t>
    </rPh>
    <phoneticPr fontId="22"/>
  </si>
  <si>
    <t>宿泊業</t>
  </si>
  <si>
    <t>６</t>
  </si>
  <si>
    <t xml:space="preserve"> E28</t>
  </si>
  <si>
    <t>事業所規模 ＝ 5人以上</t>
  </si>
  <si>
    <t>１　指　数　表</t>
    <rPh sb="2" eb="3">
      <t>ユビ</t>
    </rPh>
    <rPh sb="4" eb="5">
      <t>カズ</t>
    </rPh>
    <rPh sb="6" eb="7">
      <t>ヒョウ</t>
    </rPh>
    <phoneticPr fontId="22"/>
  </si>
  <si>
    <t>電気・ガス水道業等</t>
    <rPh sb="0" eb="2">
      <t>デンキ</t>
    </rPh>
    <rPh sb="5" eb="8">
      <t>スイドウギョウ</t>
    </rPh>
    <rPh sb="8" eb="9">
      <t>ナド</t>
    </rPh>
    <phoneticPr fontId="38"/>
  </si>
  <si>
    <t>統計法に基づく基幹統計</t>
    <rPh sb="0" eb="3">
      <t>トウケイホウ</t>
    </rPh>
    <rPh sb="4" eb="5">
      <t>モト</t>
    </rPh>
    <rPh sb="7" eb="9">
      <t>キカン</t>
    </rPh>
    <phoneticPr fontId="22"/>
  </si>
  <si>
    <t>(2)事業所規模３０人以上</t>
  </si>
  <si>
    <t>化学、石油・石炭</t>
  </si>
  <si>
    <t>E26</t>
  </si>
  <si>
    <t>業務用機械器具製造業</t>
  </si>
  <si>
    <t>Ｅ</t>
  </si>
  <si>
    <t>静岡県　企画部　統計活用課</t>
    <rPh sb="4" eb="7">
      <t>キカクブ</t>
    </rPh>
    <rPh sb="8" eb="10">
      <t>トウケイ</t>
    </rPh>
    <rPh sb="10" eb="13">
      <t>カツヨウカ</t>
    </rPh>
    <phoneticPr fontId="22"/>
  </si>
  <si>
    <t>　調査事業所のうち30人以上の抽出方法は、従来の２～３年に一度行う総入替え方式から、毎年１月分調査時に行う部分入替え方式に平成30年から変更しました。賃金、労働時間指数とその増減率は、総入替え方式のときに行っていた過去に遡った改訂はしていません。</t>
  </si>
  <si>
    <t>前年
同月差</t>
    <rPh sb="0" eb="2">
      <t>ゼンネン</t>
    </rPh>
    <rPh sb="3" eb="5">
      <t>ドウゲツヒ</t>
    </rPh>
    <rPh sb="5" eb="6">
      <t>サ</t>
    </rPh>
    <phoneticPr fontId="22"/>
  </si>
  <si>
    <t xml:space="preserve"> E23</t>
  </si>
  <si>
    <t>電気機械器具製造業</t>
  </si>
  <si>
    <t>表４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22"/>
  </si>
  <si>
    <t>定期給与</t>
  </si>
  <si>
    <t>　　　　　　　　　　　　　　　</t>
  </si>
  <si>
    <t>静岡県の賃金、労働時間及び雇用の動き</t>
    <rPh sb="11" eb="12">
      <t>オヨ</t>
    </rPh>
    <rPh sb="16" eb="17">
      <t>ウゴ</t>
    </rPh>
    <phoneticPr fontId="22"/>
  </si>
  <si>
    <t>労働時間指数（所定外労働時間）（事業所規模5人以上・30人以上）</t>
  </si>
  <si>
    <t>パルプ・紙・紙加工品製造業</t>
  </si>
  <si>
    <t>（単位：人）</t>
    <rPh sb="1" eb="3">
      <t>タンイ</t>
    </rPh>
    <rPh sb="4" eb="5">
      <t>ヒト</t>
    </rPh>
    <phoneticPr fontId="22"/>
  </si>
  <si>
    <t>本月中の増加労働者数</t>
    <rPh sb="0" eb="3">
      <t>ホンゲツチュウ</t>
    </rPh>
    <rPh sb="4" eb="6">
      <t>ゾウカ</t>
    </rPh>
    <rPh sb="6" eb="9">
      <t>ロウドウシャ</t>
    </rPh>
    <rPh sb="9" eb="10">
      <t>スウ</t>
    </rPh>
    <phoneticPr fontId="22"/>
  </si>
  <si>
    <t>（事業所規模３０人以上）</t>
    <rPh sb="1" eb="4">
      <t>ジギョウショ</t>
    </rPh>
    <rPh sb="4" eb="6">
      <t>キボ</t>
    </rPh>
    <rPh sb="8" eb="11">
      <t>ニンイジョウ</t>
    </rPh>
    <phoneticPr fontId="43"/>
  </si>
  <si>
    <t>規模別賃金</t>
    <rPh sb="0" eb="3">
      <t>キボベツ</t>
    </rPh>
    <rPh sb="3" eb="5">
      <t>チンギン</t>
    </rPh>
    <phoneticPr fontId="22"/>
  </si>
  <si>
    <t>J</t>
  </si>
  <si>
    <t>本月中の増加労働者数</t>
  </si>
  <si>
    <t>卸売業（I50～I55）</t>
    <rPh sb="0" eb="3">
      <t>オロシウリギョウ</t>
    </rPh>
    <phoneticPr fontId="22"/>
  </si>
  <si>
    <t>月</t>
  </si>
  <si>
    <t>年月</t>
    <rPh sb="0" eb="1">
      <t>ネン</t>
    </rPh>
    <phoneticPr fontId="22"/>
  </si>
  <si>
    <t>宿泊業,飲食サービス業</t>
    <rPh sb="0" eb="2">
      <t>シュクハク</t>
    </rPh>
    <rPh sb="2" eb="3">
      <t>ギョウ</t>
    </rPh>
    <rPh sb="4" eb="6">
      <t>インショク</t>
    </rPh>
    <rPh sb="10" eb="11">
      <t>ギョウ</t>
    </rPh>
    <phoneticPr fontId="43"/>
  </si>
  <si>
    <t>現金給与総額</t>
  </si>
  <si>
    <t>離職率</t>
  </si>
  <si>
    <t>産業就業形態別雇用</t>
    <rPh sb="0" eb="2">
      <t>サンギョウ</t>
    </rPh>
    <rPh sb="2" eb="4">
      <t>シュウギョウ</t>
    </rPh>
    <rPh sb="4" eb="7">
      <t>ケイタイベツ</t>
    </rPh>
    <rPh sb="7" eb="9">
      <t>コヨウ</t>
    </rPh>
    <phoneticPr fontId="22"/>
  </si>
  <si>
    <t>季節調整済指数</t>
  </si>
  <si>
    <t xml:space="preserve"> E19</t>
  </si>
  <si>
    <t>２　調査の対象</t>
  </si>
  <si>
    <t>第10表</t>
    <rPh sb="0" eb="1">
      <t>ダイ</t>
    </rPh>
    <rPh sb="3" eb="4">
      <t>ヒョウ</t>
    </rPh>
    <phoneticPr fontId="22"/>
  </si>
  <si>
    <t>産業中分類</t>
    <rPh sb="0" eb="2">
      <t>サンギョウ</t>
    </rPh>
    <rPh sb="2" eb="5">
      <t>チュウブンルイ</t>
    </rPh>
    <phoneticPr fontId="38"/>
  </si>
  <si>
    <t>　総実労働時間のうち、所定内労働時間は129.5時間で、前年同月比2.5％減、所定外労働時間は12.5時間で、前年同月比4.6％減となった。</t>
  </si>
  <si>
    <t xml:space="preserve"> E24</t>
  </si>
  <si>
    <t>産業、就業形態別常用労働者１人平均月間現金給与額（事業所規模30人以上）</t>
    <rPh sb="3" eb="5">
      <t>シュウギョウ</t>
    </rPh>
    <rPh sb="5" eb="8">
      <t>ケイタイベツ</t>
    </rPh>
    <rPh sb="8" eb="10">
      <t>ジョウヨウ</t>
    </rPh>
    <rPh sb="10" eb="13">
      <t>ロウドウシャ</t>
    </rPh>
    <rPh sb="13" eb="15">
      <t>ヒトリ</t>
    </rPh>
    <rPh sb="15" eb="17">
      <t>ヘイキン</t>
    </rPh>
    <rPh sb="25" eb="28">
      <t>ジギョウショ</t>
    </rPh>
    <rPh sb="28" eb="30">
      <t>キボ</t>
    </rPh>
    <rPh sb="32" eb="35">
      <t>ニンイジョウ</t>
    </rPh>
    <phoneticPr fontId="22"/>
  </si>
  <si>
    <t>金属製品製造業</t>
  </si>
  <si>
    <t>名目賃金指数（定期給与）（事業所規模5人以上・30人以上）</t>
  </si>
  <si>
    <t>月</t>
    <rPh sb="0" eb="1">
      <t>ガツ</t>
    </rPh>
    <phoneticPr fontId="22"/>
  </si>
  <si>
    <t xml:space="preserve"> I-2</t>
  </si>
  <si>
    <t>所定外時間</t>
    <rPh sb="0" eb="2">
      <t>ショテイ</t>
    </rPh>
    <rPh sb="2" eb="3">
      <t>ガイ</t>
    </rPh>
    <rPh sb="3" eb="5">
      <t>ジカン</t>
    </rPh>
    <phoneticPr fontId="22"/>
  </si>
  <si>
    <t>卸売業， 小売業</t>
  </si>
  <si>
    <t>Ｇ</t>
  </si>
  <si>
    <t>毎月勤労統計調査地方調査結果</t>
    <rPh sb="8" eb="10">
      <t>チホウ</t>
    </rPh>
    <rPh sb="10" eb="12">
      <t>チョウサ</t>
    </rPh>
    <rPh sb="12" eb="14">
      <t>ケッカ</t>
    </rPh>
    <phoneticPr fontId="22"/>
  </si>
  <si>
    <t>賃金の動き</t>
    <rPh sb="0" eb="2">
      <t>チンギン</t>
    </rPh>
    <rPh sb="3" eb="4">
      <t>ウゴ</t>
    </rPh>
    <phoneticPr fontId="22"/>
  </si>
  <si>
    <t>賃金</t>
    <rPh sb="1" eb="2">
      <t>キン</t>
    </rPh>
    <phoneticPr fontId="22"/>
  </si>
  <si>
    <t>名目賃金指数（所定内給与）（事業所規模5人以上・30人以上）</t>
  </si>
  <si>
    <t>２</t>
  </si>
  <si>
    <t>　指数の算出方法は、「各月の調査結果の実数÷基準数値×100」であり、「基準数値」とは基準年における１か月あたりの単純平均です。令和４年１月分結果から、指数は、令和２年平均を100とする令和２年基準としています。これに伴い、令和４年１月分以降と比較できるように、令和３年12月分までの指数を令和２年平均が100となるよう改訂しました。令和３年12月分までの増減率は、平成27年基準指数で計算したものです。したがって、改訂後の指数で計算した場合と必ずしも一致しません。</t>
    <rPh sb="1" eb="3">
      <t>シスウ</t>
    </rPh>
    <rPh sb="4" eb="6">
      <t>サンシュツ</t>
    </rPh>
    <rPh sb="6" eb="8">
      <t>ホウホウ</t>
    </rPh>
    <rPh sb="11" eb="13">
      <t>カクゲツ</t>
    </rPh>
    <rPh sb="14" eb="16">
      <t>チョウサ</t>
    </rPh>
    <rPh sb="16" eb="18">
      <t>ケッカ</t>
    </rPh>
    <rPh sb="19" eb="21">
      <t>ジッスウ</t>
    </rPh>
    <rPh sb="22" eb="24">
      <t>キジュン</t>
    </rPh>
    <rPh sb="24" eb="26">
      <t>スウチ</t>
    </rPh>
    <rPh sb="64" eb="66">
      <t>レイワ</t>
    </rPh>
    <rPh sb="67" eb="68">
      <t>ネン</t>
    </rPh>
    <rPh sb="69" eb="71">
      <t>ガツブン</t>
    </rPh>
    <rPh sb="71" eb="73">
      <t>ケッカ</t>
    </rPh>
    <rPh sb="76" eb="78">
      <t>シスウ</t>
    </rPh>
    <rPh sb="80" eb="82">
      <t>レイワ</t>
    </rPh>
    <rPh sb="83" eb="84">
      <t>ネン</t>
    </rPh>
    <rPh sb="84" eb="86">
      <t>ヘイキン</t>
    </rPh>
    <rPh sb="93" eb="95">
      <t>レイワ</t>
    </rPh>
    <rPh sb="96" eb="97">
      <t>ネン</t>
    </rPh>
    <rPh sb="97" eb="99">
      <t>キジュン</t>
    </rPh>
    <rPh sb="109" eb="110">
      <t>トモナ</t>
    </rPh>
    <rPh sb="112" eb="114">
      <t>レイワ</t>
    </rPh>
    <rPh sb="115" eb="116">
      <t>ネン</t>
    </rPh>
    <rPh sb="117" eb="118">
      <t>ガツ</t>
    </rPh>
    <rPh sb="118" eb="119">
      <t>ブン</t>
    </rPh>
    <rPh sb="119" eb="121">
      <t>イコウ</t>
    </rPh>
    <rPh sb="122" eb="124">
      <t>ヒカク</t>
    </rPh>
    <rPh sb="131" eb="133">
      <t>レイワ</t>
    </rPh>
    <rPh sb="134" eb="135">
      <t>ネン</t>
    </rPh>
    <rPh sb="137" eb="138">
      <t>ガツ</t>
    </rPh>
    <rPh sb="138" eb="139">
      <t>ブン</t>
    </rPh>
    <rPh sb="142" eb="144">
      <t>シスウ</t>
    </rPh>
    <rPh sb="145" eb="147">
      <t>レイワ</t>
    </rPh>
    <rPh sb="148" eb="149">
      <t>ネン</t>
    </rPh>
    <rPh sb="149" eb="151">
      <t>ヘイキン</t>
    </rPh>
    <rPh sb="160" eb="162">
      <t>カイテイ</t>
    </rPh>
    <rPh sb="167" eb="169">
      <t>レイワ</t>
    </rPh>
    <rPh sb="170" eb="171">
      <t>ネン</t>
    </rPh>
    <rPh sb="173" eb="174">
      <t>ガツ</t>
    </rPh>
    <rPh sb="174" eb="175">
      <t>ブン</t>
    </rPh>
    <rPh sb="178" eb="181">
      <t>ゾウゲンリツ</t>
    </rPh>
    <rPh sb="183" eb="185">
      <t>ヘイセイ</t>
    </rPh>
    <rPh sb="187" eb="188">
      <t>ネン</t>
    </rPh>
    <rPh sb="188" eb="190">
      <t>キジュン</t>
    </rPh>
    <rPh sb="190" eb="192">
      <t>シスウ</t>
    </rPh>
    <rPh sb="193" eb="195">
      <t>ケイサン</t>
    </rPh>
    <rPh sb="208" eb="211">
      <t>カイテイゴ</t>
    </rPh>
    <rPh sb="212" eb="214">
      <t>シスウ</t>
    </rPh>
    <rPh sb="215" eb="217">
      <t>ケイサン</t>
    </rPh>
    <rPh sb="219" eb="221">
      <t>バアイ</t>
    </rPh>
    <rPh sb="222" eb="223">
      <t>カナラ</t>
    </rPh>
    <rPh sb="226" eb="228">
      <t>イッチ</t>
    </rPh>
    <phoneticPr fontId="38"/>
  </si>
  <si>
    <t>雇用の動き</t>
    <rPh sb="0" eb="2">
      <t>コヨウ</t>
    </rPh>
    <rPh sb="3" eb="4">
      <t>ウゴ</t>
    </rPh>
    <phoneticPr fontId="22"/>
  </si>
  <si>
    <t>第13表</t>
    <rPh sb="0" eb="1">
      <t>ダイ</t>
    </rPh>
    <rPh sb="3" eb="4">
      <t>ヒョウ</t>
    </rPh>
    <phoneticPr fontId="22"/>
  </si>
  <si>
    <t>Ⅱ 統　計　表　　　　　　　　　　　　　　　　　　　　　　　　　　　　</t>
  </si>
  <si>
    <t>名目賃金指数（現金給与総額）（事業所規模5人以上･30人以上）</t>
  </si>
  <si>
    <t>- 2 -</t>
  </si>
  <si>
    <t>名目賃金指数給与総額</t>
    <rPh sb="0" eb="2">
      <t>メイモク</t>
    </rPh>
    <rPh sb="2" eb="4">
      <t>チンギン</t>
    </rPh>
    <rPh sb="4" eb="6">
      <t>シスウ</t>
    </rPh>
    <rPh sb="6" eb="8">
      <t>キュウヨ</t>
    </rPh>
    <rPh sb="8" eb="10">
      <t>ソウガク</t>
    </rPh>
    <phoneticPr fontId="22"/>
  </si>
  <si>
    <t>E21</t>
  </si>
  <si>
    <t>産業性別労働時間</t>
    <rPh sb="0" eb="2">
      <t>サンギョウ</t>
    </rPh>
    <rPh sb="2" eb="4">
      <t>セイベツ</t>
    </rPh>
    <rPh sb="4" eb="6">
      <t>ロウドウ</t>
    </rPh>
    <rPh sb="6" eb="8">
      <t>ジカン</t>
    </rPh>
    <phoneticPr fontId="22"/>
  </si>
  <si>
    <t>（令和２年平均＝100）</t>
    <rPh sb="1" eb="3">
      <t>レイワ</t>
    </rPh>
    <rPh sb="4" eb="5">
      <t>ネン</t>
    </rPh>
    <rPh sb="5" eb="7">
      <t>ヘイキン</t>
    </rPh>
    <phoneticPr fontId="22"/>
  </si>
  <si>
    <t>第2表</t>
    <rPh sb="0" eb="1">
      <t>ダイ</t>
    </rPh>
    <rPh sb="2" eb="3">
      <t>ヒョウ</t>
    </rPh>
    <phoneticPr fontId="22"/>
  </si>
  <si>
    <t>実質賃金指数給与総額</t>
    <rPh sb="0" eb="2">
      <t>ジッシツ</t>
    </rPh>
    <rPh sb="2" eb="4">
      <t>チンギン</t>
    </rPh>
    <rPh sb="4" eb="6">
      <t>シスウ</t>
    </rPh>
    <rPh sb="6" eb="8">
      <t>キュウヨ</t>
    </rPh>
    <rPh sb="8" eb="10">
      <t>ソウガク</t>
    </rPh>
    <phoneticPr fontId="22"/>
  </si>
  <si>
    <t>電気・ガス・熱供給・水道業</t>
  </si>
  <si>
    <t>第3表</t>
    <rPh sb="0" eb="1">
      <t>ダイ</t>
    </rPh>
    <rPh sb="2" eb="3">
      <t>ヒョウ</t>
    </rPh>
    <phoneticPr fontId="22"/>
  </si>
  <si>
    <t>　｢－｣は、該当数字なし又は指数化されていない。</t>
  </si>
  <si>
    <t>支援業</t>
    <rPh sb="0" eb="2">
      <t>シエン</t>
    </rPh>
    <rPh sb="2" eb="3">
      <t>ギョウ</t>
    </rPh>
    <phoneticPr fontId="22"/>
  </si>
  <si>
    <t>実質賃金指数定期給与</t>
    <rPh sb="0" eb="2">
      <t>ジッシツ</t>
    </rPh>
    <rPh sb="2" eb="4">
      <t>チンギン</t>
    </rPh>
    <rPh sb="4" eb="6">
      <t>シスウ</t>
    </rPh>
    <rPh sb="6" eb="8">
      <t>テイキ</t>
    </rPh>
    <rPh sb="8" eb="10">
      <t>キュウヨ</t>
    </rPh>
    <phoneticPr fontId="22"/>
  </si>
  <si>
    <t>第5表</t>
    <rPh sb="0" eb="1">
      <t>ダイ</t>
    </rPh>
    <rPh sb="2" eb="3">
      <t>ヒョウ</t>
    </rPh>
    <phoneticPr fontId="22"/>
  </si>
  <si>
    <t>第6表</t>
    <rPh sb="0" eb="1">
      <t>ダイ</t>
    </rPh>
    <rPh sb="2" eb="3">
      <t>ヒョウ</t>
    </rPh>
    <phoneticPr fontId="22"/>
  </si>
  <si>
    <t>　現金給与総額のうち定期給与は271,513円で、前年同月比0.9％増、特別給与は3,898円で、前年同月差7,535円減となった。</t>
  </si>
  <si>
    <t>(1)</t>
  </si>
  <si>
    <t>労働時間指数（総実労働時間）（事業所規模5人以上・30人以上）</t>
  </si>
  <si>
    <t>本月中の増加労  働  者  数</t>
  </si>
  <si>
    <t>E13</t>
  </si>
  <si>
    <t>窯業・土石製品製造業</t>
  </si>
  <si>
    <t>第7表</t>
    <rPh sb="0" eb="1">
      <t>ダイ</t>
    </rPh>
    <rPh sb="2" eb="3">
      <t>ヒョウ</t>
    </rPh>
    <phoneticPr fontId="22"/>
  </si>
  <si>
    <t>　総実労働時間のうち、所定内労働時間は125.4時間で、前年同月比2.4％減、所定外労働時間は10.6時間で、前年同月比7.0％減となった。</t>
  </si>
  <si>
    <t>常用雇用指数（事業所規模5人以上・30人以上）</t>
  </si>
  <si>
    <t>第13表  産業、就業形態別常用労働者数</t>
    <rPh sb="0" eb="1">
      <t>ダイ</t>
    </rPh>
    <rPh sb="3" eb="4">
      <t>ヒョウ</t>
    </rPh>
    <rPh sb="14" eb="16">
      <t>ジョウヨウ</t>
    </rPh>
    <phoneticPr fontId="22"/>
  </si>
  <si>
    <t xml:space="preserve">  離職率</t>
    <rPh sb="2" eb="4">
      <t>リショク</t>
    </rPh>
    <rPh sb="4" eb="5">
      <t>リツ</t>
    </rPh>
    <phoneticPr fontId="22"/>
  </si>
  <si>
    <t>季節調整済指数</t>
    <rPh sb="0" eb="2">
      <t>キセツ</t>
    </rPh>
    <rPh sb="2" eb="4">
      <t>チョウセイ</t>
    </rPh>
    <rPh sb="4" eb="5">
      <t>ズ</t>
    </rPh>
    <rPh sb="5" eb="7">
      <t>シスウ</t>
    </rPh>
    <phoneticPr fontId="22"/>
  </si>
  <si>
    <t xml:space="preserve"> E21</t>
  </si>
  <si>
    <t>－ 28 －</t>
  </si>
  <si>
    <t>２　実　数　表</t>
    <rPh sb="2" eb="3">
      <t>ミ</t>
    </rPh>
    <rPh sb="4" eb="5">
      <t>カズ</t>
    </rPh>
    <rPh sb="6" eb="7">
      <t>ヒョウ</t>
    </rPh>
    <phoneticPr fontId="22"/>
  </si>
  <si>
    <t>産業、性別常用労働者１人平均月間現金給与額（事業所規模30人以上）</t>
  </si>
  <si>
    <t>　　第 ９ 表　　〃　定期給与・・・・・・・・・・・・・１３</t>
  </si>
  <si>
    <t xml:space="preserve">  令和６年１月分公表時に、労働者数推計を当時利用できる最新のデータ（令和３年経済センサス-活動調査）に基づき更新（ベンチマーク更新）しました。ベンチマーク更新に伴い常用雇用指数及びその前年同月比等は、過去に遡って改訂しています。またそれに伴い、基準年（令和２年）の常用雇用指数が100となるように、令和６年５月分より、常用雇用指数を過去に遡って改定し、令和６年１月から令和６年４月までの伸び率についても、改定後の指数で再計算しています。賃金、労働時間及びパートタイム労働者比率の令和６年（１月分以降）の前年同月比等については、令和５年にベンチマーク更新を実施した参考値を作成し、この参考値と令和６年の値を比較することによりベンチマーク更新の影響を取り除いて算出しているため、指数から算出した場合と一致しません。</t>
    <rPh sb="120" eb="121">
      <t>トモナ</t>
    </rPh>
    <rPh sb="123" eb="125">
      <t>キジュン</t>
    </rPh>
    <rPh sb="125" eb="126">
      <t>ネン</t>
    </rPh>
    <rPh sb="127" eb="129">
      <t>レイワ</t>
    </rPh>
    <rPh sb="130" eb="131">
      <t>ネン</t>
    </rPh>
    <rPh sb="133" eb="135">
      <t>ジョウヨウ</t>
    </rPh>
    <rPh sb="135" eb="137">
      <t>コヨウ</t>
    </rPh>
    <rPh sb="137" eb="139">
      <t>シスウ</t>
    </rPh>
    <rPh sb="150" eb="152">
      <t>レイワ</t>
    </rPh>
    <rPh sb="153" eb="154">
      <t>ネン</t>
    </rPh>
    <rPh sb="155" eb="156">
      <t>ガツ</t>
    </rPh>
    <rPh sb="156" eb="157">
      <t>ブン</t>
    </rPh>
    <rPh sb="160" eb="162">
      <t>ジョウヨウ</t>
    </rPh>
    <rPh sb="162" eb="164">
      <t>コヨウ</t>
    </rPh>
    <rPh sb="164" eb="166">
      <t>シスウ</t>
    </rPh>
    <rPh sb="167" eb="169">
      <t>カコ</t>
    </rPh>
    <rPh sb="170" eb="171">
      <t>サカノボ</t>
    </rPh>
    <rPh sb="173" eb="175">
      <t>カイテイ</t>
    </rPh>
    <rPh sb="177" eb="179">
      <t>レイワ</t>
    </rPh>
    <rPh sb="180" eb="181">
      <t>ネン</t>
    </rPh>
    <rPh sb="182" eb="183">
      <t>ガツ</t>
    </rPh>
    <rPh sb="185" eb="187">
      <t>レイワ</t>
    </rPh>
    <rPh sb="188" eb="189">
      <t>ネン</t>
    </rPh>
    <rPh sb="190" eb="191">
      <t>ガツ</t>
    </rPh>
    <rPh sb="194" eb="195">
      <t>ノ</t>
    </rPh>
    <rPh sb="196" eb="197">
      <t>リツ</t>
    </rPh>
    <rPh sb="203" eb="205">
      <t>カイテイ</t>
    </rPh>
    <rPh sb="205" eb="206">
      <t>ゴ</t>
    </rPh>
    <rPh sb="207" eb="209">
      <t>シスウ</t>
    </rPh>
    <rPh sb="210" eb="213">
      <t>サイケイサン</t>
    </rPh>
    <phoneticPr fontId="38"/>
  </si>
  <si>
    <t>宿泊業， 飲食サービス業</t>
  </si>
  <si>
    <t>産業、性別常用労働者１人平均月間出勤日数及び実労働時間（事業所規模5人以上）</t>
    <rPh sb="3" eb="5">
      <t>セイベツ</t>
    </rPh>
    <rPh sb="5" eb="7">
      <t>ジョウヨウ</t>
    </rPh>
    <rPh sb="7" eb="10">
      <t>ロウドウシャ</t>
    </rPh>
    <rPh sb="10" eb="12">
      <t>ヒトリ</t>
    </rPh>
    <rPh sb="12" eb="14">
      <t>ヘイキン</t>
    </rPh>
    <rPh sb="16" eb="18">
      <t>シュッキン</t>
    </rPh>
    <rPh sb="18" eb="20">
      <t>ニッスウ</t>
    </rPh>
    <rPh sb="20" eb="21">
      <t>オヨ</t>
    </rPh>
    <rPh sb="22" eb="23">
      <t>ジツ</t>
    </rPh>
    <rPh sb="23" eb="25">
      <t>ロウドウ</t>
    </rPh>
    <rPh sb="25" eb="27">
      <t>ジカン</t>
    </rPh>
    <rPh sb="28" eb="31">
      <t>ジギョウショ</t>
    </rPh>
    <rPh sb="31" eb="33">
      <t>キボ</t>
    </rPh>
    <rPh sb="34" eb="37">
      <t>ニンイジョウ</t>
    </rPh>
    <phoneticPr fontId="22"/>
  </si>
  <si>
    <t>　　第１１表　　〃　特別給与・・・・・・・・・・・・・１４</t>
  </si>
  <si>
    <t>鉄鋼業</t>
  </si>
  <si>
    <t>産業、性別常用労働者数及びパートタイム労働者比率（事業所規模5人以上）</t>
    <rPh sb="3" eb="5">
      <t>セイベツ</t>
    </rPh>
    <rPh sb="5" eb="7">
      <t>ジョウヨウ</t>
    </rPh>
    <rPh sb="7" eb="10">
      <t>ロウドウシャ</t>
    </rPh>
    <rPh sb="10" eb="11">
      <t>スウ</t>
    </rPh>
    <rPh sb="11" eb="12">
      <t>オヨ</t>
    </rPh>
    <rPh sb="19" eb="22">
      <t>ロウドウシャ</t>
    </rPh>
    <rPh sb="22" eb="24">
      <t>ヒリツ</t>
    </rPh>
    <rPh sb="25" eb="28">
      <t>ジギョウショ</t>
    </rPh>
    <rPh sb="28" eb="30">
      <t>キボ</t>
    </rPh>
    <rPh sb="31" eb="34">
      <t>ニンイジョウ</t>
    </rPh>
    <phoneticPr fontId="22"/>
  </si>
  <si>
    <t>産業大分類「宿泊業,飲食サービス業」のうち、「飲食店」、「持ち帰り・配達サービス業」のこと</t>
    <rPh sb="0" eb="2">
      <t>サンギョウ</t>
    </rPh>
    <rPh sb="2" eb="5">
      <t>ダイブンルイ</t>
    </rPh>
    <rPh sb="6" eb="8">
      <t>シュクハク</t>
    </rPh>
    <rPh sb="8" eb="9">
      <t>ギョウ</t>
    </rPh>
    <rPh sb="10" eb="12">
      <t>インショク</t>
    </rPh>
    <rPh sb="16" eb="17">
      <t>ギョウ</t>
    </rPh>
    <rPh sb="23" eb="25">
      <t>インショク</t>
    </rPh>
    <rPh sb="25" eb="26">
      <t>テン</t>
    </rPh>
    <rPh sb="29" eb="30">
      <t>モ</t>
    </rPh>
    <rPh sb="31" eb="32">
      <t>カエ</t>
    </rPh>
    <rPh sb="34" eb="36">
      <t>ハイタツ</t>
    </rPh>
    <rPh sb="40" eb="41">
      <t>ギョウ</t>
    </rPh>
    <phoneticPr fontId="38"/>
  </si>
  <si>
    <t>産業性別雇用</t>
    <rPh sb="0" eb="2">
      <t>サンギョウ</t>
    </rPh>
    <rPh sb="2" eb="4">
      <t>セイベツ</t>
    </rPh>
    <rPh sb="4" eb="6">
      <t>コヨウ</t>
    </rPh>
    <phoneticPr fontId="22"/>
  </si>
  <si>
    <t>　　第１２表　　〃　総実労働時間・・・・・・・・・・・・・１４</t>
  </si>
  <si>
    <t>　　第１３表　　〃　所定内労働時間・・・・・・・・・・・・・１４</t>
  </si>
  <si>
    <t>産業、事業所規模別常用労働者１人平均月間現金給与額</t>
    <rPh sb="0" eb="1">
      <t>サン</t>
    </rPh>
    <rPh sb="1" eb="2">
      <t>ギョウ</t>
    </rPh>
    <rPh sb="3" eb="6">
      <t>ジギョウショ</t>
    </rPh>
    <rPh sb="6" eb="9">
      <t>キボベツ</t>
    </rPh>
    <rPh sb="9" eb="11">
      <t>ジョウヨウ</t>
    </rPh>
    <rPh sb="11" eb="14">
      <t>ロウドウシャ</t>
    </rPh>
    <rPh sb="15" eb="16">
      <t>ニン</t>
    </rPh>
    <rPh sb="16" eb="18">
      <t>ヘイキン</t>
    </rPh>
    <rPh sb="18" eb="20">
      <t>ゲッカン</t>
    </rPh>
    <rPh sb="20" eb="22">
      <t>ゲンキン</t>
    </rPh>
    <rPh sb="22" eb="24">
      <t>キュウヨ</t>
    </rPh>
    <rPh sb="24" eb="25">
      <t>ガク</t>
    </rPh>
    <phoneticPr fontId="22"/>
  </si>
  <si>
    <t>不動産業,物品賃貸業</t>
    <rPh sb="0" eb="3">
      <t>フドウサン</t>
    </rPh>
    <rPh sb="3" eb="4">
      <t>ギョウ</t>
    </rPh>
    <rPh sb="5" eb="7">
      <t>ブッピン</t>
    </rPh>
    <rPh sb="7" eb="10">
      <t>チンタイギョウ</t>
    </rPh>
    <phoneticPr fontId="43"/>
  </si>
  <si>
    <t>　　第１４表　　〃　所定外労働時間・・・・・・・・・・・・・１５</t>
  </si>
  <si>
    <t>産業就業形態別賃金</t>
    <rPh sb="0" eb="2">
      <t>サンギョウ</t>
    </rPh>
    <rPh sb="2" eb="4">
      <t>シュウギョウ</t>
    </rPh>
    <rPh sb="4" eb="7">
      <t>ケイタイベツ</t>
    </rPh>
    <rPh sb="7" eb="9">
      <t>チンギン</t>
    </rPh>
    <phoneticPr fontId="22"/>
  </si>
  <si>
    <t>(3)</t>
  </si>
  <si>
    <t xml:space="preserve">  指数を見た場合、たとえば現金給与総額ではボーナス時に指数が大きなものとなり、前月との比較がしにくい。雇用指数や入職率も季節的変動が大きい。</t>
  </si>
  <si>
    <t>- 1 -</t>
  </si>
  <si>
    <t>第11表</t>
    <rPh sb="0" eb="1">
      <t>ダイ</t>
    </rPh>
    <rPh sb="3" eb="4">
      <t>ヒョウ</t>
    </rPh>
    <phoneticPr fontId="22"/>
  </si>
  <si>
    <t>Ｐ一括分</t>
    <rPh sb="1" eb="3">
      <t>イッカツ</t>
    </rPh>
    <rPh sb="3" eb="4">
      <t>ブン</t>
    </rPh>
    <phoneticPr fontId="38"/>
  </si>
  <si>
    <t xml:space="preserve">産業、就業形態別常用労働者１人平均月間出勤日数及び実労働時間（事業所規模5人以上） </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7" eb="38">
      <t>ニン</t>
    </rPh>
    <rPh sb="38" eb="40">
      <t>イジョウ</t>
    </rPh>
    <phoneticPr fontId="22"/>
  </si>
  <si>
    <t>産業、就業形態別常用労働者１人平均月間出勤日数及び実労働時間（事業所規模30人以上）</t>
    <rPh sb="3" eb="5">
      <t>シュウギョウ</t>
    </rPh>
    <rPh sb="5" eb="8">
      <t>ケイタイベツ</t>
    </rPh>
    <rPh sb="8" eb="10">
      <t>ジョウヨウ</t>
    </rPh>
    <rPh sb="10" eb="13">
      <t>ロウドウシャ</t>
    </rPh>
    <rPh sb="13" eb="15">
      <t>ヒトリ</t>
    </rPh>
    <rPh sb="15" eb="17">
      <t>ヘイキン</t>
    </rPh>
    <rPh sb="19" eb="21">
      <t>シュッキン</t>
    </rPh>
    <rPh sb="21" eb="23">
      <t>ニッスウ</t>
    </rPh>
    <rPh sb="23" eb="24">
      <t>オヨ</t>
    </rPh>
    <rPh sb="25" eb="26">
      <t>ジツ</t>
    </rPh>
    <rPh sb="26" eb="28">
      <t>ロウドウ</t>
    </rPh>
    <rPh sb="28" eb="30">
      <t>ジカン</t>
    </rPh>
    <rPh sb="31" eb="34">
      <t>ジギョウショ</t>
    </rPh>
    <rPh sb="34" eb="36">
      <t>キボ</t>
    </rPh>
    <rPh sb="38" eb="39">
      <t>ニン</t>
    </rPh>
    <rPh sb="39" eb="41">
      <t>イジョウ</t>
    </rPh>
    <phoneticPr fontId="22"/>
  </si>
  <si>
    <t>入(離)職率　＝　　　　　    　　　　　　　×　１００</t>
  </si>
  <si>
    <t>　　　　　　　　　　　　　　　　　　　　　　　　　　　　　　　　　　　　</t>
  </si>
  <si>
    <t>第2表  産業、性別常用労働者１人平均月間現金給与額</t>
    <rPh sb="0" eb="1">
      <t>ダイ</t>
    </rPh>
    <rPh sb="2" eb="3">
      <t>ヒョウ</t>
    </rPh>
    <phoneticPr fontId="22"/>
  </si>
  <si>
    <t>産業、就業形態別常用労働者数（事業所規模5人以上）</t>
    <rPh sb="3" eb="5">
      <t>シュウギョウ</t>
    </rPh>
    <rPh sb="5" eb="7">
      <t>ケイタイ</t>
    </rPh>
    <rPh sb="7" eb="8">
      <t>ベツ</t>
    </rPh>
    <rPh sb="8" eb="10">
      <t>ジョウヨウ</t>
    </rPh>
    <rPh sb="10" eb="13">
      <t>ロウドウシャ</t>
    </rPh>
    <rPh sb="13" eb="14">
      <t>スウ</t>
    </rPh>
    <rPh sb="15" eb="18">
      <t>ジギョウショ</t>
    </rPh>
    <rPh sb="18" eb="20">
      <t>キボ</t>
    </rPh>
    <rPh sb="21" eb="24">
      <t>ニンイジョウ</t>
    </rPh>
    <phoneticPr fontId="22"/>
  </si>
  <si>
    <t>　｢ｘ｣は、集計事業所数が２以下又は当該産業に属する事業所数が少ないため、公表しない。</t>
  </si>
  <si>
    <t>第14表</t>
    <rPh sb="0" eb="1">
      <t>ダイ</t>
    </rPh>
    <rPh sb="3" eb="4">
      <t>ヒョウ</t>
    </rPh>
    <phoneticPr fontId="22"/>
  </si>
  <si>
    <t>　対前年（前月）比等の増減率は、原則として指数により行っています。そのため実数から算定した場合とは必ずしも一致しないため、ご注意ください。</t>
    <rPh sb="62" eb="64">
      <t>チュウイ</t>
    </rPh>
    <phoneticPr fontId="38"/>
  </si>
  <si>
    <t>産業大分類「医療，福祉」のうち、「保健衛生」、「社会保険・社会福祉・介護事業」のこと</t>
    <rPh sb="0" eb="3">
      <t>サンギョウダイ</t>
    </rPh>
    <rPh sb="3" eb="5">
      <t>ブンルイ</t>
    </rPh>
    <rPh sb="6" eb="8">
      <t>イリョウ</t>
    </rPh>
    <rPh sb="9" eb="11">
      <t>フクシ</t>
    </rPh>
    <rPh sb="17" eb="19">
      <t>ホケン</t>
    </rPh>
    <rPh sb="19" eb="21">
      <t>エイセイ</t>
    </rPh>
    <rPh sb="24" eb="26">
      <t>シャカイ</t>
    </rPh>
    <rPh sb="26" eb="28">
      <t>ホケン</t>
    </rPh>
    <rPh sb="29" eb="31">
      <t>シャカイ</t>
    </rPh>
    <rPh sb="31" eb="33">
      <t>フクシ</t>
    </rPh>
    <rPh sb="34" eb="36">
      <t>カイゴ</t>
    </rPh>
    <rPh sb="36" eb="38">
      <t>ジギョウ</t>
    </rPh>
    <phoneticPr fontId="38"/>
  </si>
  <si>
    <t>産業、就業形態別常用労働者数（事業所規模30人以上）</t>
    <rPh sb="3" eb="5">
      <t>シュウギョウ</t>
    </rPh>
    <rPh sb="5" eb="7">
      <t>ケイタイ</t>
    </rPh>
    <rPh sb="7" eb="8">
      <t>ベツ</t>
    </rPh>
    <rPh sb="8" eb="10">
      <t>ジョウヨウ</t>
    </rPh>
    <rPh sb="10" eb="13">
      <t>ロウドウシャ</t>
    </rPh>
    <rPh sb="13" eb="14">
      <t>スウ</t>
    </rPh>
    <rPh sb="15" eb="18">
      <t>ジギョウショ</t>
    </rPh>
    <rPh sb="18" eb="20">
      <t>キボ</t>
    </rPh>
    <rPh sb="22" eb="25">
      <t>ニンイジョウ</t>
    </rPh>
    <phoneticPr fontId="22"/>
  </si>
  <si>
    <t xml:space="preserve">   毎月勤労統計調査の説明</t>
  </si>
  <si>
    <t>電子・デバイス</t>
  </si>
  <si>
    <t>利 用 上 の 注 意</t>
    <rPh sb="0" eb="1">
      <t>リ</t>
    </rPh>
    <rPh sb="2" eb="3">
      <t>ヨウ</t>
    </rPh>
    <rPh sb="4" eb="5">
      <t>ジョウ</t>
    </rPh>
    <rPh sb="8" eb="9">
      <t>チュウ</t>
    </rPh>
    <rPh sb="10" eb="11">
      <t>イ</t>
    </rPh>
    <phoneticPr fontId="38"/>
  </si>
  <si>
    <t>　この調査結果の数値は、調査事業所からの報告を基にして、本県の事業所規模5人以上のすべての事業所に対応するよう復元して算定したものです。</t>
  </si>
  <si>
    <t>　調査結果の実数の年平均値は、各月の数値を常用労働者で加重平均することによって算出しています。また、指数及び労働異動率の年平均値は各月の数値を単純平均したものです。</t>
  </si>
  <si>
    <t>４</t>
  </si>
  <si>
    <t>E25</t>
  </si>
  <si>
    <t>運輸業，</t>
    <rPh sb="0" eb="3">
      <t>ウンユギョウ</t>
    </rPh>
    <phoneticPr fontId="22"/>
  </si>
  <si>
    <t>O</t>
  </si>
  <si>
    <t>　指数について</t>
    <rPh sb="1" eb="3">
      <t>シスウ</t>
    </rPh>
    <phoneticPr fontId="38"/>
  </si>
  <si>
    <t>（単位：人）</t>
  </si>
  <si>
    <t xml:space="preserve">(1) </t>
  </si>
  <si>
    <t>本月中の増加労  働  者  数</t>
    <rPh sb="0" eb="3">
      <t>ホンゲツチュウ</t>
    </rPh>
    <rPh sb="4" eb="6">
      <t>ゾウカ</t>
    </rPh>
    <rPh sb="6" eb="7">
      <t>ロウ</t>
    </rPh>
    <rPh sb="9" eb="10">
      <t>ドウ</t>
    </rPh>
    <rPh sb="12" eb="13">
      <t>モノ</t>
    </rPh>
    <rPh sb="15" eb="16">
      <t>スウ</t>
    </rPh>
    <phoneticPr fontId="22"/>
  </si>
  <si>
    <t>学術研究，専門・技術サービス業</t>
    <rPh sb="0" eb="2">
      <t>ガクジュツ</t>
    </rPh>
    <rPh sb="2" eb="4">
      <t>ケンキュウ</t>
    </rPh>
    <rPh sb="5" eb="7">
      <t>センモン</t>
    </rPh>
    <rPh sb="8" eb="10">
      <t>ギジュツ</t>
    </rPh>
    <rPh sb="14" eb="15">
      <t>ギョウ</t>
    </rPh>
    <phoneticPr fontId="38"/>
  </si>
  <si>
    <t>本   月   末     労 働 者 数</t>
    <rPh sb="0" eb="1">
      <t>ホン</t>
    </rPh>
    <rPh sb="4" eb="5">
      <t>ツキ</t>
    </rPh>
    <rPh sb="8" eb="9">
      <t>スエ</t>
    </rPh>
    <rPh sb="14" eb="15">
      <t>ロウ</t>
    </rPh>
    <rPh sb="16" eb="17">
      <t>ドウ</t>
    </rPh>
    <rPh sb="18" eb="19">
      <t>モノ</t>
    </rPh>
    <rPh sb="20" eb="21">
      <t>カズ</t>
    </rPh>
    <phoneticPr fontId="22"/>
  </si>
  <si>
    <t>ﾊﾟｰﾄタイム労働者比率</t>
    <rPh sb="7" eb="10">
      <t>ロウドウシャ</t>
    </rPh>
    <rPh sb="10" eb="12">
      <t>ヒリツ</t>
    </rPh>
    <phoneticPr fontId="22"/>
  </si>
  <si>
    <t>(2)</t>
  </si>
  <si>
    <t>https://www.kokusei2025.go.jp/</t>
  </si>
  <si>
    <t>　平成29年１月分結果から日本標準産業分類（平成25年10月改定）に基づき表章しています。</t>
    <rPh sb="1" eb="3">
      <t>ヘイセイ</t>
    </rPh>
    <rPh sb="5" eb="6">
      <t>ネン</t>
    </rPh>
    <rPh sb="7" eb="8">
      <t>ガツ</t>
    </rPh>
    <rPh sb="8" eb="9">
      <t>ブン</t>
    </rPh>
    <rPh sb="9" eb="11">
      <t>ケッカ</t>
    </rPh>
    <rPh sb="13" eb="15">
      <t>ニホン</t>
    </rPh>
    <rPh sb="15" eb="17">
      <t>ヒョウジュン</t>
    </rPh>
    <rPh sb="17" eb="19">
      <t>サンギョウ</t>
    </rPh>
    <rPh sb="19" eb="21">
      <t>ブンルイ</t>
    </rPh>
    <rPh sb="22" eb="24">
      <t>ヘイセイ</t>
    </rPh>
    <rPh sb="26" eb="27">
      <t>ネン</t>
    </rPh>
    <rPh sb="29" eb="30">
      <t>ガツ</t>
    </rPh>
    <rPh sb="30" eb="32">
      <t>カイテイ</t>
    </rPh>
    <rPh sb="34" eb="35">
      <t>モト</t>
    </rPh>
    <rPh sb="37" eb="38">
      <t>ヒョウ</t>
    </rPh>
    <rPh sb="38" eb="39">
      <t>ショウ</t>
    </rPh>
    <phoneticPr fontId="38"/>
  </si>
  <si>
    <t>（単位：円）</t>
  </si>
  <si>
    <t>(4)</t>
  </si>
  <si>
    <t>３　調査の方法</t>
  </si>
  <si>
    <r>
      <t>「</t>
    </r>
    <r>
      <rPr>
        <sz val="10.5"/>
        <color auto="1"/>
        <rFont val="ＭＳ ゴシック"/>
      </rPr>
      <t>現金給与総額」</t>
    </r>
    <r>
      <rPr>
        <sz val="10.5"/>
        <color auto="1"/>
        <rFont val="ＭＳ 明朝"/>
      </rPr>
      <t>とは</t>
    </r>
    <r>
      <rPr>
        <sz val="10.5"/>
        <color auto="1"/>
        <rFont val="ＭＳ ゴシック"/>
      </rPr>
      <t>「定期給与」</t>
    </r>
    <r>
      <rPr>
        <sz val="10.5"/>
        <color auto="1"/>
        <rFont val="ＭＳ 明朝"/>
      </rPr>
      <t>と</t>
    </r>
    <r>
      <rPr>
        <sz val="10.5"/>
        <color auto="1"/>
        <rFont val="ＭＳ ゴシック"/>
      </rPr>
      <t>「特別給与」</t>
    </r>
    <r>
      <rPr>
        <sz val="10.5"/>
        <color auto="1"/>
        <rFont val="ＭＳ 明朝"/>
      </rPr>
      <t>の合計額です。</t>
    </r>
  </si>
  <si>
    <t>サービス業（ 他に分類されないもの）</t>
  </si>
  <si>
    <t>　本文中及び統計表の記号表示は以下のとおりです。</t>
    <rPh sb="1" eb="4">
      <t>ホンブンチュウ</t>
    </rPh>
    <rPh sb="4" eb="5">
      <t>オヨ</t>
    </rPh>
    <rPh sb="6" eb="9">
      <t>トウケイヒョウ</t>
    </rPh>
    <rPh sb="10" eb="12">
      <t>キゴウ</t>
    </rPh>
    <rPh sb="12" eb="14">
      <t>ヒョウジ</t>
    </rPh>
    <rPh sb="15" eb="17">
      <t>イカ</t>
    </rPh>
    <phoneticPr fontId="38"/>
  </si>
  <si>
    <t xml:space="preserve"> R92</t>
  </si>
  <si>
    <t>７</t>
  </si>
  <si>
    <t>所定内時間</t>
    <rPh sb="0" eb="3">
      <t>ショテイナイ</t>
    </rPh>
    <rPh sb="3" eb="5">
      <t>ジカン</t>
    </rPh>
    <phoneticPr fontId="22"/>
  </si>
  <si>
    <t>　日本標準産業分類に定める、鉱業，採石業，砂利採取業、建設業、製造業、電気･ガス･熱供給･水道業、情報通信業、運輸業，郵便業、卸売業，小売業、金融業，保険業、不動産業，物品賃貸業、学術研究，専門・技術サービス業、宿泊業，飲食サービス業、生活関連サービス業，娯楽業(その他の生活関連サービス業のうち家事サービス業を除く）、教育，学習支援業、医療，福祉、複合サービス事業及びサービス業(他に分類されないもの）(外国公務を除く）に属し、常時５人以上の常用労働者を雇用する県内全事業所のうち、厚生労働省が無作為抽出により指定した約1,100事業所を対象として調査を行っています。</t>
    <rPh sb="134" eb="135">
      <t>タ</t>
    </rPh>
    <rPh sb="136" eb="138">
      <t>セイカツ</t>
    </rPh>
    <rPh sb="138" eb="140">
      <t>カンレン</t>
    </rPh>
    <rPh sb="144" eb="145">
      <t>ゴウ</t>
    </rPh>
    <rPh sb="148" eb="150">
      <t>カジ</t>
    </rPh>
    <rPh sb="154" eb="155">
      <t>ギョウ</t>
    </rPh>
    <rPh sb="156" eb="157">
      <t>ノゾ</t>
    </rPh>
    <rPh sb="203" eb="205">
      <t>ガイコク</t>
    </rPh>
    <rPh sb="205" eb="207">
      <t>コウム</t>
    </rPh>
    <rPh sb="208" eb="209">
      <t>ノゾ</t>
    </rPh>
    <rPh sb="248" eb="251">
      <t>ムサクイ</t>
    </rPh>
    <rPh sb="251" eb="253">
      <t>チュウシュツ</t>
    </rPh>
    <rPh sb="275" eb="277">
      <t>チョウサ</t>
    </rPh>
    <rPh sb="278" eb="279">
      <t>オコナ</t>
    </rPh>
    <phoneticPr fontId="38"/>
  </si>
  <si>
    <t>略　称</t>
    <rPh sb="0" eb="1">
      <t>リャク</t>
    </rPh>
    <rPh sb="2" eb="3">
      <t>ショウ</t>
    </rPh>
    <phoneticPr fontId="38"/>
  </si>
  <si>
    <t>産 業 大 分 類</t>
    <rPh sb="0" eb="1">
      <t>サン</t>
    </rPh>
    <rPh sb="2" eb="3">
      <t>ギョウ</t>
    </rPh>
    <rPh sb="4" eb="5">
      <t>ダイ</t>
    </rPh>
    <rPh sb="6" eb="7">
      <t>ブン</t>
    </rPh>
    <rPh sb="8" eb="9">
      <t>タグイ</t>
    </rPh>
    <phoneticPr fontId="38"/>
  </si>
  <si>
    <t>第4表  産業、性別常用労働者１人平均月間出勤日数及び実労働時間</t>
    <rPh sb="0" eb="1">
      <t>ダイ</t>
    </rPh>
    <rPh sb="2" eb="3">
      <t>ヒョウ</t>
    </rPh>
    <phoneticPr fontId="22"/>
  </si>
  <si>
    <t>元</t>
    <rPh sb="0" eb="1">
      <t>ガン</t>
    </rPh>
    <phoneticPr fontId="22"/>
  </si>
  <si>
    <t>Ｌ</t>
  </si>
  <si>
    <t>学術研究等</t>
    <rPh sb="0" eb="2">
      <t>ガクジュツ</t>
    </rPh>
    <rPh sb="2" eb="5">
      <t>ケンキュウトウ</t>
    </rPh>
    <phoneticPr fontId="38"/>
  </si>
  <si>
    <t>E29</t>
  </si>
  <si>
    <t>　調査産業計の労働異動率をみると、入職率は2.44％で、前年同月差0.29ポイント増、離職率は1.91％で、前年同月差0.13ポイント増となった。</t>
  </si>
  <si>
    <t>生活関連サービス業等</t>
    <rPh sb="0" eb="2">
      <t>セイカツ</t>
    </rPh>
    <rPh sb="2" eb="4">
      <t>カンレン</t>
    </rPh>
    <rPh sb="8" eb="9">
      <t>ギョウ</t>
    </rPh>
    <rPh sb="9" eb="10">
      <t>トウ</t>
    </rPh>
    <phoneticPr fontId="38"/>
  </si>
  <si>
    <t>建設業</t>
    <rPh sb="0" eb="3">
      <t>ケンセツギョウ</t>
    </rPh>
    <phoneticPr fontId="22"/>
  </si>
  <si>
    <t>－ 29 －</t>
  </si>
  <si>
    <t>生活関連サービス業，娯楽業</t>
    <rPh sb="0" eb="2">
      <t>セイカツ</t>
    </rPh>
    <rPh sb="2" eb="4">
      <t>カンレン</t>
    </rPh>
    <rPh sb="8" eb="9">
      <t>ギョウ</t>
    </rPh>
    <rPh sb="10" eb="13">
      <t>ゴラクギョウ</t>
    </rPh>
    <phoneticPr fontId="38"/>
  </si>
  <si>
    <t>　５月の１人平均月間現金給与総額（調査産業計）は297,748円で、前年同月比0.2％減となった。</t>
  </si>
  <si>
    <t>所   定   内        労 働 時 間</t>
    <rPh sb="0" eb="1">
      <t>トコロ</t>
    </rPh>
    <rPh sb="4" eb="5">
      <t>サダム</t>
    </rPh>
    <rPh sb="8" eb="9">
      <t>ウチ</t>
    </rPh>
    <rPh sb="17" eb="18">
      <t>ロウ</t>
    </rPh>
    <rPh sb="19" eb="20">
      <t>ドウ</t>
    </rPh>
    <rPh sb="21" eb="22">
      <t>トキ</t>
    </rPh>
    <rPh sb="23" eb="24">
      <t>アイダ</t>
    </rPh>
    <phoneticPr fontId="22"/>
  </si>
  <si>
    <t>Ｒ</t>
  </si>
  <si>
    <t>他に分類されないサービス業</t>
    <rPh sb="0" eb="1">
      <t>タ</t>
    </rPh>
    <rPh sb="2" eb="4">
      <t>ブンルイ</t>
    </rPh>
    <rPh sb="12" eb="13">
      <t>ギョウ</t>
    </rPh>
    <phoneticPr fontId="38"/>
  </si>
  <si>
    <t>８</t>
  </si>
  <si>
    <t>はん用機械器具</t>
  </si>
  <si>
    <t>はん用機械器具製造業</t>
  </si>
  <si>
    <t>　定期給与のうち所定内給与は270,204円で、前年同月比3.6％増、超過労働給与は24,391円で、前年同月差305円減となった。</t>
  </si>
  <si>
    <t>生産用機械器具</t>
  </si>
  <si>
    <t xml:space="preserve"> E13</t>
  </si>
  <si>
    <t>E27</t>
  </si>
  <si>
    <t>家具・装備品</t>
  </si>
  <si>
    <t>家具・装備品製造業</t>
  </si>
  <si>
    <t xml:space="preserve">     第8表   産業、事業所規模別常用労働者1人平均月間出勤日数及び実労働時間</t>
    <rPh sb="5" eb="6">
      <t>ダイ</t>
    </rPh>
    <rPh sb="7" eb="8">
      <t>ヒョウ</t>
    </rPh>
    <rPh sb="14" eb="17">
      <t>ジギョウショ</t>
    </rPh>
    <rPh sb="35" eb="36">
      <t>オヨ</t>
    </rPh>
    <phoneticPr fontId="22"/>
  </si>
  <si>
    <t>E14</t>
  </si>
  <si>
    <t>パルプ・紙</t>
  </si>
  <si>
    <t>E16,17</t>
  </si>
  <si>
    <t>E30</t>
  </si>
  <si>
    <t>情報通信機械器具</t>
  </si>
  <si>
    <t>プラスチック製品製造業（別掲を除く）</t>
  </si>
  <si>
    <t>E31</t>
  </si>
  <si>
    <t>ゴム製品</t>
  </si>
  <si>
    <t>ゴム製品製造業</t>
  </si>
  <si>
    <t>E32,20</t>
  </si>
  <si>
    <t>その他の製造業、なめし革</t>
  </si>
  <si>
    <t>その他の製造業、なめし革・同製品・毛皮製造業</t>
  </si>
  <si>
    <t xml:space="preserve"> M75</t>
  </si>
  <si>
    <t>表  示</t>
    <rPh sb="0" eb="1">
      <t>オモテ</t>
    </rPh>
    <rPh sb="3" eb="4">
      <t>シメス</t>
    </rPh>
    <phoneticPr fontId="38"/>
  </si>
  <si>
    <t>内      容</t>
    <rPh sb="0" eb="1">
      <t>ウチ</t>
    </rPh>
    <rPh sb="7" eb="8">
      <t>カタチ</t>
    </rPh>
    <phoneticPr fontId="38"/>
  </si>
  <si>
    <t xml:space="preserve"> 雇用の流動状況を示す指標としての労働異動率は、以下の式により算出しています。</t>
    <rPh sb="31" eb="33">
      <t>サンシュツ</t>
    </rPh>
    <phoneticPr fontId="38"/>
  </si>
  <si>
    <t>複合サービス事業</t>
    <rPh sb="0" eb="2">
      <t>フクゴウ</t>
    </rPh>
    <rPh sb="6" eb="8">
      <t>ジギョウ</t>
    </rPh>
    <phoneticPr fontId="43"/>
  </si>
  <si>
    <t>サービス業等</t>
    <rPh sb="4" eb="5">
      <t>ギョウ</t>
    </rPh>
    <rPh sb="5" eb="6">
      <t>トウ</t>
    </rPh>
    <phoneticPr fontId="22"/>
  </si>
  <si>
    <t>産　　　　　業</t>
    <rPh sb="0" eb="1">
      <t>サン</t>
    </rPh>
    <rPh sb="6" eb="7">
      <t>ギョウ</t>
    </rPh>
    <phoneticPr fontId="22"/>
  </si>
  <si>
    <t>Ｍ一括分</t>
    <rPh sb="1" eb="3">
      <t>イッカツ</t>
    </rPh>
    <rPh sb="3" eb="4">
      <t>ブン</t>
    </rPh>
    <phoneticPr fontId="38"/>
  </si>
  <si>
    <t>Ｒ一括分</t>
    <rPh sb="1" eb="3">
      <t>イッカツ</t>
    </rPh>
    <rPh sb="3" eb="4">
      <t>ブン</t>
    </rPh>
    <phoneticPr fontId="38"/>
  </si>
  <si>
    <t>表１　月間現金給与額</t>
    <rPh sb="0" eb="1">
      <t>ヒョウ</t>
    </rPh>
    <rPh sb="3" eb="5">
      <t>ゲッカン</t>
    </rPh>
    <rPh sb="5" eb="7">
      <t>ゲンキン</t>
    </rPh>
    <rPh sb="7" eb="9">
      <t>キュウヨ</t>
    </rPh>
    <rPh sb="9" eb="10">
      <t>ガク</t>
    </rPh>
    <phoneticPr fontId="22"/>
  </si>
  <si>
    <t>電気・ガス</t>
    <rPh sb="0" eb="2">
      <t>デンキ</t>
    </rPh>
    <phoneticPr fontId="22"/>
  </si>
  <si>
    <t>（事業所規模５人以上）</t>
    <rPh sb="1" eb="4">
      <t>ジギョウショ</t>
    </rPh>
    <rPh sb="4" eb="6">
      <t>キボ</t>
    </rPh>
    <rPh sb="7" eb="10">
      <t>ニンイジョウ</t>
    </rPh>
    <phoneticPr fontId="43"/>
  </si>
  <si>
    <t>現金給与総額</t>
    <rPh sb="0" eb="1">
      <t>ウツツ</t>
    </rPh>
    <rPh sb="1" eb="2">
      <t>キン</t>
    </rPh>
    <rPh sb="2" eb="3">
      <t>キュウ</t>
    </rPh>
    <rPh sb="3" eb="4">
      <t>アタエ</t>
    </rPh>
    <rPh sb="4" eb="5">
      <t>フサ</t>
    </rPh>
    <rPh sb="5" eb="6">
      <t>ガク</t>
    </rPh>
    <phoneticPr fontId="22"/>
  </si>
  <si>
    <t>所定内給与</t>
    <rPh sb="0" eb="3">
      <t>ショテイナイ</t>
    </rPh>
    <rPh sb="3" eb="5">
      <t>キュウヨ</t>
    </rPh>
    <phoneticPr fontId="22"/>
  </si>
  <si>
    <r>
      <t>「</t>
    </r>
    <r>
      <rPr>
        <sz val="10.5"/>
        <color auto="1"/>
        <rFont val="ＭＳ ゴシック"/>
      </rPr>
      <t>所定外労働時間」</t>
    </r>
    <r>
      <rPr>
        <sz val="10.5"/>
        <color auto="1"/>
        <rFont val="ＭＳ 明朝"/>
      </rPr>
      <t>とは、早出、残業、臨時の呼出、休日出勤等の実労働時間のことです。</t>
    </r>
  </si>
  <si>
    <t>前年
同月比</t>
    <rPh sb="0" eb="2">
      <t>ゼンネン</t>
    </rPh>
    <rPh sb="3" eb="5">
      <t>ドウゲツヒ</t>
    </rPh>
    <rPh sb="5" eb="6">
      <t>ヒ</t>
    </rPh>
    <phoneticPr fontId="22"/>
  </si>
  <si>
    <t xml:space="preserve"> この調査は、統計法（平成19年法律第53号）第２条第４項に規定する基幹統計であり、賃金、労働時間及び雇用について静岡県における変動を毎月明らかにすることを目的としています。</t>
  </si>
  <si>
    <t>前年
同月差</t>
    <rPh sb="0" eb="2">
      <t>ゼンネン</t>
    </rPh>
    <rPh sb="3" eb="5">
      <t>ドウゲツ</t>
    </rPh>
    <rPh sb="5" eb="6">
      <t>サ</t>
    </rPh>
    <phoneticPr fontId="22"/>
  </si>
  <si>
    <t>表２　月間現金給与額</t>
    <rPh sb="0" eb="1">
      <t>ヒョウ</t>
    </rPh>
    <rPh sb="3" eb="5">
      <t>ゲッカン</t>
    </rPh>
    <rPh sb="5" eb="7">
      <t>ゲンキン</t>
    </rPh>
    <rPh sb="7" eb="9">
      <t>キュウヨ</t>
    </rPh>
    <rPh sb="9" eb="10">
      <t>ガク</t>
    </rPh>
    <phoneticPr fontId="22"/>
  </si>
  <si>
    <t>電気・ガス・熱供給・水道業</t>
    <rPh sb="0" eb="2">
      <t>デンキ</t>
    </rPh>
    <rPh sb="6" eb="7">
      <t>ネツ</t>
    </rPh>
    <rPh sb="7" eb="9">
      <t>キョウキュウ</t>
    </rPh>
    <rPh sb="10" eb="12">
      <t>スイドウ</t>
    </rPh>
    <rPh sb="12" eb="13">
      <t>ギョウ</t>
    </rPh>
    <phoneticPr fontId="43"/>
  </si>
  <si>
    <t>　５月の１人平均月間現金給与総額（調査産業計）は275,411円で、前年同月比1.8％減となった。</t>
  </si>
  <si>
    <t>G</t>
  </si>
  <si>
    <t>情報通信業</t>
    <rPh sb="0" eb="2">
      <t>ジョウホウ</t>
    </rPh>
    <rPh sb="2" eb="4">
      <t>ツウシン</t>
    </rPh>
    <rPh sb="4" eb="5">
      <t>ギョウ</t>
    </rPh>
    <phoneticPr fontId="43"/>
  </si>
  <si>
    <t>金融業,保険業</t>
    <rPh sb="0" eb="2">
      <t>キンユウ</t>
    </rPh>
    <rPh sb="2" eb="3">
      <t>ギョウ</t>
    </rPh>
    <rPh sb="4" eb="7">
      <t>ホケンギョウ</t>
    </rPh>
    <phoneticPr fontId="43"/>
  </si>
  <si>
    <t>K</t>
  </si>
  <si>
    <t>学術研究,専門・技術サービス業</t>
    <rPh sb="0" eb="2">
      <t>ガクジュツ</t>
    </rPh>
    <rPh sb="2" eb="4">
      <t>ケンキュウ</t>
    </rPh>
    <rPh sb="5" eb="7">
      <t>センモン</t>
    </rPh>
    <rPh sb="8" eb="10">
      <t>ギジュツ</t>
    </rPh>
    <rPh sb="14" eb="15">
      <t>ギョウ</t>
    </rPh>
    <phoneticPr fontId="43"/>
  </si>
  <si>
    <t>N</t>
  </si>
  <si>
    <t>教育,学習支援業</t>
    <rPh sb="0" eb="2">
      <t>キョウイク</t>
    </rPh>
    <rPh sb="3" eb="5">
      <t>ガクシュウ</t>
    </rPh>
    <rPh sb="5" eb="7">
      <t>シエン</t>
    </rPh>
    <rPh sb="7" eb="8">
      <t>ギョウ</t>
    </rPh>
    <phoneticPr fontId="43"/>
  </si>
  <si>
    <t>P</t>
  </si>
  <si>
    <t>　常用労働者30人以上規模の事業所については、毎年更新される、総務省の事業所母集団データベースの年次フレームを用いて、全事業所のリストを作成し、これを産業規模別に区分し、その区分ごとに調査事業所を抽出しています。また、調査事業所は、平成30年からは毎年１月分調査で一部を入れ替える方式に変更しています。調査の実施方法は郵送又はオンライン調査です。
　常用労働者5～29人規模の事業所については、経済センサスの調査区を用いて設定した毎月勤労統計調査調査区の中から、一定数の調査区を抽出し、その地域内から調査事業所を抽出しています。事業所は、半年ごとに全体の３分の１について交替し、各組は18か月間継続するローテーション方式により調査を行っています。調査の実施方法は、調査員調査又はオンライン調査です。</t>
    <rPh sb="23" eb="25">
      <t>マイトシ</t>
    </rPh>
    <rPh sb="25" eb="27">
      <t>コウシン</t>
    </rPh>
    <rPh sb="31" eb="34">
      <t>ソウムショウ</t>
    </rPh>
    <rPh sb="35" eb="38">
      <t>ジギョウショ</t>
    </rPh>
    <rPh sb="38" eb="41">
      <t>ボシュウダン</t>
    </rPh>
    <rPh sb="48" eb="50">
      <t>ネンジ</t>
    </rPh>
    <rPh sb="109" eb="111">
      <t>チョウサ</t>
    </rPh>
    <rPh sb="111" eb="114">
      <t>ジギョウショ</t>
    </rPh>
    <rPh sb="116" eb="118">
      <t>ヘイセイ</t>
    </rPh>
    <rPh sb="120" eb="121">
      <t>ネン</t>
    </rPh>
    <rPh sb="124" eb="126">
      <t>マイトシ</t>
    </rPh>
    <rPh sb="127" eb="129">
      <t>ガツブン</t>
    </rPh>
    <rPh sb="129" eb="131">
      <t>チョウサ</t>
    </rPh>
    <rPh sb="132" eb="134">
      <t>イチブ</t>
    </rPh>
    <rPh sb="140" eb="142">
      <t>ホウシキ</t>
    </rPh>
    <rPh sb="143" eb="145">
      <t>ヘンコウ</t>
    </rPh>
    <rPh sb="290" eb="291">
      <t>ク</t>
    </rPh>
    <phoneticPr fontId="38"/>
  </si>
  <si>
    <t>表６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22"/>
  </si>
  <si>
    <t>サービス業（他に分類されないもの）</t>
    <rPh sb="0" eb="5">
      <t>サービスギョウ</t>
    </rPh>
    <rPh sb="6" eb="7">
      <t>タ</t>
    </rPh>
    <rPh sb="8" eb="10">
      <t>ブンルイ</t>
    </rPh>
    <phoneticPr fontId="43"/>
  </si>
  <si>
    <t>（1）事業所規模５人以上</t>
    <rPh sb="3" eb="6">
      <t>ジギョウショ</t>
    </rPh>
    <rPh sb="6" eb="8">
      <t>キボ</t>
    </rPh>
    <rPh sb="9" eb="12">
      <t>ニンイジョウ</t>
    </rPh>
    <phoneticPr fontId="43"/>
  </si>
  <si>
    <t>　第14表  産業、就業形態別常用労働者数</t>
    <rPh sb="1" eb="2">
      <t>ダイ</t>
    </rPh>
    <rPh sb="4" eb="5">
      <t>ヒョウ</t>
    </rPh>
    <rPh sb="15" eb="17">
      <t>ジョウヨウ</t>
    </rPh>
    <phoneticPr fontId="22"/>
  </si>
  <si>
    <t>表３　月間実労働時間及び出勤日数</t>
    <rPh sb="0" eb="1">
      <t>ヒョウ</t>
    </rPh>
    <rPh sb="3" eb="5">
      <t>ゲッカン</t>
    </rPh>
    <rPh sb="5" eb="6">
      <t>ジツ</t>
    </rPh>
    <rPh sb="6" eb="8">
      <t>ロウドウ</t>
    </rPh>
    <rPh sb="8" eb="10">
      <t>ジカン</t>
    </rPh>
    <rPh sb="10" eb="11">
      <t>オヨ</t>
    </rPh>
    <rPh sb="12" eb="14">
      <t>シュッキン</t>
    </rPh>
    <rPh sb="14" eb="16">
      <t>ニッスウ</t>
    </rPh>
    <phoneticPr fontId="22"/>
  </si>
  <si>
    <t>パートタイム労働者</t>
    <rPh sb="6" eb="9">
      <t>ロウドウシャ</t>
    </rPh>
    <phoneticPr fontId="22"/>
  </si>
  <si>
    <t>出勤日数</t>
    <rPh sb="0" eb="2">
      <t>シュッキン</t>
    </rPh>
    <rPh sb="2" eb="4">
      <t>ニッスウ</t>
    </rPh>
    <phoneticPr fontId="43"/>
  </si>
  <si>
    <t>小売業（I56～I61）</t>
    <rPh sb="0" eb="3">
      <t>コウリギョウ</t>
    </rPh>
    <phoneticPr fontId="22"/>
  </si>
  <si>
    <t>所定内労働時間</t>
    <rPh sb="0" eb="3">
      <t>ショテイナイ</t>
    </rPh>
    <rPh sb="3" eb="5">
      <t>ロウドウ</t>
    </rPh>
    <rPh sb="5" eb="7">
      <t>ジカン</t>
    </rPh>
    <phoneticPr fontId="22"/>
  </si>
  <si>
    <t>日</t>
    <rPh sb="0" eb="1">
      <t>ニチ</t>
    </rPh>
    <phoneticPr fontId="43"/>
  </si>
  <si>
    <t xml:space="preserve"> R91</t>
  </si>
  <si>
    <t>３　雇用の動き</t>
    <rPh sb="2" eb="4">
      <t>コヨウ</t>
    </rPh>
    <rPh sb="5" eb="6">
      <t>ウゴ</t>
    </rPh>
    <phoneticPr fontId="43"/>
  </si>
  <si>
    <t>（単位：円）</t>
    <rPh sb="1" eb="3">
      <t>タンイ</t>
    </rPh>
    <rPh sb="4" eb="5">
      <t>エン</t>
    </rPh>
    <phoneticPr fontId="22"/>
  </si>
  <si>
    <t>表５　月末常用労働者数及び労働異動率</t>
    <rPh sb="0" eb="1">
      <t>ヒョウ</t>
    </rPh>
    <rPh sb="3" eb="5">
      <t>ゲツマツ</t>
    </rPh>
    <rPh sb="5" eb="7">
      <t>ジョウヨウ</t>
    </rPh>
    <rPh sb="7" eb="10">
      <t>ロウドウシャ</t>
    </rPh>
    <rPh sb="10" eb="11">
      <t>スウ</t>
    </rPh>
    <rPh sb="11" eb="12">
      <t>オヨ</t>
    </rPh>
    <rPh sb="13" eb="15">
      <t>ロウドウ</t>
    </rPh>
    <rPh sb="15" eb="17">
      <t>イドウ</t>
    </rPh>
    <rPh sb="17" eb="18">
      <t>リツ</t>
    </rPh>
    <phoneticPr fontId="22"/>
  </si>
  <si>
    <t>パートタイム労働者比率</t>
    <rPh sb="6" eb="9">
      <t>ロウドウシャ</t>
    </rPh>
    <rPh sb="9" eb="11">
      <t>ヒリツ</t>
    </rPh>
    <phoneticPr fontId="22"/>
  </si>
  <si>
    <t>複合サービス事業</t>
  </si>
  <si>
    <t>労 働 異 動 率</t>
    <rPh sb="0" eb="1">
      <t>ロウ</t>
    </rPh>
    <rPh sb="2" eb="3">
      <t>ハタラキ</t>
    </rPh>
    <rPh sb="4" eb="5">
      <t>イ</t>
    </rPh>
    <rPh sb="6" eb="7">
      <t>ドウ</t>
    </rPh>
    <rPh sb="8" eb="9">
      <t>リツ</t>
    </rPh>
    <phoneticPr fontId="43"/>
  </si>
  <si>
    <t>-</t>
  </si>
  <si>
    <t>所 定 内        給  与</t>
    <rPh sb="0" eb="1">
      <t>トコロ</t>
    </rPh>
    <rPh sb="2" eb="3">
      <t>サダム</t>
    </rPh>
    <rPh sb="4" eb="5">
      <t>ウチ</t>
    </rPh>
    <rPh sb="13" eb="14">
      <t>キュウ</t>
    </rPh>
    <rPh sb="16" eb="17">
      <t>クミ</t>
    </rPh>
    <phoneticPr fontId="22"/>
  </si>
  <si>
    <t xml:space="preserve">  入職率</t>
    <rPh sb="2" eb="3">
      <t>ニュウ</t>
    </rPh>
    <rPh sb="3" eb="4">
      <t>ショク</t>
    </rPh>
    <rPh sb="4" eb="5">
      <t>リツ</t>
    </rPh>
    <phoneticPr fontId="22"/>
  </si>
  <si>
    <t>人</t>
    <rPh sb="0" eb="1">
      <t>ニン</t>
    </rPh>
    <phoneticPr fontId="43"/>
  </si>
  <si>
    <t>第1表　名目賃金指数（現金給与総額）</t>
    <rPh sb="0" eb="1">
      <t>ダイ</t>
    </rPh>
    <rPh sb="2" eb="3">
      <t>ヒョウ</t>
    </rPh>
    <rPh sb="4" eb="6">
      <t>メイモク</t>
    </rPh>
    <rPh sb="6" eb="8">
      <t>チンギン</t>
    </rPh>
    <rPh sb="8" eb="10">
      <t>シスウ</t>
    </rPh>
    <rPh sb="11" eb="13">
      <t>ゲンキン</t>
    </rPh>
    <rPh sb="13" eb="15">
      <t>キュウヨ</t>
    </rPh>
    <rPh sb="15" eb="17">
      <t>ソウガク</t>
    </rPh>
    <phoneticPr fontId="22"/>
  </si>
  <si>
    <t>きまって支給する給与</t>
    <rPh sb="4" eb="6">
      <t>シキュウ</t>
    </rPh>
    <rPh sb="8" eb="10">
      <t>キュウヨ</t>
    </rPh>
    <phoneticPr fontId="22"/>
  </si>
  <si>
    <t>Ｄ</t>
  </si>
  <si>
    <t>Ｈ</t>
  </si>
  <si>
    <t>Ｉ</t>
  </si>
  <si>
    <t>Ｊ</t>
  </si>
  <si>
    <t>Ｐ</t>
  </si>
  <si>
    <t>Ｑ</t>
  </si>
  <si>
    <t>宿泊業,飲</t>
    <rPh sb="0" eb="2">
      <t>シュクハク</t>
    </rPh>
    <rPh sb="2" eb="3">
      <t>ギョウ</t>
    </rPh>
    <rPh sb="4" eb="5">
      <t>イン</t>
    </rPh>
    <phoneticPr fontId="22"/>
  </si>
  <si>
    <t>一  般  労  働  者</t>
  </si>
  <si>
    <t>第9表  産業、就業形態別常用労働者1人平均月間現金給与額</t>
    <rPh sb="0" eb="1">
      <t>ダイ</t>
    </rPh>
    <rPh sb="2" eb="3">
      <t>ヒョウ</t>
    </rPh>
    <rPh sb="13" eb="15">
      <t>ジョウヨウ</t>
    </rPh>
    <phoneticPr fontId="22"/>
  </si>
  <si>
    <t xml:space="preserve"> E30</t>
  </si>
  <si>
    <t>医療，</t>
    <rPh sb="0" eb="2">
      <t>イリョウ</t>
    </rPh>
    <phoneticPr fontId="22"/>
  </si>
  <si>
    <t xml:space="preserve"> 現金給与額とは、賃金、給与、手当、賞与その他名称を問わず、労働の対償として使用者が労働者に通貨で支払うもので、所得税、社会保険料、組合費等を差し引く以前の金額のことです。また退職を事由に支払われる退職金は含まれません。</t>
  </si>
  <si>
    <t>通信業</t>
    <rPh sb="0" eb="3">
      <t>ツウシンギョウ</t>
    </rPh>
    <phoneticPr fontId="22"/>
  </si>
  <si>
    <r>
      <t>「</t>
    </r>
    <r>
      <rPr>
        <sz val="10.5"/>
        <color auto="1"/>
        <rFont val="ＭＳ ゴシック"/>
      </rPr>
      <t>所定内労働時間」</t>
    </r>
    <r>
      <rPr>
        <sz val="10.5"/>
        <color auto="1"/>
        <rFont val="ＭＳ 明朝"/>
      </rPr>
      <t>とは、労働協約、就業規則等で定められた正規の始業時刻と終業時刻の間の実労働時間のことです。</t>
    </r>
  </si>
  <si>
    <t xml:space="preserve"> E25</t>
  </si>
  <si>
    <t xml:space="preserve"> P83</t>
  </si>
  <si>
    <t>６年</t>
  </si>
  <si>
    <t>７年</t>
  </si>
  <si>
    <t>前年　（同月）  増減率(％)</t>
    <rPh sb="0" eb="2">
      <t>ゼンネン</t>
    </rPh>
    <rPh sb="4" eb="6">
      <t>ドウゲツ</t>
    </rPh>
    <rPh sb="9" eb="11">
      <t>ゾウゲン</t>
    </rPh>
    <rPh sb="11" eb="12">
      <t>リツ</t>
    </rPh>
    <phoneticPr fontId="22"/>
  </si>
  <si>
    <t xml:space="preserve"> E27</t>
  </si>
  <si>
    <t>　５月末の常用労働者数は1,423,293人で、前年同月比1.5％減となった。また、パートタイム労働者比率は30.7％で、前年同月差1.7ポイント増となった。</t>
  </si>
  <si>
    <t>事業所規模30人以上</t>
    <rPh sb="0" eb="3">
      <t>ジギョウショ</t>
    </rPh>
    <rPh sb="3" eb="5">
      <t>キボ</t>
    </rPh>
    <rPh sb="7" eb="10">
      <t>ニンイジョウ</t>
    </rPh>
    <phoneticPr fontId="22"/>
  </si>
  <si>
    <t xml:space="preserve"> 期間を定めず、又は１ヶ月以上の期間を定めて雇われている者。</t>
    <rPh sb="13" eb="15">
      <t>イジョウ</t>
    </rPh>
    <phoneticPr fontId="38"/>
  </si>
  <si>
    <t>第5表　名目賃金指数（所定内給与）</t>
    <rPh sb="0" eb="1">
      <t>ダイ</t>
    </rPh>
    <rPh sb="2" eb="3">
      <t>ヒョウ</t>
    </rPh>
    <rPh sb="4" eb="6">
      <t>メイモク</t>
    </rPh>
    <rPh sb="6" eb="8">
      <t>チンギン</t>
    </rPh>
    <rPh sb="8" eb="10">
      <t>シスウ</t>
    </rPh>
    <rPh sb="11" eb="13">
      <t>ショテイ</t>
    </rPh>
    <rPh sb="13" eb="14">
      <t>ナイ</t>
    </rPh>
    <rPh sb="14" eb="16">
      <t>キュウヨ</t>
    </rPh>
    <phoneticPr fontId="22"/>
  </si>
  <si>
    <t>常用労働者</t>
  </si>
  <si>
    <t>前月比</t>
    <rPh sb="2" eb="3">
      <t>ヒ</t>
    </rPh>
    <phoneticPr fontId="22"/>
  </si>
  <si>
    <t>　「製造業」の所定外労働時間は11.4時間で、前年同月比13.0％減となった。</t>
  </si>
  <si>
    <t>　「製造業」の所定外労働時間は12.4時間で、前年同月比9.5％減となった。</t>
  </si>
  <si>
    <t>季節調整済</t>
    <rPh sb="0" eb="2">
      <t>キセツ</t>
    </rPh>
    <rPh sb="2" eb="4">
      <t>チョウセイ</t>
    </rPh>
    <rPh sb="4" eb="5">
      <t>ズ</t>
    </rPh>
    <phoneticPr fontId="22"/>
  </si>
  <si>
    <t>５～２９人</t>
    <rPh sb="4" eb="5">
      <t>ニン</t>
    </rPh>
    <phoneticPr fontId="22"/>
  </si>
  <si>
    <t>前月差</t>
  </si>
  <si>
    <t xml:space="preserve"> |</t>
  </si>
  <si>
    <t xml:space="preserve">  このように、指数及び比率の変動は原系列そのままでは時系列的な変化を的確に判断できないことがある。季節調整済指数はこの原系列の季節性を除去した指数である。</t>
  </si>
  <si>
    <t xml:space="preserve">  ここでは、センサス局方式を用いて算定した季節調整係数で原系列を除して求めるという方法によっている。</t>
  </si>
  <si>
    <t>第１表  産業、性別常用労働者１人平均月間現金給与額</t>
    <rPh sb="0" eb="1">
      <t>ダイ</t>
    </rPh>
    <rPh sb="2" eb="3">
      <t>ヒョウ</t>
    </rPh>
    <phoneticPr fontId="22"/>
  </si>
  <si>
    <t>窯業・土石製品</t>
  </si>
  <si>
    <t>特別に支払われた給与</t>
    <rPh sb="0" eb="2">
      <t>トクベツ</t>
    </rPh>
    <rPh sb="3" eb="5">
      <t>シハラ</t>
    </rPh>
    <rPh sb="8" eb="10">
      <t>キュウヨ</t>
    </rPh>
    <phoneticPr fontId="22"/>
  </si>
  <si>
    <t>５００人以上</t>
    <rPh sb="3" eb="4">
      <t>ニン</t>
    </rPh>
    <rPh sb="4" eb="6">
      <t>イジョウ</t>
    </rPh>
    <phoneticPr fontId="22"/>
  </si>
  <si>
    <t>超過労働給与</t>
    <rPh sb="0" eb="2">
      <t>チョウカ</t>
    </rPh>
    <rPh sb="2" eb="4">
      <t>ロウドウ</t>
    </rPh>
    <rPh sb="4" eb="6">
      <t>キュウヨ</t>
    </rPh>
    <phoneticPr fontId="22"/>
  </si>
  <si>
    <t>計</t>
    <rPh sb="0" eb="1">
      <t>ケイ</t>
    </rPh>
    <phoneticPr fontId="22"/>
  </si>
  <si>
    <t>男</t>
    <rPh sb="0" eb="1">
      <t>オトコ</t>
    </rPh>
    <phoneticPr fontId="22"/>
  </si>
  <si>
    <t>建設業</t>
  </si>
  <si>
    <t>女</t>
  </si>
  <si>
    <t>運輸業， 郵便業</t>
  </si>
  <si>
    <t>金融業， 保険業</t>
  </si>
  <si>
    <t>労働異動率</t>
  </si>
  <si>
    <t xml:space="preserve"> E16,17</t>
  </si>
  <si>
    <t>不動産業， 物品賃貸業</t>
  </si>
  <si>
    <t>学術研究， 専門・技術サービス業</t>
  </si>
  <si>
    <t>生活関連サービス業， 娯楽業</t>
  </si>
  <si>
    <t>教育， 学習支援業</t>
  </si>
  <si>
    <t xml:space="preserve">　　　　　　　　　　　　 </t>
  </si>
  <si>
    <t>医療， 福祉</t>
  </si>
  <si>
    <t>事業所規模 ＝ ３０人以上</t>
  </si>
  <si>
    <t xml:space="preserve"> E11</t>
  </si>
  <si>
    <t>繊維工業</t>
  </si>
  <si>
    <t>(5)</t>
  </si>
  <si>
    <t xml:space="preserve"> E12</t>
  </si>
  <si>
    <t xml:space="preserve"> E14</t>
  </si>
  <si>
    <t xml:space="preserve"> E15</t>
  </si>
  <si>
    <t>印刷・同関連業</t>
  </si>
  <si>
    <t xml:space="preserve"> E18</t>
  </si>
  <si>
    <t xml:space="preserve"> E22</t>
  </si>
  <si>
    <t>非鉄金属製造業</t>
  </si>
  <si>
    <t xml:space="preserve"> E26</t>
  </si>
  <si>
    <r>
      <t>「</t>
    </r>
    <r>
      <rPr>
        <sz val="10.5"/>
        <color auto="1"/>
        <rFont val="ＭＳ ゴシック"/>
      </rPr>
      <t>所定内給与」</t>
    </r>
    <r>
      <rPr>
        <sz val="10.5"/>
        <color auto="1"/>
        <rFont val="ＭＳ 明朝"/>
      </rPr>
      <t>とは「定期給与」のうち所定外給与以外のものをいいます。</t>
    </r>
  </si>
  <si>
    <t xml:space="preserve"> E32,20</t>
  </si>
  <si>
    <t xml:space="preserve"> MS</t>
  </si>
  <si>
    <t>医療業</t>
  </si>
  <si>
    <t xml:space="preserve"> PS</t>
  </si>
  <si>
    <t>前年
同月差</t>
    <rPh sb="0" eb="2">
      <t>ゼンネン</t>
    </rPh>
    <rPh sb="3" eb="5">
      <t>ドウゲツ</t>
    </rPh>
    <rPh sb="5" eb="6">
      <t>サ</t>
    </rPh>
    <phoneticPr fontId="43"/>
  </si>
  <si>
    <t>他の事業サービス</t>
  </si>
  <si>
    <t>男</t>
  </si>
  <si>
    <t xml:space="preserve"> RS</t>
  </si>
  <si>
    <t>Ｒ 一括分</t>
  </si>
  <si>
    <t>第3表  産業、性別常用労働者１人平均月間出勤日数及び実労働時間</t>
    <rPh sb="0" eb="1">
      <t>ダイ</t>
    </rPh>
    <rPh sb="2" eb="3">
      <t>ヒョウ</t>
    </rPh>
    <phoneticPr fontId="22"/>
  </si>
  <si>
    <t>産　　　　業</t>
    <rPh sb="0" eb="1">
      <t>サン</t>
    </rPh>
    <rPh sb="5" eb="6">
      <t>ギョウ</t>
    </rPh>
    <phoneticPr fontId="22"/>
  </si>
  <si>
    <t>前月末労働者数</t>
    <rPh sb="0" eb="2">
      <t>ゼンゲツ</t>
    </rPh>
    <rPh sb="2" eb="3">
      <t>マツ</t>
    </rPh>
    <rPh sb="3" eb="6">
      <t>ロウドウシャ</t>
    </rPh>
    <rPh sb="6" eb="7">
      <t>スウ</t>
    </rPh>
    <phoneticPr fontId="22"/>
  </si>
  <si>
    <t>第6表  産業、性別常用労働者数及びパートタイム労働者比率</t>
    <rPh sb="0" eb="1">
      <t>ダイ</t>
    </rPh>
    <rPh sb="2" eb="3">
      <t>ヒョウ</t>
    </rPh>
    <phoneticPr fontId="22"/>
  </si>
  <si>
    <t>本月中の減少労働者数</t>
  </si>
  <si>
    <r>
      <t>「</t>
    </r>
    <r>
      <rPr>
        <sz val="10.5"/>
        <color auto="1"/>
        <rFont val="ＭＳ ゴシック"/>
      </rPr>
      <t>一般労働者」</t>
    </r>
    <r>
      <rPr>
        <sz val="10.5"/>
        <color auto="1"/>
        <rFont val="ＭＳ 明朝"/>
      </rPr>
      <t>とは、常用労働者のうち、パートタイム労働者でない者のことをいいます。</t>
    </r>
  </si>
  <si>
    <t>本月末労働者数</t>
  </si>
  <si>
    <r>
      <t>「</t>
    </r>
    <r>
      <rPr>
        <sz val="10.5"/>
        <color auto="1"/>
        <rFont val="ＭＳ ゴシック"/>
      </rPr>
      <t>パートタイム労働者比率」</t>
    </r>
    <r>
      <rPr>
        <sz val="10.5"/>
        <color auto="1"/>
        <rFont val="ＭＳ 明朝"/>
      </rPr>
      <t>とは、本調査期間末の全常用労働者に占めるパートタイム労働者の割合を百分率化したものです。</t>
    </r>
  </si>
  <si>
    <t>１００～４９９人</t>
    <rPh sb="7" eb="8">
      <t>ニン</t>
    </rPh>
    <phoneticPr fontId="22"/>
  </si>
  <si>
    <t>一  般  労  働  者</t>
    <rPh sb="0" eb="1">
      <t>１</t>
    </rPh>
    <rPh sb="3" eb="4">
      <t>バン</t>
    </rPh>
    <rPh sb="6" eb="7">
      <t>ロウ</t>
    </rPh>
    <rPh sb="9" eb="10">
      <t>ドウ</t>
    </rPh>
    <rPh sb="12" eb="13">
      <t>モノ</t>
    </rPh>
    <phoneticPr fontId="22"/>
  </si>
  <si>
    <t>特別に支払われた給与</t>
  </si>
  <si>
    <t>超過労働     給  与</t>
    <rPh sb="0" eb="1">
      <t>チョウ</t>
    </rPh>
    <rPh sb="1" eb="2">
      <t>カ</t>
    </rPh>
    <rPh sb="2" eb="3">
      <t>ロウ</t>
    </rPh>
    <rPh sb="3" eb="4">
      <t>ドウ</t>
    </rPh>
    <rPh sb="9" eb="10">
      <t>キュウ</t>
    </rPh>
    <rPh sb="12" eb="13">
      <t>クミ</t>
    </rPh>
    <phoneticPr fontId="22"/>
  </si>
  <si>
    <t>パートタイム労働者</t>
  </si>
  <si>
    <t>所   定   外        労 働 時 間</t>
    <rPh sb="0" eb="1">
      <t>トコロ</t>
    </rPh>
    <rPh sb="4" eb="5">
      <t>サダム</t>
    </rPh>
    <rPh sb="8" eb="9">
      <t>ガイ</t>
    </rPh>
    <rPh sb="17" eb="18">
      <t>ロウ</t>
    </rPh>
    <rPh sb="19" eb="20">
      <t>ドウ</t>
    </rPh>
    <rPh sb="21" eb="22">
      <t>トキ</t>
    </rPh>
    <rPh sb="23" eb="24">
      <t>アイダ</t>
    </rPh>
    <phoneticPr fontId="22"/>
  </si>
  <si>
    <t>　　　　　　　　　　　　　第12表  産業、就業形態別常用労働者1人平均月間出勤日数及び実労働時間</t>
    <rPh sb="13" eb="14">
      <t>ダイ</t>
    </rPh>
    <rPh sb="16" eb="17">
      <t>ヒョウ</t>
    </rPh>
    <rPh sb="27" eb="29">
      <t>ジョウヨウ</t>
    </rPh>
    <phoneticPr fontId="22"/>
  </si>
  <si>
    <t>４　調査事項の説明</t>
  </si>
  <si>
    <t>Ⅱ　統計表</t>
    <rPh sb="2" eb="5">
      <t>トウケイヒョウ</t>
    </rPh>
    <phoneticPr fontId="22"/>
  </si>
  <si>
    <t>前   月   末         労 働 者 数</t>
    <rPh sb="0" eb="1">
      <t>マエ</t>
    </rPh>
    <rPh sb="4" eb="5">
      <t>ツキ</t>
    </rPh>
    <rPh sb="8" eb="9">
      <t>マツ</t>
    </rPh>
    <rPh sb="18" eb="19">
      <t>ロウ</t>
    </rPh>
    <rPh sb="20" eb="21">
      <t>ドウ</t>
    </rPh>
    <rPh sb="22" eb="23">
      <t>モノ</t>
    </rPh>
    <rPh sb="24" eb="25">
      <t>スウ</t>
    </rPh>
    <phoneticPr fontId="22"/>
  </si>
  <si>
    <t>本月中の減少労  働  者  数</t>
    <rPh sb="0" eb="3">
      <t>ホンゲツチュウ</t>
    </rPh>
    <rPh sb="4" eb="6">
      <t>ゲンショウ</t>
    </rPh>
    <rPh sb="6" eb="7">
      <t>ロウ</t>
    </rPh>
    <rPh sb="9" eb="10">
      <t>ドウ</t>
    </rPh>
    <rPh sb="12" eb="13">
      <t>モノ</t>
    </rPh>
    <rPh sb="15" eb="16">
      <t>スウ</t>
    </rPh>
    <phoneticPr fontId="22"/>
  </si>
  <si>
    <t>　５月の１人平均月間総実労働時間（調査産業計）は142.0時間で、前年同月比2.6％減となった。</t>
  </si>
  <si>
    <t>本月中の減少労  働  者  数</t>
  </si>
  <si>
    <t>本   月   末     労 働 者 数</t>
  </si>
  <si>
    <t>１　調査の目的</t>
  </si>
  <si>
    <t>　なお、常用労働者が５人以上の規模の事業所を「事業所規模５人以上」とし、常用労働者が30人以上の規模の事業所を「事業所規模30人以上」としています。また「事業所規模５人以上」には「事業所規模30人以上」を含んでいます。</t>
  </si>
  <si>
    <r>
      <t>「</t>
    </r>
    <r>
      <rPr>
        <sz val="10.5"/>
        <color auto="1"/>
        <rFont val="ＭＳ ゴシック"/>
      </rPr>
      <t>きまって支給する給与（以下、「定期給与」という。）」</t>
    </r>
    <r>
      <rPr>
        <sz val="10.5"/>
        <color auto="1"/>
        <rFont val="ＭＳ 明朝"/>
      </rPr>
      <t>とは、労働協約、就業規則等によってあらかじめ定められている支給条件、算定方法によって支給される給与で、いわゆる基本給、家族手当、超過勤務手当(超過労働給与)を含みます。</t>
    </r>
    <rPh sb="93" eb="95">
      <t>キンム</t>
    </rPh>
    <rPh sb="98" eb="100">
      <t>チョウカ</t>
    </rPh>
    <rPh sb="100" eb="102">
      <t>ロウドウ</t>
    </rPh>
    <rPh sb="102" eb="104">
      <t>キュウヨ</t>
    </rPh>
    <phoneticPr fontId="38"/>
  </si>
  <si>
    <r>
      <t>「</t>
    </r>
    <r>
      <rPr>
        <sz val="10.5"/>
        <color auto="1"/>
        <rFont val="ＭＳ ゴシック"/>
      </rPr>
      <t>特別に支払われた給与（以下「特別給与」という。）」</t>
    </r>
    <r>
      <rPr>
        <sz val="10.5"/>
        <color auto="1"/>
        <rFont val="ＭＳ 明朝"/>
      </rPr>
      <t>とは、労働協約、就業規則等によらないで一時的又は突発的理由に基づいて支払われる給与又は労働協約、就業規則等によりあらかじめ支給要件が定められているもので、賞与及び期末手当、3か月を超える期間で算定される手当、支給事由の発生が不定期なもの、ベースアップ等が行われた場合の差額追給などをいいます。</t>
    </r>
    <rPh sb="139" eb="141">
      <t>テイキ</t>
    </rPh>
    <phoneticPr fontId="38"/>
  </si>
  <si>
    <t xml:space="preserve"> 調査期間中に労働者が実際に労働した時間のことで、休憩時間は除かれますが、鉱業の抗内作業者の休憩時間や運輸関係労働者等の手待ち時間は含めます。なお、本来の職務外として行われる宿日直の時間は含めません。</t>
    <rPh sb="60" eb="62">
      <t>テマ</t>
    </rPh>
    <phoneticPr fontId="38"/>
  </si>
  <si>
    <t xml:space="preserve"> 調査期間中に労働者が実際に出勤した日数のことです。事業所に出勤しない日は、有給であっても出勤日数には含めませんが、雇用契約上で在宅勤務やテレワークが認められており、労働者を在宅勤務(テレワークを含む)させた場合は、出勤日数に含めます。１日のうち１時間でも就業すれば、１出勤日とします。</t>
    <rPh sb="47" eb="49">
      <t>ニッスウ</t>
    </rPh>
    <rPh sb="51" eb="52">
      <t>フク</t>
    </rPh>
    <rPh sb="58" eb="60">
      <t>コヨウ</t>
    </rPh>
    <rPh sb="60" eb="63">
      <t>ケイヤクジョウ</t>
    </rPh>
    <rPh sb="64" eb="66">
      <t>ザイタク</t>
    </rPh>
    <rPh sb="66" eb="68">
      <t>キンム</t>
    </rPh>
    <rPh sb="75" eb="76">
      <t>ミト</t>
    </rPh>
    <rPh sb="98" eb="99">
      <t>フク</t>
    </rPh>
    <phoneticPr fontId="38"/>
  </si>
  <si>
    <r>
      <t>「</t>
    </r>
    <r>
      <rPr>
        <sz val="10.5"/>
        <color auto="1"/>
        <rFont val="ＭＳ ゴシック"/>
      </rPr>
      <t>パートタイム労働者」</t>
    </r>
    <r>
      <rPr>
        <sz val="10.5"/>
        <color auto="1"/>
        <rFont val="ＭＳ 明朝"/>
      </rPr>
      <t>とは、常用労働者のうち、次のいずれかに該当する労働者のことをいいます。</t>
    </r>
  </si>
  <si>
    <t>①</t>
  </si>
  <si>
    <t>１日の所定労働時間が一般の労働者よりも短い者。</t>
  </si>
  <si>
    <t>②</t>
  </si>
  <si>
    <t>前月末労働者数</t>
    <rPh sb="0" eb="2">
      <t>ゼンゲツ</t>
    </rPh>
    <rPh sb="2" eb="3">
      <t>マツ</t>
    </rPh>
    <rPh sb="3" eb="6">
      <t>ロウドウシャ</t>
    </rPh>
    <rPh sb="6" eb="7">
      <t>スウ</t>
    </rPh>
    <phoneticPr fontId="38"/>
  </si>
  <si>
    <t xml:space="preserve"> なお、この入(離)職率は、単に新規の入(離)職者のみならず、同一企業内の転勤者が含まれています。</t>
  </si>
  <si>
    <t>○ 静岡県毎月勤労統計調査の結果は『統計センターしずおか』で御覧になれます。</t>
    <rPh sb="2" eb="5">
      <t>シズオカケン</t>
    </rPh>
    <phoneticPr fontId="22"/>
  </si>
  <si>
    <t>○ 毎月の速報結果を公表日から、見ることができます。</t>
  </si>
  <si>
    <t>令和７年７月31日</t>
  </si>
  <si>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</si>
  <si>
    <t>　５月末の常用労働者数は874,741人で、前年同月比2.9％減となった。また、パートタイム労働者比率は25.0％で、前年同月差0.6ポイント増となった。</t>
  </si>
  <si>
    <t>　５月の１人平均月間総実労働時間（調査産業計）は136.0時間で、前年同月比2.8％減となった。</t>
  </si>
  <si>
    <t>　定期給与のうち所定内給与は251,017円で、前年同月比1.3％増、超過労働給与は20,496円で、前年同月差767円減となった。</t>
  </si>
  <si>
    <t>事業所規模5人以上</t>
    <rPh sb="0" eb="3">
      <t>ジギョウショ</t>
    </rPh>
    <rPh sb="3" eb="5">
      <t>キボ</t>
    </rPh>
    <rPh sb="6" eb="9">
      <t>ニンイジョウ</t>
    </rPh>
    <phoneticPr fontId="22"/>
  </si>
  <si>
    <t>年月</t>
    <rPh sb="0" eb="2">
      <t>ネンゲツ</t>
    </rPh>
    <phoneticPr fontId="22"/>
  </si>
  <si>
    <t>調査</t>
    <rPh sb="0" eb="2">
      <t>チョウサ</t>
    </rPh>
    <phoneticPr fontId="22"/>
  </si>
  <si>
    <t>情報</t>
    <rPh sb="0" eb="2">
      <t>ジョウホウ</t>
    </rPh>
    <phoneticPr fontId="22"/>
  </si>
  <si>
    <t>卸売業，</t>
    <rPh sb="0" eb="2">
      <t>オロシウリ</t>
    </rPh>
    <rPh sb="2" eb="3">
      <t>ギョウ</t>
    </rPh>
    <phoneticPr fontId="22"/>
  </si>
  <si>
    <t>不動産業，</t>
    <rPh sb="0" eb="3">
      <t>フドウサン</t>
    </rPh>
    <rPh sb="3" eb="4">
      <t>ギョウ</t>
    </rPh>
    <phoneticPr fontId="22"/>
  </si>
  <si>
    <t>（注１）実質賃金指数は、名目賃金指数を消費者物価指数（持家の帰属家賃を除く総合指数）で除して百分率化したものです。
(注２）実質賃金指数の作成に用いる消費者物価指数は、平成28年３月分までは静岡県の数値を使用していましたが、令和４年１月分から毎月勤労統計調査の基準年を令和２年に変更したことに伴い、平成28年３月分以前に遡って静岡市の数値を使用した指数に改訂しました。併せて、消費者物価指数の基準年も令和２年に変更され、令和３年分の増減率が改訂されたことから、実質賃金指数の令和３年分の増減率も改訂しました。</t>
    <rPh sb="1" eb="2">
      <t>チュウ</t>
    </rPh>
    <rPh sb="4" eb="6">
      <t>ジッシツ</t>
    </rPh>
    <rPh sb="6" eb="8">
      <t>チンギン</t>
    </rPh>
    <rPh sb="8" eb="10">
      <t>シスウ</t>
    </rPh>
    <rPh sb="12" eb="14">
      <t>メイモク</t>
    </rPh>
    <rPh sb="14" eb="16">
      <t>チンギン</t>
    </rPh>
    <rPh sb="16" eb="18">
      <t>シスウ</t>
    </rPh>
    <rPh sb="19" eb="22">
      <t>ショウヒシャ</t>
    </rPh>
    <rPh sb="22" eb="24">
      <t>ブッカ</t>
    </rPh>
    <rPh sb="24" eb="26">
      <t>シスウ</t>
    </rPh>
    <rPh sb="27" eb="28">
      <t>モ</t>
    </rPh>
    <rPh sb="28" eb="29">
      <t>イエ</t>
    </rPh>
    <rPh sb="30" eb="32">
      <t>キゾク</t>
    </rPh>
    <rPh sb="32" eb="34">
      <t>ヤチン</t>
    </rPh>
    <rPh sb="35" eb="36">
      <t>ノゾ</t>
    </rPh>
    <rPh sb="37" eb="39">
      <t>ソウゴウ</t>
    </rPh>
    <rPh sb="39" eb="41">
      <t>シスウ</t>
    </rPh>
    <rPh sb="43" eb="44">
      <t>ジョ</t>
    </rPh>
    <rPh sb="46" eb="49">
      <t>ヒャクブンリツ</t>
    </rPh>
    <rPh sb="49" eb="50">
      <t>カ</t>
    </rPh>
    <rPh sb="95" eb="98">
      <t>シズオカケン</t>
    </rPh>
    <rPh sb="99" eb="101">
      <t>スウチ</t>
    </rPh>
    <rPh sb="112" eb="114">
      <t>レイワ</t>
    </rPh>
    <rPh sb="115" eb="116">
      <t>ネン</t>
    </rPh>
    <rPh sb="117" eb="118">
      <t>ガツ</t>
    </rPh>
    <rPh sb="118" eb="119">
      <t>ブン</t>
    </rPh>
    <rPh sb="121" eb="123">
      <t>マイツキ</t>
    </rPh>
    <rPh sb="123" eb="125">
      <t>キンロウ</t>
    </rPh>
    <rPh sb="125" eb="127">
      <t>トウケイ</t>
    </rPh>
    <rPh sb="127" eb="129">
      <t>チョウサ</t>
    </rPh>
    <rPh sb="130" eb="132">
      <t>キジュン</t>
    </rPh>
    <rPh sb="132" eb="133">
      <t>ネン</t>
    </rPh>
    <rPh sb="134" eb="136">
      <t>レイワ</t>
    </rPh>
    <rPh sb="137" eb="138">
      <t>ネン</t>
    </rPh>
    <rPh sb="139" eb="141">
      <t>ヘンコウ</t>
    </rPh>
    <rPh sb="146" eb="147">
      <t>トモナ</t>
    </rPh>
    <rPh sb="149" eb="151">
      <t>ヘイセイ</t>
    </rPh>
    <rPh sb="153" eb="154">
      <t>ネン</t>
    </rPh>
    <rPh sb="155" eb="156">
      <t>ガツ</t>
    </rPh>
    <rPh sb="156" eb="157">
      <t>ブン</t>
    </rPh>
    <rPh sb="157" eb="159">
      <t>イゼン</t>
    </rPh>
    <rPh sb="160" eb="161">
      <t>サカノボ</t>
    </rPh>
    <rPh sb="163" eb="165">
      <t>シズオカ</t>
    </rPh>
    <rPh sb="165" eb="166">
      <t>シ</t>
    </rPh>
    <rPh sb="167" eb="169">
      <t>スウチ</t>
    </rPh>
    <rPh sb="170" eb="172">
      <t>シヨウ</t>
    </rPh>
    <rPh sb="174" eb="176">
      <t>シスウ</t>
    </rPh>
    <rPh sb="177" eb="179">
      <t>カイテイ</t>
    </rPh>
    <rPh sb="184" eb="185">
      <t>アワ</t>
    </rPh>
    <rPh sb="188" eb="191">
      <t>ショウヒシャ</t>
    </rPh>
    <rPh sb="191" eb="193">
      <t>ブッカ</t>
    </rPh>
    <rPh sb="193" eb="195">
      <t>シスウ</t>
    </rPh>
    <rPh sb="196" eb="198">
      <t>キジュン</t>
    </rPh>
    <rPh sb="198" eb="199">
      <t>ネン</t>
    </rPh>
    <rPh sb="200" eb="202">
      <t>レイワ</t>
    </rPh>
    <rPh sb="203" eb="204">
      <t>ネン</t>
    </rPh>
    <rPh sb="205" eb="207">
      <t>ヘンコウ</t>
    </rPh>
    <rPh sb="210" eb="212">
      <t>レイワ</t>
    </rPh>
    <rPh sb="213" eb="214">
      <t>ネン</t>
    </rPh>
    <rPh sb="214" eb="215">
      <t>ブン</t>
    </rPh>
    <rPh sb="216" eb="219">
      <t>ゾウゲンリツ</t>
    </rPh>
    <rPh sb="220" eb="222">
      <t>カイテイ</t>
    </rPh>
    <rPh sb="230" eb="232">
      <t>ジッシツ</t>
    </rPh>
    <rPh sb="232" eb="234">
      <t>チンギン</t>
    </rPh>
    <rPh sb="234" eb="236">
      <t>シスウ</t>
    </rPh>
    <rPh sb="237" eb="239">
      <t>レイワ</t>
    </rPh>
    <rPh sb="240" eb="241">
      <t>ネン</t>
    </rPh>
    <rPh sb="241" eb="242">
      <t>ブン</t>
    </rPh>
    <rPh sb="243" eb="246">
      <t>ゾウゲンリツ</t>
    </rPh>
    <rPh sb="247" eb="249">
      <t>カイテイ</t>
    </rPh>
    <phoneticPr fontId="22"/>
  </si>
  <si>
    <t>学術</t>
    <rPh sb="0" eb="2">
      <t>ガクジュツ</t>
    </rPh>
    <phoneticPr fontId="22"/>
  </si>
  <si>
    <t>生活関連</t>
    <rPh sb="0" eb="2">
      <t>セイカツ</t>
    </rPh>
    <rPh sb="2" eb="4">
      <t>カンレン</t>
    </rPh>
    <phoneticPr fontId="22"/>
  </si>
  <si>
    <t>教育，学習</t>
    <rPh sb="0" eb="2">
      <t>キョウイク</t>
    </rPh>
    <rPh sb="3" eb="5">
      <t>ガクシュウ</t>
    </rPh>
    <phoneticPr fontId="22"/>
  </si>
  <si>
    <t>複合</t>
    <rPh sb="0" eb="2">
      <t>フクゴウ</t>
    </rPh>
    <phoneticPr fontId="22"/>
  </si>
  <si>
    <t>他に分類され</t>
    <rPh sb="0" eb="1">
      <t>タ</t>
    </rPh>
    <rPh sb="2" eb="4">
      <t>ブンルイ</t>
    </rPh>
    <phoneticPr fontId="22"/>
  </si>
  <si>
    <t>産業計</t>
    <rPh sb="0" eb="2">
      <t>サンギョウ</t>
    </rPh>
    <rPh sb="2" eb="3">
      <t>ケイ</t>
    </rPh>
    <phoneticPr fontId="22"/>
  </si>
  <si>
    <t>製造業</t>
    <rPh sb="0" eb="3">
      <t>セイゾウギョウ</t>
    </rPh>
    <phoneticPr fontId="22"/>
  </si>
  <si>
    <t>水道業等</t>
    <rPh sb="0" eb="2">
      <t>スイドウ</t>
    </rPh>
    <rPh sb="2" eb="3">
      <t>ギョウ</t>
    </rPh>
    <rPh sb="3" eb="4">
      <t>トウ</t>
    </rPh>
    <phoneticPr fontId="22"/>
  </si>
  <si>
    <t>郵便業</t>
    <rPh sb="0" eb="2">
      <t>ユウビン</t>
    </rPh>
    <rPh sb="2" eb="3">
      <t>ギョウ</t>
    </rPh>
    <phoneticPr fontId="22"/>
  </si>
  <si>
    <t>保険業</t>
    <rPh sb="0" eb="3">
      <t>ホケンギョウ</t>
    </rPh>
    <phoneticPr fontId="22"/>
  </si>
  <si>
    <t>物品賃貸業</t>
    <rPh sb="0" eb="2">
      <t>ブッピン</t>
    </rPh>
    <rPh sb="2" eb="4">
      <t>チンタイ</t>
    </rPh>
    <rPh sb="4" eb="5">
      <t>ギョウ</t>
    </rPh>
    <phoneticPr fontId="22"/>
  </si>
  <si>
    <t>研究等</t>
    <rPh sb="0" eb="2">
      <t>ケンキュウ</t>
    </rPh>
    <rPh sb="2" eb="3">
      <t>トウ</t>
    </rPh>
    <phoneticPr fontId="22"/>
  </si>
  <si>
    <t>福祉</t>
    <rPh sb="0" eb="2">
      <t>フクシ</t>
    </rPh>
    <phoneticPr fontId="22"/>
  </si>
  <si>
    <t>サービス事業</t>
    <rPh sb="4" eb="6">
      <t>ジギョウ</t>
    </rPh>
    <phoneticPr fontId="22"/>
  </si>
  <si>
    <t>ないサービス業</t>
    <rPh sb="6" eb="7">
      <t>ギョウ</t>
    </rPh>
    <phoneticPr fontId="22"/>
  </si>
  <si>
    <t>指　　　　　　　　　　　　　数</t>
    <rPh sb="0" eb="1">
      <t>ユビ</t>
    </rPh>
    <rPh sb="14" eb="15">
      <t>カズ</t>
    </rPh>
    <phoneticPr fontId="22"/>
  </si>
  <si>
    <t>対前月
増減率(%)</t>
    <rPh sb="0" eb="1">
      <t>タイ</t>
    </rPh>
    <rPh sb="1" eb="3">
      <t>ゼンゲツ</t>
    </rPh>
    <rPh sb="4" eb="6">
      <t>ゾウゲン</t>
    </rPh>
    <rPh sb="6" eb="7">
      <t>リツ</t>
    </rPh>
    <phoneticPr fontId="22"/>
  </si>
  <si>
    <t>第2表　実質賃金指数（現金給与総額）</t>
    <rPh sb="0" eb="1">
      <t>ダイ</t>
    </rPh>
    <rPh sb="2" eb="3">
      <t>ヒョウ</t>
    </rPh>
    <rPh sb="4" eb="6">
      <t>ジッシツ</t>
    </rPh>
    <rPh sb="6" eb="8">
      <t>チンギン</t>
    </rPh>
    <rPh sb="8" eb="10">
      <t>シスウ</t>
    </rPh>
    <rPh sb="11" eb="13">
      <t>ゲンキン</t>
    </rPh>
    <rPh sb="13" eb="15">
      <t>キュウヨ</t>
    </rPh>
    <rPh sb="15" eb="17">
      <t>ソウガク</t>
    </rPh>
    <phoneticPr fontId="22"/>
  </si>
  <si>
    <t>月</t>
    <rPh sb="0" eb="1">
      <t>ツキ</t>
    </rPh>
    <phoneticPr fontId="22"/>
  </si>
  <si>
    <t>第3表　名目賃金指数（定期給与）</t>
    <rPh sb="0" eb="1">
      <t>ダイ</t>
    </rPh>
    <rPh sb="2" eb="3">
      <t>ヒョウ</t>
    </rPh>
    <rPh sb="4" eb="6">
      <t>メイモク</t>
    </rPh>
    <rPh sb="6" eb="8">
      <t>チンギン</t>
    </rPh>
    <rPh sb="8" eb="10">
      <t>シスウ</t>
    </rPh>
    <rPh sb="11" eb="13">
      <t>テイキ</t>
    </rPh>
    <rPh sb="13" eb="15">
      <t>キュウヨ</t>
    </rPh>
    <phoneticPr fontId="22"/>
  </si>
  <si>
    <t>第4表　実質賃金指数（定期給与）</t>
    <rPh sb="0" eb="1">
      <t>ダイ</t>
    </rPh>
    <rPh sb="2" eb="3">
      <t>ヒョウ</t>
    </rPh>
    <rPh sb="4" eb="6">
      <t>ジッシツ</t>
    </rPh>
    <rPh sb="6" eb="8">
      <t>チンギン</t>
    </rPh>
    <rPh sb="8" eb="10">
      <t>シスウ</t>
    </rPh>
    <rPh sb="11" eb="13">
      <t>テイキ</t>
    </rPh>
    <rPh sb="13" eb="15">
      <t>キュウヨ</t>
    </rPh>
    <phoneticPr fontId="22"/>
  </si>
  <si>
    <t>第6表　労働時間指数（総実労働時間）</t>
    <rPh sb="0" eb="1">
      <t>ダイ</t>
    </rPh>
    <rPh sb="2" eb="3">
      <t>ヒョウ</t>
    </rPh>
    <rPh sb="4" eb="6">
      <t>ロウドウ</t>
    </rPh>
    <rPh sb="6" eb="8">
      <t>ジカン</t>
    </rPh>
    <rPh sb="8" eb="10">
      <t>シスウ</t>
    </rPh>
    <rPh sb="11" eb="12">
      <t>ソウ</t>
    </rPh>
    <rPh sb="12" eb="13">
      <t>ジツ</t>
    </rPh>
    <rPh sb="13" eb="15">
      <t>ロウドウ</t>
    </rPh>
    <rPh sb="15" eb="17">
      <t>ジカン</t>
    </rPh>
    <phoneticPr fontId="22"/>
  </si>
  <si>
    <t>第7表　労働時間指数（所定内労働時間）</t>
    <rPh sb="0" eb="1">
      <t>ダイ</t>
    </rPh>
    <rPh sb="2" eb="3">
      <t>ヒョウ</t>
    </rPh>
    <rPh sb="4" eb="6">
      <t>ロウドウ</t>
    </rPh>
    <rPh sb="6" eb="8">
      <t>ジカン</t>
    </rPh>
    <rPh sb="8" eb="10">
      <t>シスウ</t>
    </rPh>
    <rPh sb="11" eb="13">
      <t>ショテイ</t>
    </rPh>
    <rPh sb="13" eb="14">
      <t>ナイ</t>
    </rPh>
    <rPh sb="14" eb="15">
      <t>ロウ</t>
    </rPh>
    <rPh sb="15" eb="16">
      <t>ハタラキ</t>
    </rPh>
    <rPh sb="16" eb="18">
      <t>ジカン</t>
    </rPh>
    <phoneticPr fontId="22"/>
  </si>
  <si>
    <t>第8表　労働時間指数（所定外労働時間）</t>
    <rPh sb="0" eb="1">
      <t>ダイ</t>
    </rPh>
    <rPh sb="2" eb="3">
      <t>ヒョウ</t>
    </rPh>
    <rPh sb="4" eb="6">
      <t>ロウドウ</t>
    </rPh>
    <rPh sb="6" eb="8">
      <t>ジカン</t>
    </rPh>
    <rPh sb="8" eb="10">
      <t>シスウ</t>
    </rPh>
    <rPh sb="11" eb="13">
      <t>ショテイ</t>
    </rPh>
    <rPh sb="13" eb="14">
      <t>ガイ</t>
    </rPh>
    <rPh sb="14" eb="15">
      <t>ロウ</t>
    </rPh>
    <rPh sb="15" eb="16">
      <t>ハタラキ</t>
    </rPh>
    <rPh sb="16" eb="18">
      <t>ジカン</t>
    </rPh>
    <phoneticPr fontId="22"/>
  </si>
  <si>
    <t>第9表　常用雇用指数</t>
    <rPh sb="0" eb="1">
      <t>ダイ</t>
    </rPh>
    <rPh sb="2" eb="3">
      <t>ヒョウ</t>
    </rPh>
    <rPh sb="4" eb="6">
      <t>ジョウヨウ</t>
    </rPh>
    <rPh sb="6" eb="8">
      <t>コヨウ</t>
    </rPh>
    <rPh sb="8" eb="10">
      <t>シスウ</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</si>
</sst>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
    <numFmt numFmtId="177" formatCode="[$-411]&quot;令&quot;&quot;和&quot;&quot;7&quot;&quot;年&quot;m&quot;月分&quot;"/>
    <numFmt numFmtId="178" formatCode="[$-411]&quot;令&quot;&quot;和&quot;&quot;3&quot;&quot;年&quot;m&quot;月分&quot;"/>
    <numFmt numFmtId="179" formatCode="0.0_ "/>
    <numFmt numFmtId="180" formatCode="0.0_ ;[Red]\-0.0\ "/>
    <numFmt numFmtId="181" formatCode="0.0_);[Red]\(0.0\)"/>
    <numFmt numFmtId="182" formatCode="0.00_ "/>
    <numFmt numFmtId="183" formatCode="#,##0.0;[Red]\-#,##0.0"/>
    <numFmt numFmtId="184" formatCode="[$-F400]h:mm:ss\ AM/PM"/>
    <numFmt numFmtId="185" formatCode="[$-411]ggge&quot;年&quot;m&quot;月分&quot;"/>
    <numFmt numFmtId="186" formatCode="#,##0_ "/>
    <numFmt numFmtId="187" formatCode="0_);[Red]\(0\)"/>
  </numFmts>
  <fonts count="76">
    <font>
      <sz val="11"/>
      <color indexed="8"/>
      <name val="ＭＳ Ｐゴシック"/>
      <family val="3"/>
    </font>
    <font>
      <sz val="11"/>
      <color indexed="8"/>
      <name val="游ゴシック"/>
      <family val="3"/>
    </font>
    <font>
      <sz val="11"/>
      <color indexed="9"/>
      <name val="游ゴシック"/>
      <family val="3"/>
    </font>
    <font>
      <sz val="11"/>
      <color indexed="60"/>
      <name val="游ゴシック"/>
      <family val="3"/>
    </font>
    <font>
      <sz val="18"/>
      <color indexed="54"/>
      <name val="游ゴシック Light"/>
      <family val="3"/>
    </font>
    <font>
      <b/>
      <sz val="11"/>
      <color indexed="9"/>
      <name val="游ゴシック"/>
      <family val="3"/>
    </font>
    <font>
      <sz val="11"/>
      <color indexed="8"/>
      <name val="ＭＳ Ｐゴシック"/>
      <family val="3"/>
    </font>
    <font>
      <sz val="11"/>
      <color indexed="52"/>
      <name val="游ゴシック"/>
      <family val="3"/>
    </font>
    <font>
      <sz val="11"/>
      <color indexed="62"/>
      <name val="游ゴシック"/>
      <family val="3"/>
    </font>
    <font>
      <b/>
      <sz val="11"/>
      <color indexed="63"/>
      <name val="游ゴシック"/>
      <family val="3"/>
    </font>
    <font>
      <sz val="11"/>
      <color indexed="20"/>
      <name val="游ゴシック"/>
      <family val="3"/>
    </font>
    <font>
      <sz val="11"/>
      <color auto="1"/>
      <name val="ＭＳ 明朝"/>
      <family val="1"/>
    </font>
    <font>
      <sz val="11"/>
      <color auto="1"/>
      <name val="ＭＳ Ｐゴシック"/>
      <family val="3"/>
    </font>
    <font>
      <sz val="5"/>
      <color auto="1"/>
      <name val="ＭＳ 明朝"/>
      <family val="1"/>
    </font>
    <font>
      <sz val="11"/>
      <color indexed="17"/>
      <name val="游ゴシック"/>
      <family val="3"/>
    </font>
    <font>
      <b/>
      <sz val="15"/>
      <color indexed="54"/>
      <name val="游ゴシック"/>
      <family val="3"/>
    </font>
    <font>
      <b/>
      <sz val="13"/>
      <color indexed="54"/>
      <name val="游ゴシック"/>
      <family val="3"/>
    </font>
    <font>
      <b/>
      <sz val="11"/>
      <color indexed="54"/>
      <name val="游ゴシック"/>
      <family val="3"/>
    </font>
    <font>
      <b/>
      <sz val="11"/>
      <color indexed="52"/>
      <name val="游ゴシック"/>
      <family val="3"/>
    </font>
    <font>
      <i/>
      <sz val="11"/>
      <color indexed="23"/>
      <name val="游ゴシック"/>
      <family val="3"/>
    </font>
    <font>
      <sz val="11"/>
      <color indexed="10"/>
      <name val="游ゴシック"/>
      <family val="3"/>
    </font>
    <font>
      <b/>
      <sz val="11"/>
      <color indexed="8"/>
      <name val="游ゴシック"/>
      <family val="3"/>
    </font>
    <font>
      <sz val="6"/>
      <color auto="1"/>
      <name val="ＭＳ Ｐゴシック"/>
      <family val="3"/>
    </font>
    <font>
      <b/>
      <sz val="14"/>
      <color auto="1"/>
      <name val="ＭＳ Ｐゴシック"/>
      <family val="3"/>
    </font>
    <font>
      <sz val="28"/>
      <color auto="1"/>
      <name val="ＭＳ Ｐゴシック"/>
      <family val="3"/>
    </font>
    <font>
      <b/>
      <sz val="16"/>
      <color auto="1"/>
      <name val="ＭＳ Ｐゴシック"/>
      <family val="3"/>
    </font>
    <font>
      <b/>
      <sz val="11"/>
      <color auto="1"/>
      <name val="ＭＳ Ｐゴシック"/>
      <family val="3"/>
    </font>
    <font>
      <sz val="14"/>
      <color auto="1"/>
      <name val="ＭＳ Ｐゴシック"/>
      <family val="3"/>
    </font>
    <font>
      <sz val="10.5"/>
      <color auto="1"/>
      <name val="ＭＳ 明朝"/>
      <family val="1"/>
    </font>
    <font>
      <b/>
      <sz val="20"/>
      <color auto="1"/>
      <name val="ＭＳ Ｐゴシック"/>
      <family val="3"/>
    </font>
    <font>
      <b/>
      <sz val="12"/>
      <color auto="1"/>
      <name val="ＭＳ Ｐゴシック"/>
      <family val="3"/>
    </font>
    <font>
      <sz val="12"/>
      <color auto="1"/>
      <name val="ＭＳ 明朝"/>
      <family val="1"/>
    </font>
    <font>
      <sz val="14"/>
      <color auto="1"/>
      <name val="ＭＳ Ｐ明朝"/>
      <family val="1"/>
    </font>
    <font>
      <sz val="11"/>
      <color auto="1"/>
      <name val="ＭＳ Ｐ明朝"/>
      <family val="1"/>
    </font>
    <font>
      <u/>
      <sz val="11"/>
      <color indexed="12"/>
      <name val="ＭＳ 明朝"/>
      <family val="1"/>
    </font>
    <font>
      <u/>
      <sz val="11"/>
      <color indexed="12"/>
      <name val="ＭＳ Ｐ明朝"/>
      <family val="1"/>
    </font>
    <font>
      <sz val="9"/>
      <color auto="1"/>
      <name val="ＭＳ Ｐ明朝"/>
      <family val="1"/>
    </font>
    <font>
      <sz val="10"/>
      <color auto="1"/>
      <name val="ＭＳ Ｐ明朝"/>
      <family val="1"/>
    </font>
    <font>
      <sz val="6"/>
      <color auto="1"/>
      <name val="ＭＳ 明朝"/>
      <family val="1"/>
    </font>
    <font>
      <sz val="10"/>
      <color auto="1"/>
      <name val="ＭＳ 明朝"/>
      <family val="1"/>
    </font>
    <font>
      <sz val="9.5"/>
      <color auto="1"/>
      <name val="ＭＳ 明朝"/>
      <family val="1"/>
    </font>
    <font>
      <sz val="9"/>
      <color auto="1"/>
      <name val="ＭＳ 明朝"/>
      <family val="1"/>
    </font>
    <font>
      <sz val="14"/>
      <color auto="1"/>
      <name val="ＭＳ ゴシック"/>
      <family val="3"/>
    </font>
    <font>
      <sz val="6"/>
      <color auto="1"/>
      <name val="ＭＳ Ｐ明朝"/>
      <family val="1"/>
    </font>
    <font>
      <sz val="7"/>
      <color auto="1"/>
      <name val="ＭＳ Ｐゴシック"/>
      <family val="3"/>
    </font>
    <font>
      <b/>
      <sz val="14"/>
      <color auto="1"/>
      <name val="ＭＳ ゴシック"/>
      <family val="3"/>
    </font>
    <font>
      <sz val="9"/>
      <color auto="1"/>
      <name val="ＭＳ ゴシック"/>
      <family val="3"/>
    </font>
    <font>
      <b/>
      <sz val="11"/>
      <color auto="1"/>
      <name val="ＭＳ ゴシック"/>
      <family val="3"/>
    </font>
    <font>
      <sz val="10"/>
      <color auto="1"/>
      <name val="ＭＳ ゴシック"/>
      <family val="3"/>
    </font>
    <font>
      <sz val="11"/>
      <color auto="1"/>
      <name val="ＭＳ ゴシック"/>
      <family val="3"/>
    </font>
    <font>
      <sz val="8"/>
      <color auto="1"/>
      <name val="ＭＳ ゴシック"/>
      <family val="3"/>
    </font>
    <font>
      <sz val="9"/>
      <color auto="1"/>
      <name val="ＭＳ Ｐゴシック"/>
      <family val="3"/>
    </font>
    <font>
      <sz val="10"/>
      <color indexed="8"/>
      <name val="ＭＳ ゴシック"/>
      <family val="3"/>
    </font>
    <font>
      <sz val="11"/>
      <color indexed="10"/>
      <name val="ＭＳ Ｐゴシック"/>
      <family val="3"/>
    </font>
    <font>
      <sz val="10"/>
      <color auto="1"/>
      <name val="ＭＳ Ｐゴシック"/>
      <family val="3"/>
    </font>
    <font>
      <b/>
      <sz val="10"/>
      <color auto="1"/>
      <name val="ＭＳ Ｐゴシック"/>
      <family val="3"/>
    </font>
    <font>
      <b/>
      <sz val="9"/>
      <color auto="1"/>
      <name val="ＭＳ Ｐゴシック"/>
      <family val="3"/>
    </font>
    <font>
      <sz val="16"/>
      <color auto="1"/>
      <name val="ＭＳ Ｐゴシック"/>
      <family val="3"/>
    </font>
    <font>
      <sz val="11"/>
      <color indexed="48"/>
      <name val="ＭＳ Ｐゴシック"/>
      <family val="3"/>
    </font>
    <font>
      <sz val="10"/>
      <color indexed="12"/>
      <name val="ＭＳ ゴシック"/>
      <family val="3"/>
    </font>
    <font>
      <b/>
      <sz val="10.5"/>
      <color auto="1"/>
      <name val="ＭＳ Ｐゴシック"/>
      <family val="3"/>
    </font>
    <font>
      <sz val="12"/>
      <color auto="1"/>
      <name val="ＭＳ Ｐゴシック"/>
      <family val="3"/>
    </font>
    <font>
      <sz val="8.5"/>
      <color auto="1"/>
      <name val="ＭＳ Ｐゴシック"/>
      <family val="3"/>
    </font>
    <font>
      <b/>
      <i/>
      <sz val="11"/>
      <color auto="1"/>
      <name val="ＭＳ Ｐゴシック"/>
      <family val="3"/>
    </font>
    <font>
      <sz val="9.5"/>
      <color auto="1"/>
      <name val="ＭＳ Ｐゴシック"/>
      <family val="3"/>
    </font>
    <font>
      <sz val="8"/>
      <color auto="1"/>
      <name val="ＭＳ Ｐゴシック"/>
      <family val="3"/>
    </font>
    <font>
      <b/>
      <sz val="17"/>
      <color auto="1"/>
      <name val="ＭＳ Ｐゴシック"/>
      <family val="3"/>
    </font>
    <font>
      <sz val="6"/>
      <color auto="1"/>
      <name val="ＭＳ Ｐゴシック"/>
      <family val="3"/>
    </font>
    <font>
      <sz val="12"/>
      <color auto="1"/>
      <name val="ＭＳ ゴシック"/>
      <family val="3"/>
    </font>
    <font>
      <sz val="10.5"/>
      <color auto="1"/>
      <name val="ＭＳ Ｐゴシック"/>
      <family val="3"/>
    </font>
    <font>
      <sz val="10.5"/>
      <color auto="1"/>
      <name val="ＭＳ ゴシック"/>
      <family val="3"/>
    </font>
    <font>
      <sz val="11"/>
      <color auto="1"/>
      <name val="HG丸ｺﾞｼｯｸM-PRO"/>
      <family val="3"/>
    </font>
    <font>
      <sz val="12"/>
      <color auto="1"/>
      <name val="HG丸ｺﾞｼｯｸM-PRO"/>
      <family val="3"/>
    </font>
    <font>
      <sz val="14"/>
      <color auto="1"/>
      <name val="HG丸ｺﾞｼｯｸM-PRO"/>
      <family val="3"/>
    </font>
    <font>
      <b/>
      <sz val="14"/>
      <color auto="1"/>
      <name val="HG丸ｺﾞｼｯｸM-PRO"/>
      <family val="3"/>
    </font>
    <font>
      <sz val="18"/>
      <color auto="1"/>
      <name val="ＭＳ Ｐゴシック"/>
      <family val="3"/>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indexed="41"/>
        <bgColor indexed="64"/>
      </patternFill>
    </fill>
    <fill>
      <patternFill patternType="solid">
        <fgColor indexed="13"/>
        <bgColor indexed="64"/>
      </patternFill>
    </fill>
    <fill>
      <patternFill patternType="solid">
        <fgColor indexed="22"/>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8"/>
      </left>
      <right/>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8"/>
      </right>
      <top/>
      <bottom/>
      <diagonal/>
    </border>
    <border>
      <left style="thin">
        <color indexed="8"/>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right/>
      <top style="thin">
        <color indexed="64"/>
      </top>
      <bottom style="double">
        <color indexed="64"/>
      </bottom>
      <diagonal/>
    </border>
  </borders>
  <cellStyleXfs count="7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6" fillId="5" borderId="2" applyNumberFormat="0" applyFont="0" applyAlignment="0" applyProtection="0">
      <alignment vertical="center"/>
    </xf>
    <xf numFmtId="0" fontId="7" fillId="0" borderId="3" applyNumberFormat="0" applyFill="0" applyAlignment="0" applyProtection="0">
      <alignment vertical="center"/>
    </xf>
    <xf numFmtId="0" fontId="8" fillId="3" borderId="4" applyNumberFormat="0" applyAlignment="0" applyProtection="0">
      <alignment vertical="center"/>
    </xf>
    <xf numFmtId="0" fontId="9" fillId="9" borderId="5" applyNumberFormat="0" applyAlignment="0" applyProtection="0">
      <alignment vertical="center"/>
    </xf>
    <xf numFmtId="0" fontId="10" fillId="17" borderId="0" applyNumberFormat="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0" fontId="6" fillId="0" borderId="0">
      <alignment vertical="center"/>
    </xf>
    <xf numFmtId="0" fontId="12" fillId="0" borderId="0"/>
    <xf numFmtId="0" fontId="12" fillId="0" borderId="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alignment vertical="center"/>
    </xf>
    <xf numFmtId="0" fontId="12" fillId="0" borderId="0"/>
    <xf numFmtId="0" fontId="12"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lignment vertical="center"/>
    </xf>
    <xf numFmtId="0" fontId="12" fillId="0" borderId="0">
      <alignment vertical="center"/>
    </xf>
    <xf numFmtId="0" fontId="14" fillId="7"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9"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34" fillId="0" borderId="0" applyNumberFormat="0" applyFill="0" applyBorder="0" applyAlignment="0" applyProtection="0">
      <alignment vertical="top"/>
      <protection locked="0"/>
    </xf>
  </cellStyleXfs>
  <cellXfs count="651">
    <xf numFmtId="0" fontId="0" fillId="0" borderId="0" xfId="0">
      <alignment vertical="center"/>
    </xf>
    <xf numFmtId="0" fontId="12" fillId="0" borderId="0" xfId="57"/>
    <xf numFmtId="176" fontId="12" fillId="0" borderId="0" xfId="57" applyNumberFormat="1"/>
    <xf numFmtId="0" fontId="23" fillId="0" borderId="0" xfId="40" applyFont="1" applyFill="1"/>
    <xf numFmtId="0" fontId="24" fillId="0" borderId="0" xfId="65" applyFont="1" applyAlignment="1">
      <alignment horizontal="centerContinuous"/>
    </xf>
    <xf numFmtId="0" fontId="23" fillId="0" borderId="0" xfId="65" applyFont="1" applyAlignment="1">
      <alignment horizontal="center"/>
    </xf>
    <xf numFmtId="0" fontId="25" fillId="0" borderId="0" xfId="65" applyFont="1" applyBorder="1" applyAlignment="1">
      <alignment horizontal="centerContinuous"/>
    </xf>
    <xf numFmtId="0" fontId="26" fillId="0" borderId="0" xfId="65" applyFont="1" applyAlignment="1">
      <alignment horizontal="centerContinuous"/>
    </xf>
    <xf numFmtId="0" fontId="12" fillId="0" borderId="0" xfId="43" applyAlignment="1"/>
    <xf numFmtId="49" fontId="27" fillId="0" borderId="0" xfId="65" applyNumberFormat="1" applyFont="1" applyBorder="1" applyAlignment="1">
      <alignment horizontal="center" vertical="center"/>
    </xf>
    <xf numFmtId="0" fontId="25" fillId="0" borderId="0" xfId="65" applyFont="1" applyAlignment="1">
      <alignment horizontal="center"/>
    </xf>
    <xf numFmtId="0" fontId="12" fillId="0" borderId="0" xfId="65" applyAlignment="1">
      <alignment horizontal="centerContinuous"/>
    </xf>
    <xf numFmtId="0" fontId="28" fillId="0" borderId="0" xfId="65" applyFont="1"/>
    <xf numFmtId="58" fontId="12" fillId="0" borderId="0" xfId="65" applyNumberFormat="1" applyAlignment="1">
      <alignment horizontal="center"/>
    </xf>
    <xf numFmtId="177" fontId="29" fillId="0" borderId="0" xfId="65" applyNumberFormat="1" applyFont="1" applyBorder="1" applyAlignment="1">
      <alignment horizontal="center"/>
    </xf>
    <xf numFmtId="58" fontId="12" fillId="0" borderId="0" xfId="65" applyNumberFormat="1" applyAlignment="1">
      <alignment horizontal="center" vertical="center"/>
    </xf>
    <xf numFmtId="0" fontId="30" fillId="0" borderId="0" xfId="65" applyFont="1" applyAlignment="1"/>
    <xf numFmtId="0" fontId="31" fillId="0" borderId="0" xfId="54" applyFont="1" applyAlignment="1"/>
    <xf numFmtId="178" fontId="29" fillId="0" borderId="0" xfId="65" applyNumberFormat="1" applyFont="1" applyBorder="1" applyAlignment="1"/>
    <xf numFmtId="0" fontId="12" fillId="0" borderId="0" xfId="40" applyFont="1" applyFill="1" applyAlignment="1">
      <alignment horizontal="right"/>
    </xf>
    <xf numFmtId="176" fontId="12" fillId="0" borderId="0" xfId="65" applyNumberFormat="1" applyFont="1" applyBorder="1" applyAlignment="1">
      <alignment horizontal="center" vertical="top" wrapText="1"/>
    </xf>
    <xf numFmtId="49" fontId="12" fillId="0" borderId="0" xfId="64" applyNumberFormat="1"/>
    <xf numFmtId="179" fontId="12" fillId="0" borderId="0" xfId="46" applyNumberFormat="1" applyFont="1" applyBorder="1"/>
    <xf numFmtId="179" fontId="12" fillId="0" borderId="0" xfId="53" applyNumberFormat="1" applyFont="1" applyBorder="1" applyAlignment="1"/>
    <xf numFmtId="176" fontId="12" fillId="0" borderId="0" xfId="65" applyNumberFormat="1" applyFont="1" applyBorder="1" applyAlignment="1">
      <alignment wrapText="1"/>
    </xf>
    <xf numFmtId="0" fontId="12" fillId="0" borderId="0" xfId="66">
      <alignment vertical="center"/>
    </xf>
    <xf numFmtId="0" fontId="11" fillId="0" borderId="0" xfId="56" applyFont="1">
      <alignment vertical="center"/>
    </xf>
    <xf numFmtId="0" fontId="27" fillId="0" borderId="0" xfId="56" applyFont="1">
      <alignment vertical="center"/>
    </xf>
    <xf numFmtId="0" fontId="27" fillId="0" borderId="0" xfId="56" applyFont="1" applyAlignment="1">
      <alignment horizontal="center" vertical="center"/>
    </xf>
    <xf numFmtId="0" fontId="32" fillId="0" borderId="0" xfId="56" applyFont="1">
      <alignment vertical="center"/>
    </xf>
    <xf numFmtId="0" fontId="33" fillId="0" borderId="0" xfId="56" applyFont="1">
      <alignment vertical="center"/>
    </xf>
    <xf numFmtId="49" fontId="33" fillId="0" borderId="0" xfId="56" applyNumberFormat="1" applyFont="1" applyAlignment="1">
      <alignment horizontal="center" vertical="center"/>
    </xf>
    <xf numFmtId="0" fontId="33" fillId="0" borderId="0" xfId="56" applyFont="1" applyAlignment="1">
      <alignment horizontal="right" vertical="center"/>
    </xf>
    <xf numFmtId="49" fontId="33" fillId="0" borderId="0" xfId="56" applyNumberFormat="1" applyFont="1">
      <alignment vertical="center"/>
    </xf>
    <xf numFmtId="0" fontId="33" fillId="0" borderId="0" xfId="77" applyFont="1" applyAlignment="1" applyProtection="1">
      <alignment vertical="center"/>
    </xf>
    <xf numFmtId="0" fontId="32" fillId="0" borderId="0" xfId="56" applyFont="1" applyAlignment="1">
      <alignment horizontal="center" vertical="center"/>
    </xf>
    <xf numFmtId="0" fontId="35" fillId="0" borderId="0" xfId="77" applyFont="1" applyAlignment="1" applyProtection="1">
      <alignment vertical="center"/>
    </xf>
    <xf numFmtId="14" fontId="33" fillId="0" borderId="0" xfId="56" applyNumberFormat="1" applyFont="1">
      <alignment vertical="center"/>
    </xf>
    <xf numFmtId="0" fontId="36" fillId="0" borderId="0" xfId="56" applyFont="1">
      <alignment vertical="center"/>
    </xf>
    <xf numFmtId="0" fontId="37" fillId="0" borderId="0" xfId="56" applyFont="1">
      <alignment vertical="center"/>
    </xf>
    <xf numFmtId="0" fontId="36" fillId="0" borderId="0" xfId="56" quotePrefix="1" applyFont="1" applyAlignment="1">
      <alignment horizontal="center" vertical="center"/>
    </xf>
    <xf numFmtId="0" fontId="36" fillId="0" borderId="0" xfId="56" applyFont="1" applyAlignment="1">
      <alignment horizontal="center" vertical="center"/>
    </xf>
    <xf numFmtId="0" fontId="11" fillId="0" borderId="0" xfId="77" applyFont="1" applyAlignment="1" applyProtection="1">
      <alignment horizontal="right" vertical="center"/>
    </xf>
    <xf numFmtId="0" fontId="11" fillId="0" borderId="0" xfId="56" applyFont="1" applyAlignment="1">
      <alignment horizontal="right" vertical="center"/>
    </xf>
    <xf numFmtId="0" fontId="11" fillId="0" borderId="0" xfId="46"/>
    <xf numFmtId="0" fontId="11" fillId="0" borderId="0" xfId="51" applyAlignment="1">
      <alignment horizontal="left" vertical="top"/>
    </xf>
    <xf numFmtId="0" fontId="39" fillId="0" borderId="0" xfId="51" applyFont="1"/>
    <xf numFmtId="49" fontId="11" fillId="0" borderId="0" xfId="38" applyNumberFormat="1" applyFont="1" applyAlignment="1">
      <alignment horizontal="center" vertical="center"/>
    </xf>
    <xf numFmtId="49" fontId="11" fillId="0" borderId="0" xfId="38" applyNumberFormat="1" applyFont="1" applyAlignment="1">
      <alignment vertical="center"/>
    </xf>
    <xf numFmtId="0" fontId="28" fillId="0" borderId="0" xfId="51" quotePrefix="1" applyFont="1"/>
    <xf numFmtId="0" fontId="28" fillId="0" borderId="0" xfId="51" applyFont="1" applyAlignment="1">
      <alignment horizontal="left" vertical="top"/>
    </xf>
    <xf numFmtId="49" fontId="28" fillId="0" borderId="0" xfId="51" applyNumberFormat="1" applyFont="1" applyAlignment="1">
      <alignment horizontal="left" vertical="top"/>
    </xf>
    <xf numFmtId="49" fontId="11" fillId="0" borderId="0" xfId="51" applyNumberFormat="1" applyFont="1" applyAlignment="1">
      <alignment horizontal="left" vertical="top"/>
    </xf>
    <xf numFmtId="49" fontId="39" fillId="0" borderId="0" xfId="51" applyNumberFormat="1" applyFont="1" applyAlignment="1">
      <alignment horizontal="left" vertical="top"/>
    </xf>
    <xf numFmtId="49" fontId="28" fillId="0" borderId="0" xfId="51" applyNumberFormat="1" applyFont="1"/>
    <xf numFmtId="49" fontId="28" fillId="0" borderId="0" xfId="51" applyNumberFormat="1" applyFont="1" applyAlignment="1">
      <alignment vertical="top" wrapText="1"/>
    </xf>
    <xf numFmtId="0" fontId="28" fillId="0" borderId="0" xfId="51" applyFont="1" applyAlignment="1">
      <alignment vertical="top"/>
    </xf>
    <xf numFmtId="49" fontId="28" fillId="0" borderId="0" xfId="51" applyNumberFormat="1" applyFont="1" applyAlignment="1">
      <alignment vertical="top"/>
    </xf>
    <xf numFmtId="49" fontId="28" fillId="0" borderId="0" xfId="51" applyNumberFormat="1" applyFont="1" applyAlignment="1">
      <alignment vertical="center"/>
    </xf>
    <xf numFmtId="49" fontId="40" fillId="0" borderId="0" xfId="51" applyNumberFormat="1" applyFont="1" applyFill="1" applyBorder="1" applyAlignment="1">
      <alignment vertical="center"/>
    </xf>
    <xf numFmtId="49" fontId="27" fillId="0" borderId="0" xfId="51" applyNumberFormat="1" applyFont="1" applyFill="1" applyBorder="1" applyAlignment="1">
      <alignment vertical="center"/>
    </xf>
    <xf numFmtId="49" fontId="11" fillId="0" borderId="0" xfId="51" applyNumberFormat="1" applyFont="1" applyBorder="1"/>
    <xf numFmtId="49" fontId="28" fillId="0" borderId="0" xfId="51" applyNumberFormat="1" applyFont="1" applyAlignment="1">
      <alignment horizontal="left" vertical="top" wrapText="1"/>
    </xf>
    <xf numFmtId="0" fontId="28" fillId="0" borderId="0" xfId="51" applyNumberFormat="1" applyFont="1" applyAlignment="1">
      <alignment vertical="top" wrapText="1"/>
    </xf>
    <xf numFmtId="0" fontId="28" fillId="0" borderId="0" xfId="51" applyNumberFormat="1" applyFont="1" applyBorder="1" applyAlignment="1">
      <alignment horizontal="left" vertical="top" wrapText="1"/>
    </xf>
    <xf numFmtId="49" fontId="28" fillId="0" borderId="0" xfId="51" applyNumberFormat="1" applyFont="1" applyAlignment="1">
      <alignment vertical="distributed"/>
    </xf>
    <xf numFmtId="49" fontId="40" fillId="0" borderId="10" xfId="51" applyNumberFormat="1" applyFont="1" applyFill="1" applyBorder="1" applyAlignment="1">
      <alignment horizontal="center" vertical="center"/>
    </xf>
    <xf numFmtId="49" fontId="40" fillId="0" borderId="11" xfId="51" applyNumberFormat="1" applyFont="1" applyFill="1" applyBorder="1" applyAlignment="1">
      <alignment vertical="center"/>
    </xf>
    <xf numFmtId="49" fontId="40" fillId="0" borderId="12" xfId="51" applyNumberFormat="1" applyFont="1" applyFill="1" applyBorder="1" applyAlignment="1">
      <alignment vertical="center"/>
    </xf>
    <xf numFmtId="49" fontId="40" fillId="0" borderId="13" xfId="51" applyNumberFormat="1" applyFont="1" applyFill="1" applyBorder="1" applyAlignment="1">
      <alignment vertical="center"/>
    </xf>
    <xf numFmtId="49" fontId="41" fillId="0" borderId="10" xfId="38" applyNumberFormat="1" applyFont="1" applyBorder="1" applyAlignment="1">
      <alignment horizontal="center" vertical="center" wrapText="1" shrinkToFit="1"/>
    </xf>
    <xf numFmtId="49" fontId="41" fillId="0" borderId="11" xfId="38" applyNumberFormat="1" applyFont="1" applyBorder="1" applyAlignment="1">
      <alignment vertical="center" shrinkToFit="1"/>
    </xf>
    <xf numFmtId="49" fontId="41" fillId="0" borderId="12" xfId="38" applyNumberFormat="1" applyFont="1" applyBorder="1" applyAlignment="1">
      <alignment vertical="center" shrinkToFit="1"/>
    </xf>
    <xf numFmtId="49" fontId="41" fillId="0" borderId="13" xfId="38" applyNumberFormat="1" applyFont="1" applyBorder="1" applyAlignment="1">
      <alignment vertical="center" shrinkToFit="1"/>
    </xf>
    <xf numFmtId="49" fontId="40" fillId="0" borderId="14" xfId="51" applyNumberFormat="1" applyFont="1" applyFill="1" applyBorder="1" applyAlignment="1">
      <alignment horizontal="center" vertical="center"/>
    </xf>
    <xf numFmtId="49" fontId="40" fillId="0" borderId="0" xfId="51" applyNumberFormat="1" applyFont="1" applyFill="1" applyBorder="1" applyAlignment="1">
      <alignment horizontal="center" vertical="center"/>
    </xf>
    <xf numFmtId="49" fontId="11" fillId="0" borderId="15" xfId="51" applyNumberFormat="1" applyFont="1" applyBorder="1"/>
    <xf numFmtId="49" fontId="40" fillId="0" borderId="14" xfId="51" applyNumberFormat="1" applyFont="1" applyFill="1" applyBorder="1" applyAlignment="1">
      <alignment vertical="center"/>
    </xf>
    <xf numFmtId="49" fontId="40" fillId="0" borderId="15" xfId="51" applyNumberFormat="1" applyFont="1" applyFill="1" applyBorder="1" applyAlignment="1">
      <alignment vertical="center"/>
    </xf>
    <xf numFmtId="49" fontId="41" fillId="0" borderId="14" xfId="38" applyNumberFormat="1" applyFont="1" applyBorder="1" applyAlignment="1">
      <alignment horizontal="left" vertical="center" shrinkToFit="1"/>
    </xf>
    <xf numFmtId="49" fontId="41" fillId="0" borderId="0" xfId="38" applyNumberFormat="1" applyFont="1" applyBorder="1" applyAlignment="1">
      <alignment horizontal="left" vertical="center" shrinkToFit="1"/>
    </xf>
    <xf numFmtId="49" fontId="41" fillId="0" borderId="15" xfId="38" applyNumberFormat="1" applyFont="1" applyBorder="1" applyAlignment="1">
      <alignment horizontal="left" vertical="center" shrinkToFit="1"/>
    </xf>
    <xf numFmtId="49" fontId="41" fillId="0" borderId="16" xfId="38" applyNumberFormat="1" applyFont="1" applyBorder="1" applyAlignment="1">
      <alignment horizontal="center" vertical="center" wrapText="1" shrinkToFit="1"/>
    </xf>
    <xf numFmtId="49" fontId="41" fillId="0" borderId="11" xfId="38" applyNumberFormat="1" applyFont="1" applyBorder="1" applyAlignment="1">
      <alignment horizontal="left" vertical="center" shrinkToFit="1"/>
    </xf>
    <xf numFmtId="49" fontId="41" fillId="0" borderId="12" xfId="38" applyNumberFormat="1" applyFont="1" applyBorder="1" applyAlignment="1">
      <alignment horizontal="left" vertical="center" shrinkToFit="1"/>
    </xf>
    <xf numFmtId="49" fontId="41" fillId="0" borderId="13" xfId="38" applyNumberFormat="1" applyFont="1" applyBorder="1" applyAlignment="1">
      <alignment horizontal="left" vertical="center" shrinkToFit="1"/>
    </xf>
    <xf numFmtId="49" fontId="40" fillId="0" borderId="16" xfId="51" applyNumberFormat="1" applyFont="1" applyFill="1" applyBorder="1" applyAlignment="1">
      <alignment horizontal="center" vertical="center"/>
    </xf>
    <xf numFmtId="49" fontId="40" fillId="0" borderId="11" xfId="51" applyNumberFormat="1" applyFont="1" applyFill="1" applyBorder="1" applyAlignment="1">
      <alignment horizontal="center" vertical="center"/>
    </xf>
    <xf numFmtId="49" fontId="40" fillId="0" borderId="12" xfId="51" applyNumberFormat="1" applyFont="1" applyFill="1" applyBorder="1" applyAlignment="1">
      <alignment horizontal="center" vertical="center"/>
    </xf>
    <xf numFmtId="49" fontId="11" fillId="0" borderId="12" xfId="51" applyNumberFormat="1" applyFont="1" applyBorder="1"/>
    <xf numFmtId="49" fontId="11" fillId="0" borderId="13" xfId="51" applyNumberFormat="1" applyFont="1" applyBorder="1"/>
    <xf numFmtId="49" fontId="41" fillId="0" borderId="17" xfId="38" applyNumberFormat="1" applyFont="1" applyBorder="1" applyAlignment="1">
      <alignment horizontal="center" vertical="center" wrapText="1"/>
    </xf>
    <xf numFmtId="49" fontId="41" fillId="0" borderId="18" xfId="38" applyNumberFormat="1" applyFont="1" applyBorder="1" applyAlignment="1">
      <alignment vertical="center" wrapText="1"/>
    </xf>
    <xf numFmtId="0" fontId="11" fillId="0" borderId="19" xfId="51" applyBorder="1" applyAlignment="1">
      <alignment vertical="center" wrapText="1"/>
    </xf>
    <xf numFmtId="49" fontId="41" fillId="0" borderId="20" xfId="38" applyNumberFormat="1" applyFont="1" applyBorder="1" applyAlignment="1">
      <alignment vertical="center" shrinkToFit="1"/>
    </xf>
    <xf numFmtId="49" fontId="41" fillId="0" borderId="21" xfId="38" applyNumberFormat="1" applyFont="1" applyBorder="1" applyAlignment="1">
      <alignment vertical="center" shrinkToFit="1"/>
    </xf>
    <xf numFmtId="49" fontId="40" fillId="0" borderId="22" xfId="51" applyNumberFormat="1" applyFont="1" applyFill="1" applyBorder="1" applyAlignment="1">
      <alignment horizontal="center" vertical="center"/>
    </xf>
    <xf numFmtId="49" fontId="40" fillId="0" borderId="18" xfId="51" applyNumberFormat="1" applyFont="1" applyFill="1" applyBorder="1" applyAlignment="1">
      <alignment horizontal="left" vertical="top" wrapText="1"/>
    </xf>
    <xf numFmtId="49" fontId="40" fillId="0" borderId="19" xfId="51" applyNumberFormat="1" applyFont="1" applyFill="1" applyBorder="1" applyAlignment="1">
      <alignment horizontal="left" vertical="top" wrapText="1"/>
    </xf>
    <xf numFmtId="0" fontId="11" fillId="0" borderId="19" xfId="51" applyFont="1" applyBorder="1" applyAlignment="1">
      <alignment horizontal="left" vertical="top" wrapText="1"/>
    </xf>
    <xf numFmtId="0" fontId="11" fillId="0" borderId="23" xfId="51" applyFont="1" applyBorder="1" applyAlignment="1">
      <alignment horizontal="left" vertical="top" wrapText="1"/>
    </xf>
    <xf numFmtId="0" fontId="11" fillId="0" borderId="0" xfId="51" applyFont="1" applyBorder="1" applyAlignment="1">
      <alignment horizontal="left" vertical="top" wrapText="1"/>
    </xf>
    <xf numFmtId="49" fontId="42" fillId="0" borderId="0" xfId="51" applyNumberFormat="1" applyFont="1"/>
    <xf numFmtId="0" fontId="41" fillId="0" borderId="17" xfId="51" applyFont="1" applyBorder="1" applyAlignment="1">
      <alignment horizontal="center" vertical="center" wrapText="1"/>
    </xf>
    <xf numFmtId="0" fontId="41" fillId="0" borderId="14" xfId="51" applyFont="1" applyBorder="1" applyAlignment="1">
      <alignment vertical="center" wrapText="1"/>
    </xf>
    <xf numFmtId="0" fontId="11" fillId="0" borderId="0" xfId="51" applyAlignment="1">
      <alignment vertical="center" wrapText="1"/>
    </xf>
    <xf numFmtId="0" fontId="41" fillId="0" borderId="20" xfId="51" applyFont="1" applyBorder="1" applyAlignment="1">
      <alignment vertical="center" shrinkToFit="1"/>
    </xf>
    <xf numFmtId="0" fontId="41" fillId="0" borderId="21" xfId="51" applyFont="1" applyBorder="1" applyAlignment="1">
      <alignment vertical="center" shrinkToFit="1"/>
    </xf>
    <xf numFmtId="49" fontId="40" fillId="0" borderId="14" xfId="51" applyNumberFormat="1" applyFont="1" applyFill="1" applyBorder="1" applyAlignment="1">
      <alignment horizontal="left" vertical="top" wrapText="1"/>
    </xf>
    <xf numFmtId="49" fontId="40" fillId="0" borderId="0" xfId="51" applyNumberFormat="1" applyFont="1" applyFill="1" applyBorder="1" applyAlignment="1">
      <alignment horizontal="left" vertical="top" wrapText="1"/>
    </xf>
    <xf numFmtId="0" fontId="11" fillId="0" borderId="15" xfId="51" applyFont="1" applyBorder="1" applyAlignment="1">
      <alignment horizontal="left" vertical="top" wrapText="1"/>
    </xf>
    <xf numFmtId="0" fontId="41" fillId="0" borderId="22" xfId="51" applyFont="1" applyBorder="1" applyAlignment="1">
      <alignment horizontal="center" vertical="center" wrapText="1"/>
    </xf>
    <xf numFmtId="0" fontId="41" fillId="0" borderId="11" xfId="51" applyFont="1" applyBorder="1" applyAlignment="1">
      <alignment vertical="center" wrapText="1"/>
    </xf>
    <xf numFmtId="0" fontId="11" fillId="0" borderId="12" xfId="51" applyBorder="1" applyAlignment="1">
      <alignment vertical="center" wrapText="1"/>
    </xf>
    <xf numFmtId="49" fontId="40" fillId="0" borderId="18" xfId="51" applyNumberFormat="1" applyFont="1" applyFill="1" applyBorder="1" applyAlignment="1">
      <alignment vertical="center"/>
    </xf>
    <xf numFmtId="49" fontId="40" fillId="0" borderId="19" xfId="51" applyNumberFormat="1" applyFont="1" applyFill="1" applyBorder="1" applyAlignment="1">
      <alignment vertical="center"/>
    </xf>
    <xf numFmtId="49" fontId="40" fillId="0" borderId="23" xfId="51" applyNumberFormat="1" applyFont="1" applyFill="1" applyBorder="1" applyAlignment="1">
      <alignment vertical="center"/>
    </xf>
    <xf numFmtId="49" fontId="41" fillId="0" borderId="22" xfId="38" applyNumberFormat="1" applyFont="1" applyBorder="1" applyAlignment="1">
      <alignment horizontal="center" vertical="center" wrapText="1" shrinkToFit="1"/>
    </xf>
    <xf numFmtId="49" fontId="41" fillId="0" borderId="24" xfId="38" applyNumberFormat="1" applyFont="1" applyBorder="1" applyAlignment="1">
      <alignment vertical="center" shrinkToFit="1"/>
    </xf>
    <xf numFmtId="49" fontId="41" fillId="0" borderId="0" xfId="38" applyNumberFormat="1" applyFont="1" applyBorder="1" applyAlignment="1">
      <alignment horizontal="left" vertical="center" wrapText="1"/>
    </xf>
    <xf numFmtId="0" fontId="11" fillId="0" borderId="15" xfId="51" applyBorder="1" applyAlignment="1">
      <alignment vertical="center" wrapText="1"/>
    </xf>
    <xf numFmtId="49" fontId="41" fillId="0" borderId="12" xfId="38" applyNumberFormat="1" applyFont="1" applyBorder="1" applyAlignment="1">
      <alignment horizontal="left" vertical="center" wrapText="1"/>
    </xf>
    <xf numFmtId="0" fontId="11" fillId="0" borderId="13" xfId="51" applyBorder="1" applyAlignment="1">
      <alignment vertical="center" wrapText="1"/>
    </xf>
    <xf numFmtId="49" fontId="41" fillId="0" borderId="19" xfId="38" applyNumberFormat="1" applyFont="1" applyBorder="1" applyAlignment="1">
      <alignment vertical="center" shrinkToFit="1"/>
    </xf>
    <xf numFmtId="49" fontId="41" fillId="0" borderId="19" xfId="38" applyNumberFormat="1" applyFont="1" applyBorder="1" applyAlignment="1">
      <alignment vertical="center" wrapText="1"/>
    </xf>
    <xf numFmtId="0" fontId="11" fillId="0" borderId="23" xfId="51" applyBorder="1" applyAlignment="1">
      <alignment vertical="center" wrapText="1"/>
    </xf>
    <xf numFmtId="0" fontId="40" fillId="0" borderId="0" xfId="51" applyFont="1" applyFill="1" applyBorder="1" applyAlignment="1">
      <alignment vertical="center"/>
    </xf>
    <xf numFmtId="49" fontId="41" fillId="0" borderId="0" xfId="38" applyNumberFormat="1" applyFont="1" applyBorder="1" applyAlignment="1">
      <alignment vertical="center" shrinkToFit="1"/>
    </xf>
    <xf numFmtId="0" fontId="41" fillId="0" borderId="0" xfId="51" applyFont="1" applyBorder="1" applyAlignment="1">
      <alignment vertical="center" wrapText="1"/>
    </xf>
    <xf numFmtId="0" fontId="41" fillId="0" borderId="19" xfId="51" applyFont="1" applyBorder="1" applyAlignment="1">
      <alignment vertical="center" shrinkToFit="1"/>
    </xf>
    <xf numFmtId="0" fontId="44" fillId="0" borderId="0" xfId="48" applyFont="1" applyAlignment="1">
      <alignment horizontal="right"/>
    </xf>
    <xf numFmtId="0" fontId="26" fillId="0" borderId="0" xfId="64" applyFont="1"/>
    <xf numFmtId="0" fontId="45" fillId="0" borderId="0" xfId="52" applyFont="1"/>
    <xf numFmtId="0" fontId="46" fillId="18" borderId="14" xfId="52" applyNumberFormat="1" applyFont="1" applyFill="1" applyBorder="1" applyAlignment="1">
      <alignment horizontal="center" vertical="center" shrinkToFit="1"/>
    </xf>
    <xf numFmtId="0" fontId="11" fillId="0" borderId="0" xfId="52" applyBorder="1" applyAlignment="1">
      <alignment shrinkToFit="1"/>
    </xf>
    <xf numFmtId="0" fontId="11" fillId="0" borderId="15" xfId="52" applyBorder="1" applyAlignment="1">
      <alignment shrinkToFit="1"/>
    </xf>
    <xf numFmtId="0" fontId="44" fillId="0" borderId="14" xfId="52" applyFont="1" applyBorder="1" applyAlignment="1">
      <alignment horizontal="right"/>
    </xf>
    <xf numFmtId="0" fontId="12" fillId="0" borderId="0" xfId="52" applyFont="1" applyBorder="1" applyAlignment="1">
      <alignment horizontal="left" vertical="center"/>
    </xf>
    <xf numFmtId="0" fontId="12" fillId="0" borderId="15" xfId="52" applyFont="1" applyBorder="1" applyAlignment="1">
      <alignment horizontal="left" vertical="center"/>
    </xf>
    <xf numFmtId="0" fontId="47" fillId="0" borderId="0" xfId="52" applyFont="1"/>
    <xf numFmtId="38" fontId="31" fillId="0" borderId="0" xfId="35" applyFont="1" applyAlignment="1">
      <alignment vertical="top" wrapText="1"/>
    </xf>
    <xf numFmtId="0" fontId="31" fillId="0" borderId="0" xfId="52" applyFont="1" applyAlignment="1">
      <alignment vertical="top" wrapText="1"/>
    </xf>
    <xf numFmtId="0" fontId="48" fillId="0" borderId="0" xfId="40" applyFont="1"/>
    <xf numFmtId="0" fontId="11" fillId="0" borderId="11" xfId="52" applyBorder="1" applyAlignment="1">
      <alignment shrinkToFit="1"/>
    </xf>
    <xf numFmtId="0" fontId="11" fillId="0" borderId="12" xfId="52" applyBorder="1" applyAlignment="1">
      <alignment shrinkToFit="1"/>
    </xf>
    <xf numFmtId="0" fontId="11" fillId="0" borderId="13" xfId="52" applyBorder="1" applyAlignment="1">
      <alignment shrinkToFit="1"/>
    </xf>
    <xf numFmtId="0" fontId="46" fillId="0" borderId="11" xfId="52" applyNumberFormat="1" applyFont="1" applyBorder="1" applyAlignment="1">
      <alignment horizontal="right"/>
    </xf>
    <xf numFmtId="0" fontId="46" fillId="0" borderId="12" xfId="52" applyFont="1" applyBorder="1" applyAlignment="1">
      <alignment horizontal="distributed" vertical="center" shrinkToFit="1"/>
    </xf>
    <xf numFmtId="0" fontId="46" fillId="0" borderId="12" xfId="52" applyFont="1" applyBorder="1" applyAlignment="1">
      <alignment horizontal="left" vertical="center" shrinkToFit="1"/>
    </xf>
    <xf numFmtId="0" fontId="46" fillId="0" borderId="13" xfId="52" applyFont="1" applyBorder="1" applyAlignment="1">
      <alignment vertical="center" shrinkToFit="1"/>
    </xf>
    <xf numFmtId="0" fontId="46" fillId="0" borderId="0" xfId="40" applyFont="1" applyBorder="1"/>
    <xf numFmtId="0" fontId="49" fillId="0" borderId="0" xfId="57" applyFont="1"/>
    <xf numFmtId="0" fontId="46" fillId="18" borderId="18" xfId="52" applyFont="1" applyFill="1" applyBorder="1" applyAlignment="1">
      <alignment horizontal="center" vertical="center" wrapText="1"/>
    </xf>
    <xf numFmtId="0" fontId="46" fillId="18" borderId="19" xfId="52" applyFont="1" applyFill="1" applyBorder="1" applyAlignment="1">
      <alignment horizontal="center" vertical="center" wrapText="1"/>
    </xf>
    <xf numFmtId="0" fontId="46" fillId="18" borderId="23" xfId="52" applyFont="1" applyFill="1" applyBorder="1" applyAlignment="1">
      <alignment vertical="center" wrapText="1"/>
    </xf>
    <xf numFmtId="0" fontId="50" fillId="0" borderId="18" xfId="40" applyFont="1" applyBorder="1" applyAlignment="1">
      <alignment horizontal="right" vertical="top"/>
    </xf>
    <xf numFmtId="3" fontId="48" fillId="0" borderId="19" xfId="52" applyNumberFormat="1" applyFont="1" applyBorder="1" applyAlignment="1">
      <alignment vertical="center"/>
    </xf>
    <xf numFmtId="38" fontId="48" fillId="0" borderId="19" xfId="35" applyFont="1" applyBorder="1" applyAlignment="1"/>
    <xf numFmtId="38" fontId="48" fillId="0" borderId="23" xfId="35" applyFont="1" applyBorder="1" applyAlignment="1"/>
    <xf numFmtId="3" fontId="48" fillId="0" borderId="23" xfId="52" applyNumberFormat="1" applyFont="1" applyBorder="1" applyAlignment="1">
      <alignment vertical="center"/>
    </xf>
    <xf numFmtId="0" fontId="46" fillId="18" borderId="14" xfId="52" applyFont="1" applyFill="1" applyBorder="1" applyAlignment="1">
      <alignment horizontal="center" vertical="center" wrapText="1"/>
    </xf>
    <xf numFmtId="0" fontId="46" fillId="18" borderId="0" xfId="52" applyFont="1" applyFill="1" applyBorder="1" applyAlignment="1">
      <alignment horizontal="center" vertical="center" wrapText="1"/>
    </xf>
    <xf numFmtId="0" fontId="46" fillId="18" borderId="22" xfId="40" applyFont="1" applyFill="1" applyBorder="1" applyAlignment="1">
      <alignment horizontal="center" vertical="center" wrapText="1" shrinkToFit="1"/>
    </xf>
    <xf numFmtId="0" fontId="50" fillId="0" borderId="14" xfId="52" applyFont="1" applyBorder="1" applyAlignment="1">
      <alignment horizontal="right" vertical="top" shrinkToFit="1"/>
    </xf>
    <xf numFmtId="180" fontId="48" fillId="0" borderId="0" xfId="40" applyNumberFormat="1" applyFont="1" applyFill="1" applyBorder="1" applyAlignment="1"/>
    <xf numFmtId="180" fontId="48" fillId="0" borderId="15" xfId="52" applyNumberFormat="1" applyFont="1" applyFill="1" applyBorder="1" applyAlignment="1"/>
    <xf numFmtId="0" fontId="46" fillId="18" borderId="14" xfId="52" applyFont="1" applyFill="1" applyBorder="1" applyAlignment="1">
      <alignment vertical="center" shrinkToFit="1"/>
    </xf>
    <xf numFmtId="0" fontId="46" fillId="18" borderId="18" xfId="52" applyFont="1" applyFill="1" applyBorder="1" applyAlignment="1">
      <alignment horizontal="center" vertical="center" shrinkToFit="1"/>
    </xf>
    <xf numFmtId="0" fontId="46" fillId="18" borderId="19" xfId="52" applyFont="1" applyFill="1" applyBorder="1" applyAlignment="1">
      <alignment horizontal="center" vertical="center" shrinkToFit="1"/>
    </xf>
    <xf numFmtId="0" fontId="46" fillId="18" borderId="23" xfId="52" applyFont="1" applyFill="1" applyBorder="1" applyAlignment="1">
      <alignment vertical="center" shrinkToFit="1"/>
    </xf>
    <xf numFmtId="3" fontId="48" fillId="0" borderId="0" xfId="52" applyNumberFormat="1" applyFont="1" applyBorder="1" applyAlignment="1">
      <alignment vertical="center"/>
    </xf>
    <xf numFmtId="38" fontId="48" fillId="0" borderId="0" xfId="35" applyFont="1" applyBorder="1" applyAlignment="1"/>
    <xf numFmtId="38" fontId="48" fillId="0" borderId="15" xfId="35" applyFont="1" applyFill="1" applyBorder="1" applyAlignment="1"/>
    <xf numFmtId="3" fontId="48" fillId="0" borderId="15" xfId="52" applyNumberFormat="1" applyFont="1" applyFill="1" applyBorder="1" applyAlignment="1">
      <alignment vertical="center"/>
    </xf>
    <xf numFmtId="0" fontId="46" fillId="18" borderId="14" xfId="52" applyFont="1" applyFill="1" applyBorder="1" applyAlignment="1"/>
    <xf numFmtId="0" fontId="46" fillId="18" borderId="0" xfId="52" applyFont="1" applyFill="1" applyBorder="1" applyAlignment="1">
      <alignment horizontal="center" vertical="center" shrinkToFit="1"/>
    </xf>
    <xf numFmtId="49" fontId="12" fillId="0" borderId="0" xfId="57" applyNumberFormat="1" applyFont="1" applyAlignment="1">
      <alignment horizontal="center"/>
    </xf>
    <xf numFmtId="0" fontId="51" fillId="18" borderId="14" xfId="52" applyFont="1" applyFill="1" applyBorder="1"/>
    <xf numFmtId="0" fontId="46" fillId="18" borderId="23" xfId="52" applyFont="1" applyFill="1" applyBorder="1" applyAlignment="1"/>
    <xf numFmtId="0" fontId="46" fillId="18" borderId="11" xfId="52" applyFont="1" applyFill="1" applyBorder="1" applyAlignment="1">
      <alignment horizontal="center" vertical="center" shrinkToFit="1"/>
    </xf>
    <xf numFmtId="0" fontId="46" fillId="18" borderId="18" xfId="52" applyFont="1" applyFill="1" applyBorder="1" applyAlignment="1">
      <alignment horizontal="center" vertical="center" wrapText="1" shrinkToFit="1"/>
    </xf>
    <xf numFmtId="38" fontId="48" fillId="0" borderId="0" xfId="52" applyNumberFormat="1" applyFont="1" applyBorder="1" applyAlignment="1">
      <alignment vertical="center"/>
    </xf>
    <xf numFmtId="38" fontId="48" fillId="0" borderId="15" xfId="52" applyNumberFormat="1" applyFont="1" applyFill="1" applyBorder="1" applyAlignment="1">
      <alignment vertical="center"/>
    </xf>
    <xf numFmtId="0" fontId="46" fillId="18" borderId="11" xfId="52" applyFont="1" applyFill="1" applyBorder="1" applyAlignment="1">
      <alignment vertical="center" shrinkToFit="1"/>
    </xf>
    <xf numFmtId="0" fontId="46" fillId="18" borderId="11" xfId="52" applyFont="1" applyFill="1" applyBorder="1" applyAlignment="1">
      <alignment horizontal="center" vertical="center" wrapText="1" shrinkToFit="1"/>
    </xf>
    <xf numFmtId="0" fontId="46" fillId="18" borderId="17" xfId="52" applyFont="1" applyFill="1" applyBorder="1" applyAlignment="1">
      <alignment horizontal="center" vertical="center" wrapText="1" shrinkToFit="1"/>
    </xf>
    <xf numFmtId="38" fontId="52" fillId="0" borderId="0" xfId="52" applyNumberFormat="1" applyFont="1" applyBorder="1" applyAlignment="1"/>
    <xf numFmtId="38" fontId="52" fillId="0" borderId="15" xfId="52" applyNumberFormat="1" applyFont="1" applyFill="1" applyBorder="1" applyAlignment="1"/>
    <xf numFmtId="0" fontId="46" fillId="0" borderId="15" xfId="48" applyFont="1" applyBorder="1" applyAlignment="1">
      <alignment horizontal="right"/>
    </xf>
    <xf numFmtId="38" fontId="52" fillId="0" borderId="0" xfId="52" applyNumberFormat="1" applyFont="1" applyBorder="1"/>
    <xf numFmtId="38" fontId="52" fillId="0" borderId="15" xfId="52" applyNumberFormat="1" applyFont="1" applyBorder="1"/>
    <xf numFmtId="0" fontId="46" fillId="18" borderId="15" xfId="52" applyFont="1" applyFill="1" applyBorder="1" applyAlignment="1">
      <alignment vertical="center" shrinkToFit="1"/>
    </xf>
    <xf numFmtId="0" fontId="46" fillId="18" borderId="14" xfId="52" applyFont="1" applyFill="1" applyBorder="1" applyAlignment="1">
      <alignment vertical="center"/>
    </xf>
    <xf numFmtId="0" fontId="53" fillId="0" borderId="0" xfId="62" applyFont="1"/>
    <xf numFmtId="0" fontId="12" fillId="0" borderId="0" xfId="57" applyBorder="1" applyAlignment="1">
      <alignment horizontal="center" vertical="center" shrinkToFit="1"/>
    </xf>
    <xf numFmtId="0" fontId="44" fillId="0" borderId="0" xfId="52" applyFont="1" applyBorder="1" applyAlignment="1">
      <alignment horizontal="right" vertical="center" shrinkToFit="1"/>
    </xf>
    <xf numFmtId="0" fontId="46" fillId="18" borderId="14" xfId="40" applyFont="1" applyFill="1" applyBorder="1" applyAlignment="1">
      <alignment horizontal="center" vertical="center"/>
    </xf>
    <xf numFmtId="0" fontId="46" fillId="18" borderId="0" xfId="52" applyNumberFormat="1" applyFont="1" applyFill="1" applyBorder="1" applyAlignment="1">
      <alignment horizontal="center" vertical="center"/>
    </xf>
    <xf numFmtId="0" fontId="46" fillId="18" borderId="15" xfId="40" applyFont="1" applyFill="1" applyBorder="1" applyAlignment="1">
      <alignment horizontal="center" vertical="center"/>
    </xf>
    <xf numFmtId="0" fontId="46" fillId="18" borderId="11" xfId="40" applyFont="1" applyFill="1" applyBorder="1" applyAlignment="1">
      <alignment horizontal="center" vertical="center"/>
    </xf>
    <xf numFmtId="0" fontId="46" fillId="18" borderId="12" xfId="52" applyNumberFormat="1" applyFont="1" applyFill="1" applyBorder="1" applyAlignment="1">
      <alignment horizontal="center" vertical="center"/>
    </xf>
    <xf numFmtId="0" fontId="46" fillId="18" borderId="13" xfId="40" applyFont="1" applyFill="1" applyBorder="1" applyAlignment="1">
      <alignment horizontal="center" vertical="center"/>
    </xf>
    <xf numFmtId="0" fontId="46" fillId="0" borderId="13" xfId="52" applyFont="1" applyBorder="1" applyAlignment="1">
      <alignment horizontal="distributed" vertical="center" shrinkToFit="1"/>
    </xf>
    <xf numFmtId="0" fontId="51" fillId="0" borderId="0" xfId="57" applyFont="1"/>
    <xf numFmtId="0" fontId="50" fillId="0" borderId="18" xfId="52" applyFont="1" applyBorder="1" applyAlignment="1">
      <alignment horizontal="right" vertical="center"/>
    </xf>
    <xf numFmtId="180" fontId="48" fillId="0" borderId="19" xfId="52" applyNumberFormat="1" applyFont="1" applyBorder="1" applyAlignment="1">
      <alignment vertical="center"/>
    </xf>
    <xf numFmtId="180" fontId="48" fillId="0" borderId="19" xfId="40" applyNumberFormat="1" applyFont="1" applyFill="1" applyBorder="1" applyAlignment="1"/>
    <xf numFmtId="180" fontId="48" fillId="0" borderId="23" xfId="35" applyNumberFormat="1" applyFont="1" applyFill="1" applyBorder="1" applyAlignment="1"/>
    <xf numFmtId="180" fontId="48" fillId="0" borderId="23" xfId="52" applyNumberFormat="1" applyFont="1" applyBorder="1" applyAlignment="1">
      <alignment vertical="center"/>
    </xf>
    <xf numFmtId="0" fontId="50" fillId="0" borderId="14" xfId="52" applyFont="1" applyBorder="1" applyAlignment="1">
      <alignment horizontal="right" vertical="center"/>
    </xf>
    <xf numFmtId="0" fontId="46" fillId="18" borderId="10" xfId="52" applyFont="1" applyFill="1" applyBorder="1" applyAlignment="1">
      <alignment vertical="center" wrapText="1"/>
    </xf>
    <xf numFmtId="180" fontId="48" fillId="0" borderId="0" xfId="52" applyNumberFormat="1" applyFont="1" applyBorder="1" applyAlignment="1">
      <alignment vertical="center"/>
    </xf>
    <xf numFmtId="180" fontId="48" fillId="0" borderId="15" xfId="52" applyNumberFormat="1" applyFont="1" applyFill="1" applyBorder="1" applyAlignment="1">
      <alignment vertical="center"/>
    </xf>
    <xf numFmtId="0" fontId="46" fillId="18" borderId="11" xfId="52" applyFont="1" applyFill="1" applyBorder="1" applyAlignment="1">
      <alignment horizontal="center" vertical="center" wrapText="1"/>
    </xf>
    <xf numFmtId="180" fontId="48" fillId="0" borderId="0" xfId="40" applyNumberFormat="1" applyFont="1" applyBorder="1"/>
    <xf numFmtId="180" fontId="48" fillId="0" borderId="15" xfId="52" applyNumberFormat="1" applyFont="1" applyBorder="1"/>
    <xf numFmtId="0" fontId="11" fillId="0" borderId="0" xfId="52" applyFont="1" applyAlignment="1">
      <alignment vertical="top" wrapText="1"/>
    </xf>
    <xf numFmtId="0" fontId="42" fillId="0" borderId="0" xfId="52" applyFont="1"/>
    <xf numFmtId="0" fontId="46" fillId="18" borderId="12" xfId="52" applyFont="1" applyFill="1" applyBorder="1" applyAlignment="1">
      <alignment horizontal="center" vertical="center" shrinkToFit="1"/>
    </xf>
    <xf numFmtId="0" fontId="46" fillId="18" borderId="23" xfId="52" applyFont="1" applyFill="1" applyBorder="1" applyAlignment="1">
      <alignment vertical="center"/>
    </xf>
    <xf numFmtId="0" fontId="50" fillId="0" borderId="14" xfId="40" applyFont="1" applyBorder="1" applyAlignment="1">
      <alignment horizontal="right" vertical="top"/>
    </xf>
    <xf numFmtId="181" fontId="48" fillId="0" borderId="0" xfId="52" applyNumberFormat="1" applyFont="1" applyBorder="1" applyAlignment="1"/>
    <xf numFmtId="181" fontId="48" fillId="0" borderId="15" xfId="52" applyNumberFormat="1" applyFont="1" applyBorder="1" applyAlignment="1"/>
    <xf numFmtId="0" fontId="46" fillId="18" borderId="12" xfId="52" applyFont="1" applyFill="1" applyBorder="1" applyAlignment="1">
      <alignment horizontal="center" vertical="center" wrapText="1"/>
    </xf>
    <xf numFmtId="0" fontId="46" fillId="18" borderId="22" xfId="40" applyFont="1" applyFill="1" applyBorder="1" applyAlignment="1">
      <alignment horizontal="center" vertical="center"/>
    </xf>
    <xf numFmtId="0" fontId="46" fillId="18" borderId="18" xfId="52" applyFont="1" applyFill="1" applyBorder="1" applyAlignment="1">
      <alignment horizontal="center" vertical="center"/>
    </xf>
    <xf numFmtId="0" fontId="46" fillId="18" borderId="23" xfId="52" applyFont="1" applyFill="1" applyBorder="1" applyAlignment="1">
      <alignment horizontal="center" vertical="center"/>
    </xf>
    <xf numFmtId="182" fontId="48" fillId="0" borderId="0" xfId="52" applyNumberFormat="1" applyFont="1" applyBorder="1" applyAlignment="1"/>
    <xf numFmtId="182" fontId="48" fillId="0" borderId="15" xfId="52" applyNumberFormat="1" applyFont="1" applyBorder="1" applyAlignment="1"/>
    <xf numFmtId="0" fontId="46" fillId="18" borderId="10" xfId="40" applyFont="1" applyFill="1" applyBorder="1" applyAlignment="1">
      <alignment horizontal="center" vertical="center"/>
    </xf>
    <xf numFmtId="0" fontId="46" fillId="18" borderId="0" xfId="52" applyFont="1" applyFill="1" applyBorder="1" applyAlignment="1"/>
    <xf numFmtId="0" fontId="25" fillId="0" borderId="0" xfId="67" applyFont="1">
      <alignment vertical="center"/>
    </xf>
    <xf numFmtId="0" fontId="26" fillId="0" borderId="0" xfId="67" applyFont="1" applyAlignment="1"/>
    <xf numFmtId="183" fontId="12" fillId="18" borderId="14" xfId="33" applyNumberFormat="1" applyFont="1" applyFill="1" applyBorder="1" applyAlignment="1">
      <alignment horizontal="center" vertical="center" wrapText="1"/>
    </xf>
    <xf numFmtId="183" fontId="12" fillId="18" borderId="0" xfId="33" applyNumberFormat="1" applyFont="1" applyFill="1" applyBorder="1" applyAlignment="1">
      <alignment horizontal="center" vertical="center" wrapText="1"/>
    </xf>
    <xf numFmtId="183" fontId="12" fillId="18" borderId="15" xfId="33" applyNumberFormat="1" applyFont="1" applyFill="1" applyBorder="1" applyAlignment="1">
      <alignment horizontal="center" vertical="center" wrapText="1"/>
    </xf>
    <xf numFmtId="183" fontId="26" fillId="19" borderId="10" xfId="33" applyNumberFormat="1" applyFont="1" applyFill="1" applyBorder="1" applyAlignment="1">
      <alignment vertical="center"/>
    </xf>
    <xf numFmtId="49" fontId="54" fillId="0" borderId="14" xfId="33" applyNumberFormat="1" applyFont="1" applyFill="1" applyBorder="1" applyAlignment="1">
      <alignment horizontal="right" vertical="center"/>
    </xf>
    <xf numFmtId="49" fontId="54" fillId="0" borderId="0" xfId="33" applyNumberFormat="1" applyFont="1" applyBorder="1" applyAlignment="1">
      <alignment horizontal="right" vertical="center"/>
    </xf>
    <xf numFmtId="49" fontId="55" fillId="0" borderId="15" xfId="33" applyNumberFormat="1" applyFont="1" applyFill="1" applyBorder="1" applyAlignment="1">
      <alignment horizontal="right" vertical="center"/>
    </xf>
    <xf numFmtId="0" fontId="54" fillId="0" borderId="0" xfId="67" applyFont="1" applyAlignment="1">
      <alignment horizontal="right" vertical="center"/>
    </xf>
    <xf numFmtId="0" fontId="12" fillId="0" borderId="0" xfId="67" applyFont="1" applyAlignment="1">
      <alignment horizontal="right" vertical="center"/>
    </xf>
    <xf numFmtId="49" fontId="55" fillId="0" borderId="0" xfId="33" applyNumberFormat="1" applyFont="1" applyBorder="1" applyAlignment="1">
      <alignment horizontal="right" vertical="center"/>
    </xf>
    <xf numFmtId="183" fontId="56" fillId="0" borderId="10" xfId="33" applyNumberFormat="1" applyFont="1" applyBorder="1" applyAlignment="1">
      <alignment horizontal="center" vertical="center" wrapText="1"/>
    </xf>
    <xf numFmtId="183" fontId="12" fillId="0" borderId="0" xfId="33" applyNumberFormat="1" applyFont="1" applyBorder="1" applyAlignment="1">
      <alignment vertical="center"/>
    </xf>
    <xf numFmtId="0" fontId="26" fillId="0" borderId="0" xfId="67" applyFont="1" applyAlignment="1">
      <alignment horizontal="center" vertical="center"/>
    </xf>
    <xf numFmtId="0" fontId="55" fillId="0" borderId="15" xfId="33" applyNumberFormat="1" applyFont="1" applyBorder="1" applyAlignment="1">
      <alignment horizontal="right" vertical="center"/>
    </xf>
    <xf numFmtId="183" fontId="12" fillId="18" borderId="11" xfId="33" applyNumberFormat="1" applyFont="1" applyFill="1" applyBorder="1" applyAlignment="1">
      <alignment horizontal="center" vertical="center" wrapText="1"/>
    </xf>
    <xf numFmtId="183" fontId="12" fillId="18" borderId="12" xfId="33" applyNumberFormat="1" applyFont="1" applyFill="1" applyBorder="1" applyAlignment="1">
      <alignment horizontal="center" vertical="center" wrapText="1"/>
    </xf>
    <xf numFmtId="183" fontId="12" fillId="18" borderId="13" xfId="33" applyNumberFormat="1" applyFont="1" applyFill="1" applyBorder="1" applyAlignment="1">
      <alignment horizontal="center" vertical="center" wrapText="1"/>
    </xf>
    <xf numFmtId="49" fontId="54" fillId="0" borderId="0" xfId="33" applyNumberFormat="1" applyFont="1" applyBorder="1" applyAlignment="1">
      <alignment horizontal="center" vertical="center"/>
    </xf>
    <xf numFmtId="49" fontId="55" fillId="0" borderId="15" xfId="33" applyNumberFormat="1" applyFont="1" applyFill="1" applyBorder="1" applyAlignment="1">
      <alignment horizontal="center" vertical="center"/>
    </xf>
    <xf numFmtId="0" fontId="55" fillId="0" borderId="0" xfId="67" applyFont="1" applyBorder="1" applyAlignment="1">
      <alignment horizontal="center" vertical="center"/>
    </xf>
    <xf numFmtId="183" fontId="56" fillId="0" borderId="16" xfId="33" applyNumberFormat="1" applyFont="1" applyBorder="1" applyAlignment="1">
      <alignment horizontal="center" vertical="center" wrapText="1"/>
    </xf>
    <xf numFmtId="183" fontId="27" fillId="18" borderId="13" xfId="33" applyNumberFormat="1" applyFont="1" applyFill="1" applyBorder="1" applyAlignment="1">
      <alignment horizontal="center" vertical="center" wrapText="1"/>
    </xf>
    <xf numFmtId="183" fontId="51" fillId="18" borderId="18" xfId="33" applyNumberFormat="1" applyFont="1" applyFill="1" applyBorder="1" applyAlignment="1" applyProtection="1">
      <alignment horizontal="left" vertical="center" wrapText="1"/>
      <protection locked="0"/>
    </xf>
    <xf numFmtId="184" fontId="51" fillId="18" borderId="19" xfId="33" applyNumberFormat="1" applyFont="1" applyFill="1" applyBorder="1" applyAlignment="1" applyProtection="1">
      <alignment horizontal="distributed" vertical="center" shrinkToFit="1"/>
      <protection locked="0"/>
    </xf>
    <xf numFmtId="184" fontId="51" fillId="18" borderId="23" xfId="33" applyNumberFormat="1" applyFont="1" applyFill="1" applyBorder="1" applyAlignment="1" applyProtection="1">
      <alignment horizontal="distributed" vertical="center" shrinkToFit="1"/>
      <protection locked="0"/>
    </xf>
    <xf numFmtId="183" fontId="30" fillId="19" borderId="10" xfId="33" applyNumberFormat="1" applyFont="1" applyFill="1" applyBorder="1" applyAlignment="1">
      <alignment horizontal="center" vertical="center"/>
    </xf>
    <xf numFmtId="180" fontId="12" fillId="0" borderId="18" xfId="50" applyNumberFormat="1" applyFont="1" applyFill="1" applyBorder="1"/>
    <xf numFmtId="180" fontId="12" fillId="0" borderId="19" xfId="50" applyNumberFormat="1" applyFont="1" applyFill="1" applyBorder="1"/>
    <xf numFmtId="180" fontId="12" fillId="0" borderId="19" xfId="33" applyNumberFormat="1" applyFont="1" applyFill="1" applyBorder="1" applyAlignment="1">
      <alignment vertical="center"/>
    </xf>
    <xf numFmtId="180" fontId="26" fillId="0" borderId="23" xfId="50" applyNumberFormat="1" applyFont="1" applyFill="1" applyBorder="1"/>
    <xf numFmtId="180" fontId="26" fillId="0" borderId="23" xfId="33" applyNumberFormat="1" applyFont="1" applyBorder="1" applyAlignment="1">
      <alignment vertical="center"/>
    </xf>
    <xf numFmtId="180" fontId="30" fillId="19" borderId="10" xfId="33" applyNumberFormat="1" applyFont="1" applyFill="1" applyBorder="1" applyAlignment="1">
      <alignment horizontal="center" vertical="center" shrinkToFit="1"/>
    </xf>
    <xf numFmtId="180" fontId="26" fillId="0" borderId="10" xfId="33" applyNumberFormat="1" applyFont="1" applyBorder="1" applyAlignment="1"/>
    <xf numFmtId="180" fontId="12" fillId="0" borderId="14" xfId="33" applyNumberFormat="1" applyFont="1" applyBorder="1" applyAlignment="1">
      <alignment vertical="center"/>
    </xf>
    <xf numFmtId="180" fontId="12" fillId="0" borderId="0" xfId="39" applyNumberFormat="1">
      <alignment vertical="center"/>
    </xf>
    <xf numFmtId="180" fontId="26" fillId="0" borderId="23" xfId="33" applyNumberFormat="1" applyFont="1" applyBorder="1" applyAlignment="1"/>
    <xf numFmtId="0" fontId="23" fillId="0" borderId="0" xfId="67" applyFont="1">
      <alignment vertical="center"/>
    </xf>
    <xf numFmtId="180" fontId="12" fillId="0" borderId="14" xfId="50" applyNumberFormat="1" applyFont="1" applyFill="1" applyBorder="1"/>
    <xf numFmtId="180" fontId="12" fillId="0" borderId="0" xfId="49" applyNumberFormat="1" applyFont="1" applyFill="1" applyBorder="1"/>
    <xf numFmtId="180" fontId="12" fillId="0" borderId="0" xfId="33" applyNumberFormat="1" applyFont="1" applyFill="1" applyBorder="1" applyAlignment="1">
      <alignment vertical="center"/>
    </xf>
    <xf numFmtId="180" fontId="26" fillId="0" borderId="15" xfId="50" applyNumberFormat="1" applyFont="1" applyFill="1" applyBorder="1"/>
    <xf numFmtId="180" fontId="26" fillId="0" borderId="15" xfId="33" applyNumberFormat="1" applyFont="1" applyBorder="1" applyAlignment="1">
      <alignment vertical="center"/>
    </xf>
    <xf numFmtId="179" fontId="12" fillId="0" borderId="0" xfId="67" applyNumberFormat="1" applyFont="1" applyFill="1">
      <alignment vertical="center"/>
    </xf>
    <xf numFmtId="180" fontId="26" fillId="0" borderId="15" xfId="33" applyNumberFormat="1" applyFont="1" applyBorder="1" applyAlignment="1"/>
    <xf numFmtId="0" fontId="25" fillId="0" borderId="0" xfId="67" applyFont="1" applyAlignment="1">
      <alignment vertical="center"/>
    </xf>
    <xf numFmtId="0" fontId="23" fillId="0" borderId="0" xfId="67" applyFont="1" applyAlignment="1">
      <alignment vertical="center" shrinkToFit="1"/>
    </xf>
    <xf numFmtId="0" fontId="23" fillId="0" borderId="0" xfId="67" applyFont="1" applyAlignment="1">
      <alignment horizontal="center" vertical="center" shrinkToFit="1"/>
    </xf>
    <xf numFmtId="0" fontId="27" fillId="0" borderId="15" xfId="67" applyFont="1" applyBorder="1" applyAlignment="1">
      <alignment horizontal="distributed" vertical="center"/>
    </xf>
    <xf numFmtId="180" fontId="27" fillId="0" borderId="15" xfId="67" applyNumberFormat="1" applyFont="1" applyBorder="1" applyAlignment="1">
      <alignment horizontal="center" vertical="center"/>
    </xf>
    <xf numFmtId="180" fontId="12" fillId="0" borderId="0" xfId="50" applyNumberFormat="1" applyFont="1" applyFill="1" applyBorder="1" applyAlignment="1"/>
    <xf numFmtId="184" fontId="51" fillId="18" borderId="19" xfId="33" applyNumberFormat="1" applyFont="1" applyFill="1" applyBorder="1" applyAlignment="1" applyProtection="1">
      <alignment horizontal="distributed" vertical="center"/>
      <protection locked="0"/>
    </xf>
    <xf numFmtId="184" fontId="51" fillId="18" borderId="23" xfId="33" applyNumberFormat="1" applyFont="1" applyFill="1" applyBorder="1" applyAlignment="1" applyProtection="1">
      <alignment vertical="center" shrinkToFit="1"/>
      <protection locked="0"/>
    </xf>
    <xf numFmtId="180" fontId="12" fillId="0" borderId="14" xfId="67" applyNumberFormat="1" applyFont="1" applyFill="1" applyBorder="1" applyAlignment="1">
      <alignment horizontal="right" vertical="center"/>
    </xf>
    <xf numFmtId="180" fontId="12" fillId="0" borderId="0" xfId="67" applyNumberFormat="1" applyFont="1" applyFill="1" applyBorder="1" applyAlignment="1">
      <alignment horizontal="right" vertical="center"/>
    </xf>
    <xf numFmtId="184" fontId="51" fillId="18" borderId="19" xfId="33" applyNumberFormat="1" applyFont="1" applyFill="1" applyBorder="1" applyAlignment="1" applyProtection="1">
      <alignment horizontal="distributed" vertical="center" wrapText="1"/>
      <protection locked="0"/>
    </xf>
    <xf numFmtId="184" fontId="51" fillId="18" borderId="23" xfId="33" applyNumberFormat="1" applyFont="1" applyFill="1" applyBorder="1" applyAlignment="1" applyProtection="1">
      <alignment horizontal="distributed" vertical="center"/>
      <protection locked="0"/>
    </xf>
    <xf numFmtId="0" fontId="57" fillId="0" borderId="0" xfId="67" applyFont="1" applyAlignment="1">
      <alignment vertical="center"/>
    </xf>
    <xf numFmtId="0" fontId="12" fillId="0" borderId="0" xfId="39" applyAlignment="1">
      <alignment horizontal="center" vertical="center"/>
    </xf>
    <xf numFmtId="184" fontId="51" fillId="18" borderId="19" xfId="33" applyNumberFormat="1" applyFont="1" applyFill="1" applyBorder="1" applyAlignment="1" applyProtection="1">
      <alignment vertical="center" shrinkToFit="1"/>
      <protection locked="0"/>
    </xf>
    <xf numFmtId="180" fontId="26" fillId="19" borderId="10" xfId="33" applyNumberFormat="1" applyFont="1" applyFill="1" applyBorder="1" applyAlignment="1">
      <alignment vertical="center"/>
    </xf>
    <xf numFmtId="0" fontId="58" fillId="0" borderId="0" xfId="58" applyFont="1" applyFill="1"/>
    <xf numFmtId="0" fontId="54" fillId="0" borderId="0" xfId="63" applyFont="1"/>
    <xf numFmtId="180" fontId="59" fillId="0" borderId="0" xfId="63" applyNumberFormat="1" applyFont="1" applyBorder="1"/>
    <xf numFmtId="0" fontId="11" fillId="0" borderId="0" xfId="50" applyBorder="1" applyAlignment="1">
      <alignment vertical="center"/>
    </xf>
    <xf numFmtId="183" fontId="30" fillId="19" borderId="10" xfId="33" applyNumberFormat="1" applyFont="1" applyFill="1" applyBorder="1" applyAlignment="1">
      <alignment vertical="center"/>
    </xf>
    <xf numFmtId="183" fontId="51" fillId="0" borderId="14" xfId="33" applyNumberFormat="1" applyFont="1" applyBorder="1" applyAlignment="1">
      <alignment vertical="top" wrapText="1"/>
    </xf>
    <xf numFmtId="183" fontId="51" fillId="0" borderId="0" xfId="33" applyNumberFormat="1" applyFont="1" applyBorder="1" applyAlignment="1">
      <alignment vertical="top" wrapText="1"/>
    </xf>
    <xf numFmtId="183" fontId="54" fillId="0" borderId="0" xfId="33" applyNumberFormat="1" applyFont="1" applyBorder="1" applyAlignment="1">
      <alignment horizontal="left" vertical="top" wrapText="1"/>
    </xf>
    <xf numFmtId="180" fontId="12" fillId="0" borderId="18" xfId="50" applyNumberFormat="1" applyFont="1" applyFill="1" applyBorder="1" applyAlignment="1">
      <alignment horizontal="right"/>
    </xf>
    <xf numFmtId="180" fontId="12" fillId="0" borderId="19" xfId="58" applyNumberFormat="1" applyFont="1" applyBorder="1" applyAlignment="1">
      <alignment horizontal="right"/>
    </xf>
    <xf numFmtId="180" fontId="12" fillId="0" borderId="19" xfId="33" applyNumberFormat="1" applyFont="1" applyFill="1" applyBorder="1" applyAlignment="1">
      <alignment horizontal="right" vertical="center"/>
    </xf>
    <xf numFmtId="180" fontId="26" fillId="0" borderId="23" xfId="50" applyNumberFormat="1" applyFont="1" applyFill="1" applyBorder="1" applyAlignment="1">
      <alignment horizontal="right"/>
    </xf>
    <xf numFmtId="180" fontId="26" fillId="0" borderId="10" xfId="33" applyNumberFormat="1" applyFont="1" applyBorder="1" applyAlignment="1">
      <alignment horizontal="right"/>
    </xf>
    <xf numFmtId="183" fontId="12" fillId="0" borderId="14" xfId="33" applyNumberFormat="1" applyFont="1" applyBorder="1" applyAlignment="1">
      <alignment vertical="center"/>
    </xf>
    <xf numFmtId="180" fontId="60" fillId="0" borderId="23" xfId="50" applyNumberFormat="1" applyFont="1" applyFill="1" applyBorder="1" applyAlignment="1">
      <alignment horizontal="right"/>
    </xf>
    <xf numFmtId="180" fontId="26" fillId="0" borderId="22" xfId="33" applyNumberFormat="1" applyFont="1" applyBorder="1" applyAlignment="1"/>
    <xf numFmtId="180" fontId="12" fillId="0" borderId="14" xfId="50" applyNumberFormat="1" applyFont="1" applyFill="1" applyBorder="1" applyAlignment="1">
      <alignment horizontal="right"/>
    </xf>
    <xf numFmtId="180" fontId="12" fillId="0" borderId="0" xfId="50" applyNumberFormat="1" applyFont="1" applyBorder="1" applyAlignment="1">
      <alignment horizontal="right"/>
    </xf>
    <xf numFmtId="180" fontId="26" fillId="0" borderId="15" xfId="50" applyNumberFormat="1" applyFont="1" applyFill="1" applyBorder="1" applyAlignment="1">
      <alignment horizontal="right"/>
    </xf>
    <xf numFmtId="180" fontId="60" fillId="0" borderId="15" xfId="50" applyNumberFormat="1" applyFont="1" applyFill="1" applyBorder="1" applyAlignment="1">
      <alignment horizontal="right"/>
    </xf>
    <xf numFmtId="0" fontId="27" fillId="0" borderId="15" xfId="67" applyFont="1" applyBorder="1" applyAlignment="1">
      <alignment horizontal="center" vertical="center"/>
    </xf>
    <xf numFmtId="0" fontId="54" fillId="0" borderId="0" xfId="55" applyFont="1" applyBorder="1" applyAlignment="1">
      <alignment horizontal="right" vertical="top" shrinkToFit="1"/>
    </xf>
    <xf numFmtId="0" fontId="12" fillId="0" borderId="0" xfId="55" applyFont="1" applyBorder="1" applyAlignment="1">
      <alignment horizontal="right" vertical="top" shrinkToFit="1"/>
    </xf>
    <xf numFmtId="183" fontId="54" fillId="0" borderId="0" xfId="33" applyNumberFormat="1" applyFont="1" applyBorder="1" applyAlignment="1">
      <alignment vertical="top" wrapText="1"/>
    </xf>
    <xf numFmtId="0" fontId="54" fillId="0" borderId="0" xfId="67" applyFont="1" applyAlignment="1">
      <alignment horizontal="right" vertical="center"/>
    </xf>
    <xf numFmtId="183" fontId="51" fillId="0" borderId="0" xfId="33" applyNumberFormat="1" applyFont="1" applyBorder="1" applyAlignment="1">
      <alignment horizontal="center" vertical="center" wrapText="1"/>
    </xf>
    <xf numFmtId="180" fontId="26" fillId="0" borderId="25" xfId="33" applyNumberFormat="1" applyFont="1" applyBorder="1" applyAlignment="1">
      <alignment vertical="center"/>
    </xf>
    <xf numFmtId="183" fontId="12" fillId="0" borderId="0" xfId="33" applyNumberFormat="1" applyFont="1" applyBorder="1" applyAlignment="1"/>
    <xf numFmtId="0" fontId="12" fillId="0" borderId="0" xfId="67">
      <alignment vertical="center"/>
    </xf>
    <xf numFmtId="183" fontId="51" fillId="0" borderId="0" xfId="33" applyNumberFormat="1" applyFont="1" applyBorder="1" applyAlignment="1">
      <alignment horizontal="left" vertical="top" wrapText="1"/>
    </xf>
    <xf numFmtId="180" fontId="26" fillId="0" borderId="19" xfId="33" applyNumberFormat="1" applyFont="1" applyBorder="1" applyAlignment="1">
      <alignment vertical="center"/>
    </xf>
    <xf numFmtId="180" fontId="26" fillId="0" borderId="0" xfId="33" applyNumberFormat="1" applyFont="1" applyBorder="1" applyAlignment="1">
      <alignment vertical="center"/>
    </xf>
    <xf numFmtId="183" fontId="12" fillId="0" borderId="14" xfId="33" applyNumberFormat="1" applyFont="1" applyBorder="1" applyAlignment="1"/>
    <xf numFmtId="183" fontId="56" fillId="0" borderId="26" xfId="33" applyNumberFormat="1" applyFont="1" applyBorder="1" applyAlignment="1">
      <alignment horizontal="center" vertical="center" wrapText="1"/>
    </xf>
    <xf numFmtId="183" fontId="56" fillId="0" borderId="15" xfId="33" applyNumberFormat="1" applyFont="1" applyBorder="1" applyAlignment="1">
      <alignment horizontal="center" vertical="center" wrapText="1"/>
    </xf>
    <xf numFmtId="183" fontId="56" fillId="0" borderId="27" xfId="33" applyNumberFormat="1" applyFont="1" applyBorder="1" applyAlignment="1">
      <alignment horizontal="center" vertical="center" wrapText="1"/>
    </xf>
    <xf numFmtId="0" fontId="54" fillId="0" borderId="0" xfId="67" applyFont="1" applyBorder="1" applyAlignment="1">
      <alignment horizontal="center" vertical="center"/>
    </xf>
    <xf numFmtId="0" fontId="51" fillId="0" borderId="0" xfId="67" applyFont="1" applyAlignment="1">
      <alignment horizontal="center" vertical="center"/>
    </xf>
    <xf numFmtId="183" fontId="51" fillId="0" borderId="14" xfId="33" applyNumberFormat="1" applyFont="1" applyBorder="1" applyAlignment="1">
      <alignment horizontal="left" vertical="center" wrapText="1"/>
    </xf>
    <xf numFmtId="0" fontId="51" fillId="0" borderId="0" xfId="67" applyFont="1">
      <alignment vertical="center"/>
    </xf>
    <xf numFmtId="181" fontId="12" fillId="0" borderId="18" xfId="50" applyNumberFormat="1" applyFont="1" applyFill="1" applyBorder="1"/>
    <xf numFmtId="181" fontId="12" fillId="0" borderId="19" xfId="50" applyNumberFormat="1" applyFont="1" applyFill="1" applyBorder="1"/>
    <xf numFmtId="181" fontId="12" fillId="0" borderId="19" xfId="33" applyNumberFormat="1" applyFont="1" applyFill="1" applyBorder="1" applyAlignment="1">
      <alignment vertical="center"/>
    </xf>
    <xf numFmtId="181" fontId="26" fillId="0" borderId="23" xfId="50" applyNumberFormat="1" applyFont="1" applyFill="1" applyBorder="1"/>
    <xf numFmtId="181" fontId="12" fillId="0" borderId="18" xfId="37" applyNumberFormat="1" applyFont="1" applyBorder="1">
      <alignment vertical="center"/>
    </xf>
    <xf numFmtId="181" fontId="12" fillId="0" borderId="19" xfId="37" applyNumberFormat="1" applyFont="1" applyBorder="1">
      <alignment vertical="center"/>
    </xf>
    <xf numFmtId="181" fontId="26" fillId="0" borderId="23" xfId="33" applyNumberFormat="1" applyFont="1" applyBorder="1" applyAlignment="1">
      <alignment vertical="center"/>
    </xf>
    <xf numFmtId="180" fontId="12" fillId="0" borderId="18" xfId="37" applyNumberFormat="1" applyFont="1" applyBorder="1">
      <alignment vertical="center"/>
    </xf>
    <xf numFmtId="180" fontId="12" fillId="0" borderId="19" xfId="37" applyNumberFormat="1" applyFont="1" applyBorder="1">
      <alignment vertical="center"/>
    </xf>
    <xf numFmtId="179" fontId="12" fillId="0" borderId="18" xfId="50" applyNumberFormat="1" applyFont="1" applyFill="1" applyBorder="1"/>
    <xf numFmtId="179" fontId="12" fillId="0" borderId="19" xfId="50" applyNumberFormat="1" applyFont="1" applyFill="1" applyBorder="1"/>
    <xf numFmtId="179" fontId="12" fillId="0" borderId="19" xfId="33" applyNumberFormat="1" applyFont="1" applyFill="1" applyBorder="1" applyAlignment="1">
      <alignment vertical="center"/>
    </xf>
    <xf numFmtId="179" fontId="26" fillId="0" borderId="23" xfId="50" applyNumberFormat="1" applyFont="1" applyFill="1" applyBorder="1"/>
    <xf numFmtId="179" fontId="12" fillId="0" borderId="18" xfId="37" applyNumberFormat="1" applyFont="1" applyBorder="1">
      <alignment vertical="center"/>
    </xf>
    <xf numFmtId="179" fontId="12" fillId="0" borderId="19" xfId="37" applyNumberFormat="1" applyFont="1" applyBorder="1">
      <alignment vertical="center"/>
    </xf>
    <xf numFmtId="179" fontId="26" fillId="0" borderId="23" xfId="33" applyNumberFormat="1" applyFont="1" applyBorder="1" applyAlignment="1">
      <alignment vertical="center"/>
    </xf>
    <xf numFmtId="181" fontId="12" fillId="0" borderId="14" xfId="50" applyNumberFormat="1" applyFont="1" applyFill="1" applyBorder="1"/>
    <xf numFmtId="181" fontId="12" fillId="0" borderId="0" xfId="58" applyNumberFormat="1" applyBorder="1"/>
    <xf numFmtId="181" fontId="12" fillId="0" borderId="0" xfId="39" applyNumberFormat="1" applyFont="1" applyFill="1">
      <alignment vertical="center"/>
    </xf>
    <xf numFmtId="181" fontId="26" fillId="0" borderId="15" xfId="50" applyNumberFormat="1" applyFont="1" applyFill="1" applyBorder="1"/>
    <xf numFmtId="181" fontId="12" fillId="0" borderId="14" xfId="37" applyNumberFormat="1" applyFont="1" applyBorder="1">
      <alignment vertical="center"/>
    </xf>
    <xf numFmtId="181" fontId="26" fillId="0" borderId="15" xfId="33" applyNumberFormat="1" applyFont="1" applyBorder="1" applyAlignment="1">
      <alignment vertical="center"/>
    </xf>
    <xf numFmtId="180" fontId="12" fillId="0" borderId="14" xfId="39" applyNumberFormat="1" applyBorder="1">
      <alignment vertical="center"/>
    </xf>
    <xf numFmtId="179" fontId="12" fillId="0" borderId="14" xfId="50" applyNumberFormat="1" applyFont="1" applyFill="1" applyBorder="1"/>
    <xf numFmtId="179" fontId="26" fillId="0" borderId="15" xfId="50" applyNumberFormat="1" applyFont="1" applyFill="1" applyBorder="1"/>
    <xf numFmtId="179" fontId="12" fillId="0" borderId="14" xfId="37" applyNumberFormat="1" applyFont="1" applyBorder="1">
      <alignment vertical="center"/>
    </xf>
    <xf numFmtId="179" fontId="26" fillId="0" borderId="15" xfId="33" applyNumberFormat="1" applyFont="1" applyBorder="1" applyAlignment="1">
      <alignment vertical="center"/>
    </xf>
    <xf numFmtId="181" fontId="12" fillId="0" borderId="14" xfId="67" applyNumberFormat="1" applyFont="1" applyFill="1" applyBorder="1" applyAlignment="1">
      <alignment horizontal="right" vertical="center"/>
    </xf>
    <xf numFmtId="181" fontId="12" fillId="0" borderId="0" xfId="67" applyNumberFormat="1" applyFont="1" applyFill="1" applyBorder="1" applyAlignment="1">
      <alignment horizontal="right" vertical="center"/>
    </xf>
    <xf numFmtId="179" fontId="12" fillId="0" borderId="14" xfId="67" applyNumberFormat="1" applyFont="1" applyFill="1" applyBorder="1" applyAlignment="1">
      <alignment horizontal="right" vertical="center"/>
    </xf>
    <xf numFmtId="179" fontId="12" fillId="0" borderId="0" xfId="67" applyNumberFormat="1" applyFont="1" applyFill="1" applyBorder="1" applyAlignment="1">
      <alignment horizontal="right" vertical="center"/>
    </xf>
    <xf numFmtId="0" fontId="12" fillId="0" borderId="28" xfId="57" applyBorder="1"/>
    <xf numFmtId="0" fontId="12" fillId="0" borderId="12" xfId="57" applyBorder="1"/>
    <xf numFmtId="0" fontId="12" fillId="0" borderId="28" xfId="45" applyFont="1" applyBorder="1" applyAlignment="1">
      <alignment horizontal="left"/>
    </xf>
    <xf numFmtId="0" fontId="12" fillId="0" borderId="0" xfId="48" applyFont="1" applyAlignment="1">
      <alignment horizontal="left"/>
    </xf>
    <xf numFmtId="49" fontId="61" fillId="0" borderId="0" xfId="45" applyNumberFormat="1" applyFont="1" applyBorder="1" applyAlignment="1">
      <alignment horizontal="left" vertical="center" textRotation="180"/>
    </xf>
    <xf numFmtId="0" fontId="12" fillId="0" borderId="0" xfId="43" quotePrefix="1" applyAlignment="1">
      <alignment horizontal="left"/>
    </xf>
    <xf numFmtId="0" fontId="54" fillId="18" borderId="18" xfId="45" applyFont="1" applyFill="1" applyBorder="1" applyAlignment="1">
      <alignment horizontal="center" vertical="distributed"/>
    </xf>
    <xf numFmtId="0" fontId="54" fillId="18" borderId="23" xfId="45" applyFont="1" applyFill="1" applyBorder="1" applyAlignment="1">
      <alignment horizontal="center" vertical="distributed"/>
    </xf>
    <xf numFmtId="0" fontId="44" fillId="0" borderId="19" xfId="45" applyFont="1" applyBorder="1" applyAlignment="1">
      <alignment horizontal="right" vertical="distributed"/>
    </xf>
    <xf numFmtId="0" fontId="12" fillId="0" borderId="19" xfId="45" applyFont="1" applyBorder="1" applyAlignment="1">
      <alignment horizontal="left"/>
    </xf>
    <xf numFmtId="0" fontId="12" fillId="0" borderId="19" xfId="57" applyFont="1" applyBorder="1"/>
    <xf numFmtId="0" fontId="12" fillId="0" borderId="29" xfId="45" applyFont="1" applyBorder="1"/>
    <xf numFmtId="0" fontId="12" fillId="0" borderId="23" xfId="45" applyFont="1" applyBorder="1" applyAlignment="1">
      <alignment horizontal="left"/>
    </xf>
    <xf numFmtId="0" fontId="26" fillId="0" borderId="22" xfId="43" applyFont="1" applyBorder="1"/>
    <xf numFmtId="0" fontId="11" fillId="0" borderId="23" xfId="51" applyBorder="1" applyAlignment="1">
      <alignment horizontal="center" vertical="distributed"/>
    </xf>
    <xf numFmtId="0" fontId="54" fillId="18" borderId="14" xfId="45" applyFont="1" applyFill="1" applyBorder="1" applyAlignment="1">
      <alignment horizontal="center" vertical="distributed"/>
    </xf>
    <xf numFmtId="0" fontId="54" fillId="18" borderId="15" xfId="45" applyFont="1" applyFill="1" applyBorder="1" applyAlignment="1">
      <alignment horizontal="center" vertical="distributed"/>
    </xf>
    <xf numFmtId="0" fontId="44" fillId="0" borderId="0" xfId="45" applyFont="1" applyBorder="1" applyAlignment="1">
      <alignment horizontal="right" vertical="distributed"/>
    </xf>
    <xf numFmtId="49" fontId="12" fillId="0" borderId="0" xfId="45" applyNumberFormat="1" applyFont="1" applyBorder="1" applyAlignment="1">
      <alignment horizontal="right" vertical="center" shrinkToFit="1"/>
    </xf>
    <xf numFmtId="0" fontId="12" fillId="0" borderId="15" xfId="34" applyNumberFormat="1" applyFont="1" applyBorder="1" applyAlignment="1">
      <alignment horizontal="right" vertical="center"/>
    </xf>
    <xf numFmtId="0" fontId="26" fillId="0" borderId="15" xfId="34" applyNumberFormat="1" applyFont="1" applyBorder="1" applyAlignment="1">
      <alignment horizontal="right" vertical="center"/>
    </xf>
    <xf numFmtId="0" fontId="11" fillId="0" borderId="14" xfId="51" applyBorder="1" applyAlignment="1">
      <alignment horizontal="center" vertical="distributed"/>
    </xf>
    <xf numFmtId="0" fontId="11" fillId="0" borderId="15" xfId="51" applyBorder="1" applyAlignment="1">
      <alignment horizontal="center" vertical="distributed"/>
    </xf>
    <xf numFmtId="0" fontId="27" fillId="0" borderId="0" xfId="45" applyFont="1"/>
    <xf numFmtId="0" fontId="54" fillId="18" borderId="11" xfId="45" applyFont="1" applyFill="1" applyBorder="1" applyAlignment="1">
      <alignment horizontal="center" vertical="distributed"/>
    </xf>
    <xf numFmtId="0" fontId="54" fillId="18" borderId="13" xfId="45" applyFont="1" applyFill="1" applyBorder="1" applyAlignment="1">
      <alignment horizontal="center" vertical="distributed"/>
    </xf>
    <xf numFmtId="0" fontId="44" fillId="0" borderId="0" xfId="45" applyFont="1" applyBorder="1" applyAlignment="1">
      <alignment horizontal="left" vertical="distributed"/>
    </xf>
    <xf numFmtId="0" fontId="12" fillId="0" borderId="0" xfId="45" applyFont="1" applyFill="1" applyBorder="1" applyAlignment="1">
      <alignment horizontal="left" vertical="center" shrinkToFit="1"/>
    </xf>
    <xf numFmtId="49" fontId="12" fillId="0" borderId="0" xfId="45" applyNumberFormat="1" applyFont="1" applyBorder="1" applyAlignment="1">
      <alignment horizontal="left" vertical="center" shrinkToFit="1"/>
    </xf>
    <xf numFmtId="0" fontId="26" fillId="0" borderId="15" xfId="45" applyFont="1" applyFill="1" applyBorder="1" applyAlignment="1">
      <alignment horizontal="left" vertical="center" shrinkToFit="1"/>
    </xf>
    <xf numFmtId="0" fontId="11" fillId="0" borderId="11" xfId="51" applyBorder="1" applyAlignment="1">
      <alignment horizontal="center" vertical="distributed"/>
    </xf>
    <xf numFmtId="0" fontId="11" fillId="0" borderId="13" xfId="51" applyBorder="1" applyAlignment="1">
      <alignment horizontal="center" vertical="distributed"/>
    </xf>
    <xf numFmtId="0" fontId="28" fillId="0" borderId="0" xfId="45" applyFont="1" applyBorder="1" applyAlignment="1">
      <alignment horizontal="left" vertical="distributed"/>
    </xf>
    <xf numFmtId="49" fontId="12" fillId="0" borderId="15" xfId="45" applyNumberFormat="1" applyFont="1" applyBorder="1" applyAlignment="1">
      <alignment horizontal="left" vertical="center" shrinkToFit="1"/>
    </xf>
    <xf numFmtId="0" fontId="12" fillId="0" borderId="0" xfId="57" applyFill="1" applyAlignment="1">
      <alignment horizontal="center"/>
    </xf>
    <xf numFmtId="0" fontId="12" fillId="18" borderId="18" xfId="45" applyFont="1" applyFill="1" applyBorder="1" applyAlignment="1">
      <alignment horizontal="centerContinuous" shrinkToFit="1"/>
    </xf>
    <xf numFmtId="0" fontId="12" fillId="18" borderId="17" xfId="45" applyFont="1" applyFill="1" applyBorder="1" applyAlignment="1">
      <alignment horizontal="center" vertical="center" shrinkToFit="1"/>
    </xf>
    <xf numFmtId="0" fontId="44" fillId="0" borderId="19" xfId="45" applyFont="1" applyBorder="1" applyAlignment="1">
      <alignment horizontal="right" vertical="center" shrinkToFit="1"/>
    </xf>
    <xf numFmtId="176" fontId="12" fillId="0" borderId="19" xfId="45" applyNumberFormat="1" applyFont="1" applyBorder="1"/>
    <xf numFmtId="176" fontId="12" fillId="0" borderId="23" xfId="45" applyNumberFormat="1" applyFont="1" applyBorder="1"/>
    <xf numFmtId="176" fontId="26" fillId="0" borderId="23" xfId="45" applyNumberFormat="1" applyFont="1" applyBorder="1"/>
    <xf numFmtId="0" fontId="12" fillId="18" borderId="22" xfId="45" applyFont="1" applyFill="1" applyBorder="1" applyAlignment="1">
      <alignment horizontal="center" shrinkToFit="1"/>
    </xf>
    <xf numFmtId="0" fontId="12" fillId="18" borderId="14" xfId="45" applyFont="1" applyFill="1" applyBorder="1" applyAlignment="1">
      <alignment horizontal="centerContinuous" shrinkToFit="1"/>
    </xf>
    <xf numFmtId="0" fontId="62" fillId="18" borderId="17" xfId="45" applyFont="1" applyFill="1" applyBorder="1" applyAlignment="1">
      <alignment horizontal="center" vertical="center" shrinkToFit="1"/>
    </xf>
    <xf numFmtId="0" fontId="44" fillId="0" borderId="12" xfId="45" applyFont="1" applyBorder="1" applyAlignment="1">
      <alignment horizontal="right" vertical="center" shrinkToFit="1"/>
    </xf>
    <xf numFmtId="176" fontId="12" fillId="0" borderId="12" xfId="57" applyNumberFormat="1" applyFont="1" applyBorder="1"/>
    <xf numFmtId="176" fontId="12" fillId="0" borderId="13" xfId="45" applyNumberFormat="1" applyFont="1" applyBorder="1"/>
    <xf numFmtId="176" fontId="26" fillId="0" borderId="13" xfId="45" applyNumberFormat="1" applyFont="1" applyBorder="1"/>
    <xf numFmtId="0" fontId="63" fillId="0" borderId="0" xfId="43" applyFont="1" applyAlignment="1"/>
    <xf numFmtId="0" fontId="12" fillId="18" borderId="16" xfId="45" applyFont="1" applyFill="1" applyBorder="1" applyAlignment="1">
      <alignment horizontal="center" shrinkToFit="1"/>
    </xf>
    <xf numFmtId="176" fontId="12" fillId="0" borderId="15" xfId="45" applyNumberFormat="1" applyFont="1" applyBorder="1"/>
    <xf numFmtId="0" fontId="64" fillId="0" borderId="0" xfId="45" applyFont="1"/>
    <xf numFmtId="0" fontId="65" fillId="0" borderId="0" xfId="59" applyFont="1"/>
    <xf numFmtId="14" fontId="12" fillId="0" borderId="0" xfId="45" applyNumberFormat="1" applyFont="1"/>
    <xf numFmtId="0" fontId="66" fillId="0" borderId="0" xfId="45" applyFont="1" applyAlignment="1">
      <alignment horizontal="center" vertical="center"/>
    </xf>
    <xf numFmtId="176" fontId="26" fillId="0" borderId="15" xfId="45" applyNumberFormat="1" applyFont="1" applyBorder="1"/>
    <xf numFmtId="0" fontId="12" fillId="18" borderId="22" xfId="45" applyFont="1" applyFill="1" applyBorder="1" applyAlignment="1">
      <alignment horizontal="centerContinuous" shrinkToFit="1"/>
    </xf>
    <xf numFmtId="0" fontId="12" fillId="18" borderId="11" xfId="45" applyFont="1" applyFill="1" applyBorder="1" applyAlignment="1">
      <alignment horizontal="centerContinuous" shrinkToFit="1"/>
    </xf>
    <xf numFmtId="0" fontId="12" fillId="18" borderId="16" xfId="45" applyFont="1" applyFill="1" applyBorder="1" applyAlignment="1">
      <alignment horizontal="centerContinuous" shrinkToFit="1"/>
    </xf>
    <xf numFmtId="176" fontId="23" fillId="0" borderId="0" xfId="45" applyNumberFormat="1" applyFont="1" applyBorder="1" applyAlignment="1"/>
    <xf numFmtId="176" fontId="25" fillId="0" borderId="0" xfId="45" applyNumberFormat="1" applyFont="1" applyBorder="1" applyAlignment="1"/>
    <xf numFmtId="0" fontId="12" fillId="18" borderId="10" xfId="45" applyFont="1" applyFill="1" applyBorder="1" applyAlignment="1">
      <alignment horizontal="centerContinuous" shrinkToFit="1"/>
    </xf>
    <xf numFmtId="0" fontId="12" fillId="18" borderId="24" xfId="45" applyFont="1" applyFill="1" applyBorder="1" applyAlignment="1">
      <alignment horizontal="centerContinuous" shrinkToFit="1"/>
    </xf>
    <xf numFmtId="0" fontId="12" fillId="18" borderId="17" xfId="45" applyFont="1" applyFill="1" applyBorder="1" applyAlignment="1">
      <alignment horizontal="centerContinuous" shrinkToFit="1"/>
    </xf>
    <xf numFmtId="0" fontId="12" fillId="18" borderId="18" xfId="45" applyFont="1" applyFill="1" applyBorder="1" applyAlignment="1">
      <alignment horizontal="center" vertical="distributed" shrinkToFit="1"/>
    </xf>
    <xf numFmtId="0" fontId="12" fillId="18" borderId="11" xfId="45" applyFont="1" applyFill="1" applyBorder="1" applyAlignment="1">
      <alignment horizontal="center" vertical="distributed"/>
    </xf>
    <xf numFmtId="0" fontId="12" fillId="18" borderId="18" xfId="45" quotePrefix="1" applyFont="1" applyFill="1" applyBorder="1" applyAlignment="1">
      <alignment horizontal="centerContinuous" shrinkToFit="1"/>
    </xf>
    <xf numFmtId="0" fontId="62" fillId="18" borderId="22" xfId="45" applyFont="1" applyFill="1" applyBorder="1" applyAlignment="1">
      <alignment horizontal="center" vertical="center"/>
    </xf>
    <xf numFmtId="0" fontId="44" fillId="0" borderId="19" xfId="45" applyFont="1" applyBorder="1" applyAlignment="1">
      <alignment horizontal="right" vertical="center"/>
    </xf>
    <xf numFmtId="182" fontId="12" fillId="0" borderId="19" xfId="45" applyNumberFormat="1" applyFont="1" applyBorder="1"/>
    <xf numFmtId="182" fontId="12" fillId="0" borderId="23" xfId="45" applyNumberFormat="1" applyFont="1" applyBorder="1"/>
    <xf numFmtId="182" fontId="26" fillId="0" borderId="23" xfId="45" applyNumberFormat="1" applyFont="1" applyBorder="1"/>
    <xf numFmtId="0" fontId="12" fillId="0" borderId="15" xfId="43" applyFill="1" applyBorder="1"/>
    <xf numFmtId="182" fontId="12" fillId="0" borderId="12" xfId="43" applyNumberFormat="1" applyBorder="1"/>
    <xf numFmtId="182" fontId="12" fillId="0" borderId="13" xfId="43" applyNumberFormat="1" applyBorder="1"/>
    <xf numFmtId="182" fontId="26" fillId="0" borderId="13" xfId="45" applyNumberFormat="1" applyFont="1" applyBorder="1"/>
    <xf numFmtId="182" fontId="12" fillId="0" borderId="15" xfId="43" applyNumberFormat="1" applyBorder="1"/>
    <xf numFmtId="0" fontId="61" fillId="0" borderId="0" xfId="45" applyFont="1" applyFill="1" applyAlignment="1">
      <alignment horizontal="center"/>
    </xf>
    <xf numFmtId="0" fontId="44" fillId="0" borderId="0" xfId="45" applyFont="1" applyBorder="1" applyAlignment="1">
      <alignment horizontal="right" vertical="center"/>
    </xf>
    <xf numFmtId="182" fontId="12" fillId="0" borderId="0" xfId="43" applyNumberFormat="1" applyBorder="1"/>
    <xf numFmtId="182" fontId="26" fillId="0" borderId="15" xfId="45" applyNumberFormat="1" applyFont="1" applyBorder="1"/>
    <xf numFmtId="0" fontId="63" fillId="0" borderId="0" xfId="43" applyFont="1" applyAlignment="1">
      <alignment horizontal="center"/>
    </xf>
    <xf numFmtId="0" fontId="63" fillId="0" borderId="15" xfId="43" applyFont="1" applyBorder="1" applyAlignment="1">
      <alignment horizontal="center"/>
    </xf>
    <xf numFmtId="0" fontId="61" fillId="0" borderId="0" xfId="42" applyFont="1" applyAlignment="1">
      <alignment vertical="center"/>
    </xf>
    <xf numFmtId="0" fontId="61" fillId="20" borderId="18" xfId="42" applyFont="1" applyFill="1" applyBorder="1" applyAlignment="1">
      <alignment horizontal="center" vertical="center"/>
    </xf>
    <xf numFmtId="0" fontId="61" fillId="20" borderId="19" xfId="42" applyFont="1" applyFill="1" applyBorder="1" applyAlignment="1">
      <alignment horizontal="center" vertical="center"/>
    </xf>
    <xf numFmtId="0" fontId="61" fillId="20" borderId="30" xfId="42" applyFont="1" applyFill="1" applyBorder="1" applyAlignment="1">
      <alignment horizontal="center" vertical="center"/>
    </xf>
    <xf numFmtId="0" fontId="12" fillId="0" borderId="31" xfId="51" applyFont="1" applyBorder="1" applyAlignment="1">
      <alignment horizontal="left" vertical="center"/>
    </xf>
    <xf numFmtId="0" fontId="12" fillId="0" borderId="32" xfId="51" applyFont="1" applyBorder="1" applyAlignment="1">
      <alignment horizontal="left" vertical="center"/>
    </xf>
    <xf numFmtId="0" fontId="12" fillId="0" borderId="33" xfId="51" applyFont="1" applyBorder="1" applyAlignment="1">
      <alignment horizontal="left" vertical="center"/>
    </xf>
    <xf numFmtId="0" fontId="12" fillId="0" borderId="34" xfId="51" applyFont="1" applyBorder="1" applyAlignment="1">
      <alignment horizontal="left" vertical="center"/>
    </xf>
    <xf numFmtId="0" fontId="12" fillId="0" borderId="35" xfId="51" applyFont="1" applyBorder="1" applyAlignment="1">
      <alignment horizontal="left" vertical="center"/>
    </xf>
    <xf numFmtId="0" fontId="54" fillId="0" borderId="18" xfId="42" applyNumberFormat="1" applyFont="1" applyFill="1" applyBorder="1" applyAlignment="1">
      <alignment vertical="center" wrapText="1"/>
    </xf>
    <xf numFmtId="0" fontId="54" fillId="0" borderId="33" xfId="42" applyNumberFormat="1" applyFont="1" applyFill="1" applyBorder="1" applyAlignment="1">
      <alignment vertical="center" wrapText="1"/>
    </xf>
    <xf numFmtId="0" fontId="54" fillId="0" borderId="19" xfId="42" applyNumberFormat="1" applyFont="1" applyFill="1" applyBorder="1" applyAlignment="1">
      <alignment vertical="center" wrapText="1"/>
    </xf>
    <xf numFmtId="0" fontId="54" fillId="0" borderId="36" xfId="42" applyNumberFormat="1" applyFont="1" applyFill="1" applyBorder="1" applyAlignment="1">
      <alignment vertical="center" wrapText="1"/>
    </xf>
    <xf numFmtId="0" fontId="54" fillId="0" borderId="35" xfId="42" applyNumberFormat="1" applyFont="1" applyFill="1" applyBorder="1" applyAlignment="1">
      <alignment vertical="center" wrapText="1"/>
    </xf>
    <xf numFmtId="185" fontId="61" fillId="0" borderId="0" xfId="42" applyNumberFormat="1" applyFont="1" applyAlignment="1">
      <alignment horizontal="left"/>
    </xf>
    <xf numFmtId="0" fontId="61" fillId="0" borderId="0" xfId="42" applyFont="1"/>
    <xf numFmtId="0" fontId="61" fillId="20" borderId="11" xfId="42" applyFont="1" applyFill="1" applyBorder="1" applyAlignment="1">
      <alignment horizontal="center" vertical="center"/>
    </xf>
    <xf numFmtId="0" fontId="61" fillId="20" borderId="12" xfId="42" applyFont="1" applyFill="1" applyBorder="1" applyAlignment="1">
      <alignment horizontal="center" vertical="center"/>
    </xf>
    <xf numFmtId="0" fontId="61" fillId="20" borderId="37" xfId="42" applyFont="1" applyFill="1" applyBorder="1" applyAlignment="1">
      <alignment horizontal="center" vertical="center"/>
    </xf>
    <xf numFmtId="49" fontId="54" fillId="0" borderId="38" xfId="42" applyNumberFormat="1" applyFont="1" applyBorder="1" applyAlignment="1">
      <alignment horizontal="distributed" vertical="center"/>
    </xf>
    <xf numFmtId="49" fontId="54" fillId="0" borderId="39" xfId="42" applyNumberFormat="1" applyFont="1" applyBorder="1" applyAlignment="1">
      <alignment horizontal="distributed" vertical="center" wrapText="1"/>
    </xf>
    <xf numFmtId="49" fontId="54" fillId="0" borderId="40" xfId="42" applyNumberFormat="1" applyFont="1" applyBorder="1" applyAlignment="1">
      <alignment horizontal="distributed" vertical="center" wrapText="1"/>
    </xf>
    <xf numFmtId="49" fontId="54" fillId="0" borderId="41" xfId="42" applyNumberFormat="1" applyFont="1" applyBorder="1" applyAlignment="1">
      <alignment horizontal="distributed" vertical="center" wrapText="1"/>
    </xf>
    <xf numFmtId="49" fontId="54" fillId="0" borderId="11" xfId="42" applyNumberFormat="1" applyFont="1" applyBorder="1" applyAlignment="1">
      <alignment horizontal="distributed" vertical="center" wrapText="1"/>
    </xf>
    <xf numFmtId="49" fontId="54" fillId="0" borderId="12" xfId="42" applyNumberFormat="1" applyFont="1" applyBorder="1" applyAlignment="1">
      <alignment horizontal="distributed" vertical="center" wrapText="1"/>
    </xf>
    <xf numFmtId="49" fontId="54" fillId="0" borderId="42" xfId="42" applyNumberFormat="1" applyFont="1" applyBorder="1" applyAlignment="1">
      <alignment horizontal="distributed" vertical="center" wrapText="1"/>
    </xf>
    <xf numFmtId="49" fontId="54" fillId="0" borderId="42" xfId="38" applyNumberFormat="1" applyFont="1" applyBorder="1" applyAlignment="1">
      <alignment horizontal="distributed" vertical="center"/>
    </xf>
    <xf numFmtId="0" fontId="54" fillId="0" borderId="11" xfId="51" applyFont="1" applyBorder="1" applyAlignment="1">
      <alignment horizontal="distributed" vertical="center"/>
    </xf>
    <xf numFmtId="0" fontId="54" fillId="0" borderId="41" xfId="51" applyFont="1" applyBorder="1" applyAlignment="1">
      <alignment horizontal="distributed" vertical="center"/>
    </xf>
    <xf numFmtId="0" fontId="25" fillId="0" borderId="0" xfId="42" applyFont="1" applyAlignment="1"/>
    <xf numFmtId="0" fontId="61" fillId="20" borderId="23" xfId="42" applyFont="1" applyFill="1" applyBorder="1" applyAlignment="1">
      <alignment horizontal="center" vertical="center"/>
    </xf>
    <xf numFmtId="0" fontId="61" fillId="20" borderId="43" xfId="42" applyFont="1" applyFill="1" applyBorder="1" applyAlignment="1">
      <alignment horizontal="center" vertical="center"/>
    </xf>
    <xf numFmtId="3" fontId="12" fillId="0" borderId="44" xfId="42" applyNumberFormat="1" applyFont="1" applyBorder="1"/>
    <xf numFmtId="3" fontId="12" fillId="0" borderId="24" xfId="42" applyNumberFormat="1" applyFont="1" applyBorder="1"/>
    <xf numFmtId="3" fontId="12" fillId="0" borderId="45" xfId="42" applyNumberFormat="1" applyFont="1" applyBorder="1"/>
    <xf numFmtId="3" fontId="12" fillId="0" borderId="46" xfId="42" applyNumberFormat="1" applyFont="1" applyBorder="1"/>
    <xf numFmtId="3" fontId="12" fillId="0" borderId="20" xfId="42" applyNumberFormat="1" applyFont="1" applyBorder="1"/>
    <xf numFmtId="3" fontId="12" fillId="0" borderId="45" xfId="42" applyNumberFormat="1" applyFont="1" applyBorder="1" applyAlignment="1">
      <alignment horizontal="right"/>
    </xf>
    <xf numFmtId="3" fontId="12" fillId="0" borderId="47" xfId="42" applyNumberFormat="1" applyFont="1" applyBorder="1"/>
    <xf numFmtId="3" fontId="12" fillId="0" borderId="46" xfId="42" applyNumberFormat="1" applyFont="1" applyBorder="1" applyAlignment="1"/>
    <xf numFmtId="3" fontId="12" fillId="0" borderId="20" xfId="42" applyNumberFormat="1" applyFont="1" applyBorder="1" applyAlignment="1">
      <alignment horizontal="right"/>
    </xf>
    <xf numFmtId="3" fontId="12" fillId="0" borderId="47" xfId="42" applyNumberFormat="1" applyFont="1" applyBorder="1" applyAlignment="1">
      <alignment horizontal="right"/>
    </xf>
    <xf numFmtId="0" fontId="61" fillId="20" borderId="14" xfId="42" applyFont="1" applyFill="1" applyBorder="1" applyAlignment="1">
      <alignment horizontal="center" vertical="center"/>
    </xf>
    <xf numFmtId="0" fontId="61" fillId="20" borderId="0" xfId="42" applyFont="1" applyFill="1" applyBorder="1" applyAlignment="1">
      <alignment horizontal="center" vertical="center"/>
    </xf>
    <xf numFmtId="0" fontId="61" fillId="20" borderId="15" xfId="42" applyFont="1" applyFill="1" applyBorder="1" applyAlignment="1">
      <alignment horizontal="center" vertical="center"/>
    </xf>
    <xf numFmtId="0" fontId="61" fillId="20" borderId="48" xfId="42" applyFont="1" applyFill="1" applyBorder="1" applyAlignment="1">
      <alignment horizontal="center" vertical="center"/>
    </xf>
    <xf numFmtId="3" fontId="12" fillId="0" borderId="49" xfId="42" applyNumberFormat="1" applyFont="1" applyBorder="1"/>
    <xf numFmtId="3" fontId="12" fillId="0" borderId="11" xfId="42" applyNumberFormat="1" applyFont="1" applyBorder="1"/>
    <xf numFmtId="3" fontId="12" fillId="0" borderId="42" xfId="42" applyNumberFormat="1" applyFont="1" applyBorder="1"/>
    <xf numFmtId="3" fontId="12" fillId="0" borderId="41" xfId="42" applyNumberFormat="1" applyFont="1" applyBorder="1"/>
    <xf numFmtId="3" fontId="12" fillId="0" borderId="40" xfId="42" applyNumberFormat="1" applyFont="1" applyBorder="1"/>
    <xf numFmtId="3" fontId="12" fillId="0" borderId="12" xfId="42" applyNumberFormat="1" applyFont="1" applyBorder="1"/>
    <xf numFmtId="3" fontId="12" fillId="0" borderId="42" xfId="42" applyNumberFormat="1" applyFont="1" applyBorder="1" applyAlignment="1">
      <alignment horizontal="right"/>
    </xf>
    <xf numFmtId="3" fontId="12" fillId="0" borderId="12" xfId="42" applyNumberFormat="1" applyFont="1" applyBorder="1" applyAlignment="1">
      <alignment horizontal="right"/>
    </xf>
    <xf numFmtId="3" fontId="12" fillId="0" borderId="41" xfId="42" applyNumberFormat="1" applyFont="1" applyBorder="1" applyAlignment="1">
      <alignment horizontal="right"/>
    </xf>
    <xf numFmtId="0" fontId="61" fillId="20" borderId="13" xfId="42" applyFont="1" applyFill="1" applyBorder="1" applyAlignment="1">
      <alignment horizontal="center" vertical="center"/>
    </xf>
    <xf numFmtId="14" fontId="25" fillId="0" borderId="0" xfId="42" applyNumberFormat="1" applyFont="1" applyAlignment="1">
      <alignment horizontal="center"/>
    </xf>
    <xf numFmtId="0" fontId="61" fillId="20" borderId="10" xfId="42" applyFont="1" applyFill="1" applyBorder="1" applyAlignment="1">
      <alignment vertical="center"/>
    </xf>
    <xf numFmtId="0" fontId="61" fillId="20" borderId="14" xfId="42" applyFont="1" applyFill="1" applyBorder="1" applyAlignment="1">
      <alignment vertical="center"/>
    </xf>
    <xf numFmtId="185" fontId="54" fillId="0" borderId="0" xfId="42" applyNumberFormat="1" applyFont="1"/>
    <xf numFmtId="0" fontId="61" fillId="20" borderId="24" xfId="42" applyFont="1" applyFill="1" applyBorder="1" applyAlignment="1">
      <alignment horizontal="center" vertical="center" shrinkToFit="1"/>
    </xf>
    <xf numFmtId="0" fontId="61" fillId="20" borderId="50" xfId="42" applyFont="1" applyFill="1" applyBorder="1" applyAlignment="1">
      <alignment horizontal="center" vertical="center" shrinkToFit="1"/>
    </xf>
    <xf numFmtId="0" fontId="61" fillId="20" borderId="16" xfId="42" applyFont="1" applyFill="1" applyBorder="1" applyAlignment="1">
      <alignment vertical="center"/>
    </xf>
    <xf numFmtId="0" fontId="61" fillId="20" borderId="11" xfId="42" applyFont="1" applyFill="1" applyBorder="1" applyAlignment="1">
      <alignment vertical="center"/>
    </xf>
    <xf numFmtId="0" fontId="61" fillId="20" borderId="51" xfId="42" applyFont="1" applyFill="1" applyBorder="1" applyAlignment="1">
      <alignment horizontal="center" vertical="center"/>
    </xf>
    <xf numFmtId="0" fontId="65" fillId="0" borderId="0" xfId="42" applyFont="1" applyAlignment="1">
      <alignment vertical="center"/>
    </xf>
    <xf numFmtId="0" fontId="65" fillId="0" borderId="31" xfId="42" applyFont="1" applyBorder="1" applyAlignment="1">
      <alignment horizontal="center" vertical="center"/>
    </xf>
    <xf numFmtId="0" fontId="12" fillId="0" borderId="19" xfId="51" applyFont="1" applyBorder="1" applyAlignment="1">
      <alignment horizontal="left" vertical="center"/>
    </xf>
    <xf numFmtId="0" fontId="65" fillId="0" borderId="49" xfId="42" applyFont="1" applyBorder="1" applyAlignment="1">
      <alignment horizontal="center" vertical="center"/>
    </xf>
    <xf numFmtId="49" fontId="54" fillId="0" borderId="13" xfId="42" applyNumberFormat="1" applyFont="1" applyBorder="1" applyAlignment="1">
      <alignment horizontal="distributed" vertical="center"/>
    </xf>
    <xf numFmtId="0" fontId="65" fillId="0" borderId="12" xfId="42" applyFont="1" applyBorder="1" applyAlignment="1">
      <alignment horizontal="right" vertical="top"/>
    </xf>
    <xf numFmtId="179" fontId="12" fillId="0" borderId="12" xfId="57" applyNumberFormat="1" applyBorder="1"/>
    <xf numFmtId="179" fontId="12" fillId="0" borderId="24" xfId="42" applyNumberFormat="1" applyFont="1" applyBorder="1"/>
    <xf numFmtId="179" fontId="12" fillId="0" borderId="46" xfId="42" applyNumberFormat="1" applyFont="1" applyBorder="1"/>
    <xf numFmtId="179" fontId="12" fillId="0" borderId="45" xfId="42" applyNumberFormat="1" applyFont="1" applyBorder="1"/>
    <xf numFmtId="179" fontId="12" fillId="0" borderId="47" xfId="42" applyNumberFormat="1" applyFont="1" applyBorder="1"/>
    <xf numFmtId="179" fontId="12" fillId="0" borderId="40" xfId="42" applyNumberFormat="1" applyFont="1" applyBorder="1"/>
    <xf numFmtId="179" fontId="12" fillId="0" borderId="42" xfId="42" applyNumberFormat="1" applyFont="1" applyBorder="1"/>
    <xf numFmtId="179" fontId="12" fillId="0" borderId="42" xfId="42" applyNumberFormat="1" applyFont="1" applyBorder="1" applyAlignment="1">
      <alignment horizontal="right"/>
    </xf>
    <xf numFmtId="179" fontId="12" fillId="0" borderId="11" xfId="42" applyNumberFormat="1" applyFont="1" applyBorder="1"/>
    <xf numFmtId="179" fontId="12" fillId="0" borderId="41" xfId="42" applyNumberFormat="1" applyFont="1" applyBorder="1"/>
    <xf numFmtId="0" fontId="65" fillId="0" borderId="49" xfId="42" applyFont="1" applyBorder="1" applyAlignment="1">
      <alignment horizontal="right" vertical="top"/>
    </xf>
    <xf numFmtId="179" fontId="12" fillId="0" borderId="12" xfId="42" applyNumberFormat="1" applyFont="1" applyBorder="1" applyAlignment="1">
      <alignment horizontal="right"/>
    </xf>
    <xf numFmtId="179" fontId="12" fillId="0" borderId="41" xfId="42" applyNumberFormat="1" applyFont="1" applyBorder="1" applyAlignment="1">
      <alignment horizontal="right"/>
    </xf>
    <xf numFmtId="0" fontId="65" fillId="0" borderId="19" xfId="42" applyFont="1" applyBorder="1" applyAlignment="1">
      <alignment horizontal="right" vertical="top"/>
    </xf>
    <xf numFmtId="0" fontId="65" fillId="0" borderId="31" xfId="42" applyFont="1" applyBorder="1" applyAlignment="1">
      <alignment horizontal="right" vertical="top"/>
    </xf>
    <xf numFmtId="0" fontId="65" fillId="0" borderId="20" xfId="42" applyFont="1" applyBorder="1" applyAlignment="1">
      <alignment horizontal="right" vertical="top"/>
    </xf>
    <xf numFmtId="0" fontId="65" fillId="0" borderId="44" xfId="42" applyFont="1" applyBorder="1" applyAlignment="1">
      <alignment horizontal="right" vertical="top"/>
    </xf>
    <xf numFmtId="0" fontId="61" fillId="20" borderId="22" xfId="42" applyFont="1" applyFill="1" applyBorder="1" applyAlignment="1">
      <alignment horizontal="center" vertical="center"/>
    </xf>
    <xf numFmtId="0" fontId="12" fillId="20" borderId="10" xfId="42" applyFont="1" applyFill="1" applyBorder="1" applyAlignment="1">
      <alignment horizontal="center" vertical="center"/>
    </xf>
    <xf numFmtId="0" fontId="61" fillId="20" borderId="10" xfId="42" applyFont="1" applyFill="1" applyBorder="1" applyAlignment="1">
      <alignment horizontal="center" vertical="center"/>
    </xf>
    <xf numFmtId="0" fontId="61" fillId="20" borderId="16" xfId="42" applyFont="1" applyFill="1" applyBorder="1" applyAlignment="1">
      <alignment horizontal="center" vertical="center"/>
    </xf>
    <xf numFmtId="0" fontId="67" fillId="0" borderId="52" xfId="42" applyFont="1" applyBorder="1" applyAlignment="1">
      <alignment horizontal="right" vertical="top"/>
    </xf>
    <xf numFmtId="186" fontId="12" fillId="0" borderId="12" xfId="42" applyNumberFormat="1" applyFont="1" applyBorder="1"/>
    <xf numFmtId="186" fontId="12" fillId="0" borderId="24" xfId="42" applyNumberFormat="1" applyFont="1" applyBorder="1"/>
    <xf numFmtId="186" fontId="12" fillId="0" borderId="45" xfId="42" applyNumberFormat="1" applyFont="1" applyBorder="1"/>
    <xf numFmtId="186" fontId="12" fillId="0" borderId="11" xfId="42" applyNumberFormat="1" applyFont="1" applyBorder="1"/>
    <xf numFmtId="186" fontId="12" fillId="0" borderId="46" xfId="42" applyNumberFormat="1" applyFont="1" applyBorder="1"/>
    <xf numFmtId="186" fontId="12" fillId="0" borderId="42" xfId="42" applyNumberFormat="1" applyFont="1" applyBorder="1"/>
    <xf numFmtId="186" fontId="12" fillId="0" borderId="40" xfId="42" applyNumberFormat="1" applyFont="1" applyBorder="1"/>
    <xf numFmtId="186" fontId="12" fillId="0" borderId="42" xfId="42" applyNumberFormat="1" applyFont="1" applyBorder="1" applyAlignment="1">
      <alignment horizontal="right"/>
    </xf>
    <xf numFmtId="186" fontId="12" fillId="0" borderId="41" xfId="42" applyNumberFormat="1" applyFont="1" applyBorder="1"/>
    <xf numFmtId="186" fontId="12" fillId="0" borderId="47" xfId="42" applyNumberFormat="1" applyFont="1" applyBorder="1"/>
    <xf numFmtId="186" fontId="12" fillId="0" borderId="12" xfId="42" applyNumberFormat="1" applyFont="1" applyBorder="1" applyAlignment="1">
      <alignment horizontal="right"/>
    </xf>
    <xf numFmtId="186" fontId="12" fillId="0" borderId="41" xfId="42" applyNumberFormat="1" applyFont="1" applyBorder="1" applyAlignment="1">
      <alignment horizontal="right"/>
    </xf>
    <xf numFmtId="0" fontId="67" fillId="0" borderId="31" xfId="42" applyFont="1" applyBorder="1" applyAlignment="1">
      <alignment horizontal="right" vertical="top"/>
    </xf>
    <xf numFmtId="0" fontId="12" fillId="20" borderId="14" xfId="42" applyFont="1" applyFill="1" applyBorder="1" applyAlignment="1">
      <alignment horizontal="center" vertical="center"/>
    </xf>
    <xf numFmtId="0" fontId="61" fillId="20" borderId="53" xfId="42" applyFont="1" applyFill="1" applyBorder="1" applyAlignment="1">
      <alignment horizontal="center" vertical="center"/>
    </xf>
    <xf numFmtId="0" fontId="67" fillId="0" borderId="44" xfId="42" applyFont="1" applyBorder="1" applyAlignment="1">
      <alignment horizontal="right" vertical="top"/>
    </xf>
    <xf numFmtId="0" fontId="51" fillId="0" borderId="0" xfId="61" applyFont="1" applyAlignment="1"/>
    <xf numFmtId="0" fontId="54" fillId="0" borderId="0" xfId="61" applyFont="1" applyAlignment="1">
      <alignment textRotation="180"/>
    </xf>
    <xf numFmtId="0" fontId="12" fillId="0" borderId="0" xfId="61" applyFont="1" applyAlignment="1">
      <alignment vertical="top"/>
    </xf>
    <xf numFmtId="0" fontId="51" fillId="20" borderId="18" xfId="61" applyFont="1" applyFill="1" applyBorder="1" applyAlignment="1">
      <alignment horizontal="center" vertical="center"/>
    </xf>
    <xf numFmtId="0" fontId="51" fillId="20" borderId="19" xfId="61" applyFont="1" applyFill="1" applyBorder="1" applyAlignment="1">
      <alignment horizontal="center" vertical="center"/>
    </xf>
    <xf numFmtId="0" fontId="51" fillId="20" borderId="23" xfId="61" applyFont="1" applyFill="1" applyBorder="1" applyAlignment="1">
      <alignment horizontal="center" vertical="center"/>
    </xf>
    <xf numFmtId="0" fontId="12" fillId="0" borderId="23" xfId="43" applyBorder="1"/>
    <xf numFmtId="0" fontId="51" fillId="20" borderId="11" xfId="61" applyFont="1" applyFill="1" applyBorder="1" applyAlignment="1">
      <alignment horizontal="center" vertical="center"/>
    </xf>
    <xf numFmtId="0" fontId="51" fillId="20" borderId="12" xfId="61" applyFont="1" applyFill="1" applyBorder="1" applyAlignment="1">
      <alignment horizontal="center" vertical="center"/>
    </xf>
    <xf numFmtId="0" fontId="51" fillId="20" borderId="13" xfId="61" applyFont="1" applyFill="1" applyBorder="1" applyAlignment="1">
      <alignment horizontal="center" vertical="center"/>
    </xf>
    <xf numFmtId="0" fontId="54" fillId="0" borderId="0" xfId="48" applyFont="1" applyBorder="1" applyAlignment="1">
      <alignment horizontal="distributed" vertical="center" shrinkToFit="1"/>
    </xf>
    <xf numFmtId="0" fontId="54" fillId="0" borderId="12" xfId="61" applyFont="1" applyBorder="1" applyAlignment="1">
      <alignment horizontal="distributed" vertical="center" shrinkToFit="1"/>
    </xf>
    <xf numFmtId="0" fontId="54" fillId="0" borderId="12" xfId="61" applyFont="1" applyBorder="1" applyAlignment="1">
      <alignment vertical="center" shrinkToFit="1"/>
    </xf>
    <xf numFmtId="0" fontId="54" fillId="0" borderId="13" xfId="61" applyFont="1" applyBorder="1" applyAlignment="1">
      <alignment vertical="center" shrinkToFit="1"/>
    </xf>
    <xf numFmtId="0" fontId="51" fillId="20" borderId="22" xfId="61" applyFont="1" applyFill="1" applyBorder="1" applyAlignment="1">
      <alignment horizontal="center"/>
    </xf>
    <xf numFmtId="0" fontId="64" fillId="20" borderId="18" xfId="61" applyFont="1" applyFill="1" applyBorder="1" applyAlignment="1">
      <alignment horizontal="center" vertical="center" shrinkToFit="1"/>
    </xf>
    <xf numFmtId="0" fontId="64" fillId="20" borderId="23" xfId="61" applyFont="1" applyFill="1" applyBorder="1" applyAlignment="1">
      <alignment horizontal="center" vertical="center" shrinkToFit="1"/>
    </xf>
    <xf numFmtId="3" fontId="54" fillId="0" borderId="19" xfId="61" applyNumberFormat="1" applyFont="1" applyBorder="1" applyAlignment="1">
      <alignment horizontal="right" vertical="center"/>
    </xf>
    <xf numFmtId="3" fontId="54" fillId="0" borderId="23" xfId="61" applyNumberFormat="1" applyFont="1" applyBorder="1" applyAlignment="1">
      <alignment horizontal="right" vertical="center"/>
    </xf>
    <xf numFmtId="0" fontId="26" fillId="0" borderId="0" xfId="61" applyFont="1" applyAlignment="1">
      <alignment vertical="top"/>
    </xf>
    <xf numFmtId="0" fontId="51" fillId="20" borderId="10" xfId="61" applyFont="1" applyFill="1" applyBorder="1" applyAlignment="1">
      <alignment horizontal="center"/>
    </xf>
    <xf numFmtId="0" fontId="51" fillId="20" borderId="14" xfId="61" applyFont="1" applyFill="1" applyBorder="1" applyAlignment="1">
      <alignment horizontal="center"/>
    </xf>
    <xf numFmtId="0" fontId="64" fillId="20" borderId="22" xfId="61" applyFont="1" applyFill="1" applyBorder="1" applyAlignment="1">
      <alignment horizontal="center" vertical="center" shrinkToFit="1"/>
    </xf>
    <xf numFmtId="3" fontId="54" fillId="0" borderId="0" xfId="61" applyNumberFormat="1" applyFont="1" applyBorder="1" applyAlignment="1">
      <alignment horizontal="right" vertical="center"/>
    </xf>
    <xf numFmtId="3" fontId="54" fillId="0" borderId="15" xfId="61" applyNumberFormat="1" applyFont="1" applyBorder="1" applyAlignment="1">
      <alignment horizontal="right" vertical="center"/>
    </xf>
    <xf numFmtId="38" fontId="51" fillId="0" borderId="0" xfId="34" applyFont="1" applyBorder="1" applyAlignment="1">
      <alignment horizontal="center"/>
    </xf>
    <xf numFmtId="0" fontId="51" fillId="20" borderId="16" xfId="61" applyFont="1" applyFill="1" applyBorder="1" applyAlignment="1">
      <alignment horizontal="center"/>
    </xf>
    <xf numFmtId="0" fontId="51" fillId="20" borderId="11" xfId="61" applyFont="1" applyFill="1" applyBorder="1" applyAlignment="1">
      <alignment horizontal="center"/>
    </xf>
    <xf numFmtId="0" fontId="64" fillId="20" borderId="17" xfId="61" applyFont="1" applyFill="1" applyBorder="1" applyAlignment="1">
      <alignment horizontal="center" vertical="center" shrinkToFit="1"/>
    </xf>
    <xf numFmtId="3" fontId="54" fillId="0" borderId="12" xfId="61" applyNumberFormat="1" applyFont="1" applyBorder="1" applyAlignment="1">
      <alignment horizontal="right" vertical="center"/>
    </xf>
    <xf numFmtId="3" fontId="54" fillId="0" borderId="13" xfId="61" applyNumberFormat="1" applyFont="1" applyBorder="1" applyAlignment="1">
      <alignment horizontal="right" vertical="center"/>
    </xf>
    <xf numFmtId="14" fontId="51" fillId="0" borderId="0" xfId="61" applyNumberFormat="1" applyFont="1"/>
    <xf numFmtId="0" fontId="51" fillId="0" borderId="0" xfId="40" applyFont="1" applyFill="1" applyBorder="1" applyAlignment="1">
      <alignment horizontal="center"/>
    </xf>
    <xf numFmtId="0" fontId="54" fillId="0" borderId="0" xfId="61" applyFont="1" applyBorder="1" applyAlignment="1">
      <alignment vertical="center" shrinkToFit="1"/>
    </xf>
    <xf numFmtId="0" fontId="44" fillId="0" borderId="18" xfId="61" applyFont="1" applyBorder="1" applyAlignment="1">
      <alignment horizontal="right"/>
    </xf>
    <xf numFmtId="0" fontId="44" fillId="0" borderId="12" xfId="61" applyFont="1" applyBorder="1" applyAlignment="1">
      <alignment horizontal="right" vertical="center"/>
    </xf>
    <xf numFmtId="0" fontId="51" fillId="20" borderId="22" xfId="61" applyFont="1" applyFill="1" applyBorder="1" applyAlignment="1">
      <alignment horizontal="center" vertical="center"/>
    </xf>
    <xf numFmtId="0" fontId="65" fillId="20" borderId="18" xfId="61" applyFont="1" applyFill="1" applyBorder="1" applyAlignment="1">
      <alignment horizontal="center" vertical="center" shrinkToFit="1"/>
    </xf>
    <xf numFmtId="0" fontId="65" fillId="20" borderId="23" xfId="61" applyFont="1" applyFill="1" applyBorder="1" applyAlignment="1">
      <alignment horizontal="center" vertical="center" shrinkToFit="1"/>
    </xf>
    <xf numFmtId="0" fontId="44" fillId="0" borderId="18" xfId="61" applyFont="1" applyBorder="1" applyAlignment="1">
      <alignment horizontal="right" vertical="center" shrinkToFit="1"/>
    </xf>
    <xf numFmtId="176" fontId="54" fillId="0" borderId="19" xfId="61" applyNumberFormat="1" applyFont="1" applyBorder="1" applyAlignment="1">
      <alignment horizontal="right" vertical="center"/>
    </xf>
    <xf numFmtId="176" fontId="54" fillId="0" borderId="23" xfId="61" applyNumberFormat="1" applyFont="1" applyBorder="1" applyAlignment="1">
      <alignment horizontal="right" vertical="center"/>
    </xf>
    <xf numFmtId="0" fontId="51" fillId="20" borderId="10" xfId="61" applyFont="1" applyFill="1" applyBorder="1" applyAlignment="1">
      <alignment horizontal="center" vertical="center"/>
    </xf>
    <xf numFmtId="0" fontId="44" fillId="0" borderId="14" xfId="61" applyFont="1" applyBorder="1" applyAlignment="1">
      <alignment horizontal="right" vertical="center" shrinkToFit="1"/>
    </xf>
    <xf numFmtId="176" fontId="54" fillId="0" borderId="0" xfId="61" applyNumberFormat="1" applyFont="1" applyBorder="1" applyAlignment="1">
      <alignment horizontal="right" vertical="center"/>
    </xf>
    <xf numFmtId="176" fontId="54" fillId="0" borderId="15" xfId="61" applyNumberFormat="1" applyFont="1" applyBorder="1" applyAlignment="1">
      <alignment horizontal="right" vertical="center"/>
    </xf>
    <xf numFmtId="0" fontId="51" fillId="20" borderId="14" xfId="61" applyFont="1" applyFill="1" applyBorder="1" applyAlignment="1">
      <alignment horizontal="center" vertical="center"/>
    </xf>
    <xf numFmtId="0" fontId="65" fillId="20" borderId="22" xfId="61" applyFont="1" applyFill="1" applyBorder="1" applyAlignment="1">
      <alignment horizontal="center" vertical="center" shrinkToFit="1"/>
    </xf>
    <xf numFmtId="0" fontId="51" fillId="20" borderId="16" xfId="61" applyFont="1" applyFill="1" applyBorder="1" applyAlignment="1">
      <alignment horizontal="center" vertical="center"/>
    </xf>
    <xf numFmtId="0" fontId="65" fillId="20" borderId="17" xfId="61" applyFont="1" applyFill="1" applyBorder="1" applyAlignment="1">
      <alignment horizontal="center" vertical="center" shrinkToFit="1"/>
    </xf>
    <xf numFmtId="0" fontId="44" fillId="0" borderId="11" xfId="61" applyFont="1" applyBorder="1" applyAlignment="1">
      <alignment horizontal="right" vertical="center" shrinkToFit="1"/>
    </xf>
    <xf numFmtId="176" fontId="54" fillId="0" borderId="12" xfId="61" applyNumberFormat="1" applyFont="1" applyBorder="1" applyAlignment="1">
      <alignment horizontal="right" vertical="center"/>
    </xf>
    <xf numFmtId="176" fontId="54" fillId="0" borderId="13" xfId="61" applyNumberFormat="1" applyFont="1" applyBorder="1" applyAlignment="1">
      <alignment horizontal="right" vertical="center"/>
    </xf>
    <xf numFmtId="0" fontId="65" fillId="20" borderId="24" xfId="61" applyFont="1" applyFill="1" applyBorder="1" applyAlignment="1">
      <alignment horizontal="center" vertical="center" shrinkToFit="1"/>
    </xf>
    <xf numFmtId="0" fontId="55" fillId="0" borderId="0" xfId="42" applyFont="1" applyAlignment="1">
      <alignment horizontal="center"/>
    </xf>
    <xf numFmtId="0" fontId="12" fillId="20" borderId="18" xfId="42" applyFont="1" applyFill="1" applyBorder="1" applyAlignment="1">
      <alignment horizontal="center" vertical="center" wrapText="1"/>
    </xf>
    <xf numFmtId="0" fontId="12" fillId="20" borderId="19" xfId="42" applyFont="1" applyFill="1" applyBorder="1" applyAlignment="1">
      <alignment horizontal="center" vertical="center" wrapText="1"/>
    </xf>
    <xf numFmtId="0" fontId="12" fillId="20" borderId="30" xfId="42" applyFont="1" applyFill="1" applyBorder="1" applyAlignment="1">
      <alignment horizontal="center" vertical="center" wrapText="1"/>
    </xf>
    <xf numFmtId="0" fontId="57" fillId="0" borderId="0" xfId="42" applyFont="1" applyAlignment="1">
      <alignment horizontal="center"/>
    </xf>
    <xf numFmtId="0" fontId="12" fillId="20" borderId="23" xfId="42" applyFont="1" applyFill="1" applyBorder="1" applyAlignment="1">
      <alignment horizontal="center" vertical="center" wrapText="1"/>
    </xf>
    <xf numFmtId="0" fontId="12" fillId="20" borderId="48" xfId="42" applyFont="1" applyFill="1" applyBorder="1" applyAlignment="1">
      <alignment horizontal="center" vertical="center" wrapText="1"/>
    </xf>
    <xf numFmtId="0" fontId="12" fillId="20" borderId="22" xfId="42" applyFont="1" applyFill="1" applyBorder="1" applyAlignment="1">
      <alignment horizontal="center" vertical="center" wrapText="1"/>
    </xf>
    <xf numFmtId="0" fontId="12" fillId="20" borderId="11" xfId="42" applyFont="1" applyFill="1" applyBorder="1" applyAlignment="1">
      <alignment horizontal="center" vertical="center"/>
    </xf>
    <xf numFmtId="0" fontId="12" fillId="20" borderId="43" xfId="42" applyFont="1" applyFill="1" applyBorder="1" applyAlignment="1">
      <alignment horizontal="center" vertical="center" wrapText="1"/>
    </xf>
    <xf numFmtId="0" fontId="12" fillId="20" borderId="17" xfId="42" applyFont="1" applyFill="1" applyBorder="1" applyAlignment="1">
      <alignment horizontal="center" vertical="center" wrapText="1"/>
    </xf>
    <xf numFmtId="0" fontId="12" fillId="20" borderId="16" xfId="42" applyFont="1" applyFill="1" applyBorder="1" applyAlignment="1">
      <alignment horizontal="center" vertical="center"/>
    </xf>
    <xf numFmtId="0" fontId="54" fillId="20" borderId="11" xfId="42" applyFont="1" applyFill="1" applyBorder="1" applyAlignment="1">
      <alignment horizontal="center" vertical="center" wrapText="1"/>
    </xf>
    <xf numFmtId="0" fontId="54" fillId="20" borderId="37" xfId="42" applyFont="1" applyFill="1" applyBorder="1" applyAlignment="1">
      <alignment horizontal="center" vertical="center" wrapText="1"/>
    </xf>
    <xf numFmtId="0" fontId="61" fillId="20" borderId="18" xfId="42" applyFont="1" applyFill="1" applyBorder="1" applyAlignment="1">
      <alignment horizontal="center" vertical="center" wrapText="1"/>
    </xf>
    <xf numFmtId="0" fontId="61" fillId="20" borderId="30" xfId="42" applyFont="1" applyFill="1" applyBorder="1" applyAlignment="1">
      <alignment horizontal="center" vertical="center" wrapText="1"/>
    </xf>
    <xf numFmtId="0" fontId="65" fillId="0" borderId="12" xfId="42" applyFont="1" applyBorder="1" applyAlignment="1">
      <alignment horizontal="right" vertical="center" wrapText="1"/>
    </xf>
    <xf numFmtId="0" fontId="65" fillId="0" borderId="44" xfId="42" applyFont="1" applyBorder="1" applyAlignment="1">
      <alignment horizontal="right" vertical="center" wrapText="1"/>
    </xf>
    <xf numFmtId="0" fontId="61" fillId="20" borderId="48" xfId="42" applyFont="1" applyFill="1" applyBorder="1" applyAlignment="1">
      <alignment horizontal="center" vertical="center" wrapText="1"/>
    </xf>
    <xf numFmtId="0" fontId="65" fillId="0" borderId="49" xfId="42" applyFont="1" applyBorder="1" applyAlignment="1">
      <alignment horizontal="right" vertical="center" wrapText="1"/>
    </xf>
    <xf numFmtId="0" fontId="61" fillId="20" borderId="43" xfId="42" applyFont="1" applyFill="1" applyBorder="1" applyAlignment="1">
      <alignment horizontal="center" vertical="center" wrapText="1"/>
    </xf>
    <xf numFmtId="0" fontId="54" fillId="20" borderId="51" xfId="42" applyFont="1" applyFill="1" applyBorder="1" applyAlignment="1">
      <alignment horizontal="center" vertical="center" wrapText="1"/>
    </xf>
    <xf numFmtId="186" fontId="12" fillId="0" borderId="49" xfId="42" applyNumberFormat="1" applyFont="1" applyBorder="1"/>
    <xf numFmtId="186" fontId="12" fillId="0" borderId="39" xfId="42" applyNumberFormat="1" applyFont="1" applyBorder="1"/>
    <xf numFmtId="0" fontId="54" fillId="20" borderId="48" xfId="42" applyFont="1" applyFill="1" applyBorder="1" applyAlignment="1">
      <alignment horizontal="center" vertical="center" wrapText="1"/>
    </xf>
    <xf numFmtId="0" fontId="54" fillId="20" borderId="43" xfId="42" applyFont="1" applyFill="1" applyBorder="1" applyAlignment="1">
      <alignment horizontal="center" vertical="center" wrapText="1"/>
    </xf>
    <xf numFmtId="49" fontId="68" fillId="0" borderId="0" xfId="51" applyNumberFormat="1" applyFont="1" applyAlignment="1">
      <alignment horizontal="center"/>
    </xf>
    <xf numFmtId="0" fontId="69" fillId="0" borderId="0" xfId="59" applyFont="1"/>
    <xf numFmtId="49" fontId="70" fillId="0" borderId="0" xfId="51" applyNumberFormat="1" applyFont="1"/>
    <xf numFmtId="187" fontId="28" fillId="0" borderId="0" xfId="51" applyNumberFormat="1" applyFont="1" applyAlignment="1">
      <alignment vertical="top" wrapText="1"/>
    </xf>
    <xf numFmtId="49" fontId="27" fillId="0" borderId="0" xfId="51" applyNumberFormat="1" applyFont="1"/>
    <xf numFmtId="49" fontId="70" fillId="0" borderId="0" xfId="51" applyNumberFormat="1" applyFont="1" applyAlignment="1">
      <alignment vertical="top" wrapText="1"/>
    </xf>
    <xf numFmtId="49" fontId="70" fillId="0" borderId="0" xfId="51" applyNumberFormat="1" applyFont="1" applyAlignment="1">
      <alignment vertical="top"/>
    </xf>
    <xf numFmtId="49" fontId="54" fillId="0" borderId="0" xfId="51" applyNumberFormat="1" applyFont="1"/>
    <xf numFmtId="0" fontId="71" fillId="0" borderId="0" xfId="60" applyFont="1" applyAlignment="1">
      <alignment horizontal="left"/>
    </xf>
    <xf numFmtId="0" fontId="72" fillId="0" borderId="0" xfId="60" applyFont="1" applyAlignment="1">
      <alignment horizontal="left"/>
    </xf>
    <xf numFmtId="0" fontId="71" fillId="0" borderId="0" xfId="60" applyFont="1"/>
    <xf numFmtId="0" fontId="73" fillId="0" borderId="0" xfId="60" applyFont="1" applyBorder="1" applyAlignment="1"/>
    <xf numFmtId="0" fontId="74" fillId="0" borderId="0" xfId="60" applyFont="1" applyBorder="1" applyAlignment="1"/>
    <xf numFmtId="0" fontId="71" fillId="0" borderId="0" xfId="60" applyFont="1" applyBorder="1" applyAlignment="1"/>
    <xf numFmtId="0" fontId="74" fillId="0" borderId="0" xfId="60" applyFont="1" applyBorder="1" applyAlignment="1">
      <alignment horizontal="center"/>
    </xf>
  </cellXfs>
  <cellStyles count="7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_月報作成用R3.1(確定値) × 2" xfId="33"/>
    <cellStyle name="桁区切り_月報作成用R3.1(確定値)_1" xfId="34"/>
    <cellStyle name="桁区切り_月報作成用R3.1(確定値)_2" xfId="35"/>
    <cellStyle name="標準" xfId="0" builtinId="0"/>
    <cellStyle name="標準 2" xfId="36"/>
    <cellStyle name="標準 3" xfId="37"/>
    <cellStyle name="標準_21調査結果の概要グラフ(リンク）" xfId="38"/>
    <cellStyle name="標準_Book1 2" xfId="39"/>
    <cellStyle name="標準_全国確報22.8_月報作成用R3.1(確定値) ×_1" xfId="40"/>
    <cellStyle name="標準_全国確報22.8_月報作成用R3.1(確定値) ×_1 2" xfId="41"/>
    <cellStyle name="標準_公表月報用22.8" xfId="42"/>
    <cellStyle name="標準_季節調整済み指数2010_Book1" xfId="43"/>
    <cellStyle name="標準_季節調整済み指数2010_Book1 2" xfId="44"/>
    <cellStyle name="標準_季節調整済み指数2010_月報作成用R3.1(確定値)" xfId="45"/>
    <cellStyle name="標準_月報作成用23.8" xfId="46"/>
    <cellStyle name="標準_月報作成用23.8 2" xfId="47"/>
    <cellStyle name="標準_月報作成用R2.12" xfId="48"/>
    <cellStyle name="標準_月報作成用R2.12 2" xfId="49"/>
    <cellStyle name="標準_月報作成用R3.1(確定値) ×_1 2" xfId="50"/>
    <cellStyle name="標準_月報作成用R3.1(確定値)_1" xfId="51"/>
    <cellStyle name="標準_月報作成用R3.1(確定値)_2" xfId="52"/>
    <cellStyle name="標準_月報作成用R3.1(確定値)_3" xfId="53"/>
    <cellStyle name="標準_月報作成用R3.1(確定値)_4" xfId="54"/>
    <cellStyle name="標準_産業大分類別指数_月報作成用R3.1(確定値) × 2" xfId="55"/>
    <cellStyle name="標準_目次" xfId="56"/>
    <cellStyle name="標準_知事投げ込み用グラフ＆文章23.8_月報作成用R2.12" xfId="57"/>
    <cellStyle name="標準_知事投げ込み用グラフ＆文章23.8_月報作成用R2.12 2" xfId="58"/>
    <cellStyle name="標準_結果の概要（5人以上）_月報作成用R2.12" xfId="59"/>
    <cellStyle name="標準_裏表紙（毎and勤ver.)H24.1まで_月報作成用R3.1(暫定値)" xfId="60"/>
    <cellStyle name="標準_速報5表 （規模別）22.8" xfId="61"/>
    <cellStyle name="標準_速報の表紙21.11_月報作成用R2.12" xfId="62"/>
    <cellStyle name="標準_速報の表紙21.11_月報作成用R2.12 2" xfId="63"/>
    <cellStyle name="標準_速報の表紙21.11_月報作成用R3.1(確定値)_1" xfId="64"/>
    <cellStyle name="標準_速報の表紙21.11_月報作成用R3.1(確定値)_2" xfId="65"/>
    <cellStyle name="標準_速報（指数表）_月報作成用R3.1(確定値) ×" xfId="66"/>
    <cellStyle name="標準_速報（指数表）_月報作成用R3.1(確定値) × 2" xfId="67"/>
    <cellStyle name="良い" xfId="68" builtinId="26" customBuiltin="1"/>
    <cellStyle name="見出し 1" xfId="69" builtinId="16" customBuiltin="1"/>
    <cellStyle name="見出し 2" xfId="70" builtinId="17" customBuiltin="1"/>
    <cellStyle name="見出し 3" xfId="71" builtinId="18" customBuiltin="1"/>
    <cellStyle name="見出し 4" xfId="72" builtinId="19" customBuiltin="1"/>
    <cellStyle name="計算" xfId="73" builtinId="22" customBuiltin="1"/>
    <cellStyle name="説明文" xfId="74" builtinId="53" customBuiltin="1"/>
    <cellStyle name="警告文" xfId="75" builtinId="11" customBuiltin="1"/>
    <cellStyle name="集計" xfId="76" builtinId="25" customBuiltin="1"/>
    <cellStyle name="ハイパーリンク" xfId="77" builtinId="8"/>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theme" Target="theme/theme1.xml" /><Relationship Id="rId28" Type="http://schemas.openxmlformats.org/officeDocument/2006/relationships/sharedStrings" Target="sharedStrings.xml" /><Relationship Id="rId29"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emf" /></Relationships>
</file>

<file path=xl/drawings/_rels/drawing8.xml.rels><?xml version="1.0" encoding="UTF-8"?><Relationships xmlns="http://schemas.openxmlformats.org/package/2006/relationships"><Relationship Id="rId1" Type="http://schemas.openxmlformats.org/officeDocument/2006/relationships/image" Target="../media/image3.png" /><Relationship Id="rId2" Type="http://schemas.openxmlformats.org/officeDocument/2006/relationships/image" Target="../media/image4.png" /><Relationship Id="rId3"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130175</xdr:colOff>
      <xdr:row>40</xdr:row>
      <xdr:rowOff>62230</xdr:rowOff>
    </xdr:from>
    <xdr:to xmlns:xdr="http://schemas.openxmlformats.org/drawingml/2006/spreadsheetDrawing">
      <xdr:col>10</xdr:col>
      <xdr:colOff>66675</xdr:colOff>
      <xdr:row>51</xdr:row>
      <xdr:rowOff>22860</xdr:rowOff>
    </xdr:to>
    <xdr:sp macro="" textlink="">
      <xdr:nvSpPr>
        <xdr:cNvPr id="10244" name="AutoShape 124"/>
        <xdr:cNvSpPr>
          <a:spLocks noChangeArrowheads="1"/>
        </xdr:cNvSpPr>
      </xdr:nvSpPr>
      <xdr:spPr>
        <a:xfrm>
          <a:off x="443865" y="7693025"/>
          <a:ext cx="5299075" cy="1757045"/>
        </a:xfrm>
        <a:prstGeom prst="flowChartAlternateProcess">
          <a:avLst/>
        </a:prstGeom>
        <a:solidFill>
          <a:sysClr val="window" lastClr="FFFFFF"/>
        </a:solidFill>
        <a:ln w="28575">
          <a:solidFill>
            <a:sysClr val="windowText" lastClr="000000"/>
          </a:solidFill>
          <a:miter/>
        </a:ln>
      </xdr:spPr>
      <xdr:txBody>
        <a:bodyPr vertOverflow="clip" horzOverflow="overflow" wrap="square" lIns="27432" tIns="18288" rIns="0" bIns="0" anchor="t" upright="1"/>
        <a:lstStyle/>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毎月勤労統計調査とは？（通称：毎勤）</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厚生労働省が都道府県を通して実施する調査で、労働者の賃金、労働時間、雇用について毎月の変化を明らかにするものです。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また、国の重要な統計を作成するための調査として、統計法に基づく「基幹</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統計調査」とされています。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ゴシック"/>
              <a:ea typeface="ＭＳ ゴシック"/>
            </a:rPr>
            <a:t>－毎勤はいろいろ役立っています－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★失業給付の額や休業補償額の改訂の資料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★企業の経営判断や賃金などの労働条件決定の際の資料</a:t>
          </a:r>
        </a:p>
        <a:p>
          <a:pPr algn="l">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　★内閣府の月例経済報告や景気動向指数などの景気判断資料　　等</a:t>
          </a:r>
        </a:p>
        <a:p>
          <a:pPr algn="l">
            <a:lnSpc>
              <a:spcPts val="1200"/>
            </a:lnSpc>
          </a:pPr>
          <a:endParaRPr/>
        </a:p>
      </xdr:txBody>
    </xdr:sp>
    <xdr:clientData/>
  </xdr:twoCellAnchor>
  <xdr:twoCellAnchor>
    <xdr:from xmlns:xdr="http://schemas.openxmlformats.org/drawingml/2006/spreadsheetDrawing">
      <xdr:col>1</xdr:col>
      <xdr:colOff>88900</xdr:colOff>
      <xdr:row>5</xdr:row>
      <xdr:rowOff>69850</xdr:rowOff>
    </xdr:from>
    <xdr:to xmlns:xdr="http://schemas.openxmlformats.org/drawingml/2006/spreadsheetDrawing">
      <xdr:col>3</xdr:col>
      <xdr:colOff>400050</xdr:colOff>
      <xdr:row>10</xdr:row>
      <xdr:rowOff>19050</xdr:rowOff>
    </xdr:to>
    <xdr:pic macro="">
      <xdr:nvPicPr>
        <xdr:cNvPr id="10463" name="Picture 130"/>
        <xdr:cNvPicPr>
          <a:picLocks noChangeAspect="1"/>
        </xdr:cNvPicPr>
      </xdr:nvPicPr>
      <xdr:blipFill>
        <a:blip xmlns:r="http://schemas.openxmlformats.org/officeDocument/2006/relationships" r:embed="rId1"/>
        <a:stretch>
          <a:fillRect/>
        </a:stretch>
      </xdr:blipFill>
      <xdr:spPr>
        <a:xfrm>
          <a:off x="402590" y="1539875"/>
          <a:ext cx="1233170" cy="974725"/>
        </a:xfrm>
        <a:prstGeom prst="rect">
          <a:avLst/>
        </a:prstGeom>
        <a:noFill/>
        <a:ln>
          <a:noFill/>
        </a:ln>
      </xdr:spPr>
    </xdr:pic>
    <xdr:clientData/>
  </xdr:twoCellAnchor>
  <xdr:twoCellAnchor editAs="oneCell">
    <xdr:from xmlns:xdr="http://schemas.openxmlformats.org/drawingml/2006/spreadsheetDrawing">
      <xdr:col>1</xdr:col>
      <xdr:colOff>0</xdr:colOff>
      <xdr:row>11</xdr:row>
      <xdr:rowOff>0</xdr:rowOff>
    </xdr:from>
    <xdr:to xmlns:xdr="http://schemas.openxmlformats.org/drawingml/2006/spreadsheetDrawing">
      <xdr:col>10</xdr:col>
      <xdr:colOff>200660</xdr:colOff>
      <xdr:row>39</xdr:row>
      <xdr:rowOff>87630</xdr:rowOff>
    </xdr:to>
    <xdr:pic macro="">
      <xdr:nvPicPr>
        <xdr:cNvPr id="10467" name="図 5"/>
        <xdr:cNvPicPr>
          <a:picLocks noChangeAspect="1"/>
        </xdr:cNvPicPr>
      </xdr:nvPicPr>
      <xdr:blipFill>
        <a:blip xmlns:r="http://schemas.openxmlformats.org/officeDocument/2006/relationships" r:embed="rId2"/>
        <a:stretch>
          <a:fillRect/>
        </a:stretch>
      </xdr:blipFill>
      <xdr:spPr>
        <a:xfrm>
          <a:off x="313690" y="2667000"/>
          <a:ext cx="5563235" cy="4882515"/>
        </a:xfrm>
        <a:prstGeom prst="rect"/>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19</xdr:row>
      <xdr:rowOff>76835</xdr:rowOff>
    </xdr:from>
    <xdr:to xmlns:xdr="http://schemas.openxmlformats.org/drawingml/2006/spreadsheetDrawing">
      <xdr:col>0</xdr:col>
      <xdr:colOff>323850</xdr:colOff>
      <xdr:row>21</xdr:row>
      <xdr:rowOff>19685</xdr:rowOff>
    </xdr:to>
    <xdr:sp macro="" textlink="">
      <xdr:nvSpPr>
        <xdr:cNvPr id="11266" name="Rectangle 1"/>
        <xdr:cNvSpPr>
          <a:spLocks noChangeArrowheads="1"/>
        </xdr:cNvSpPr>
      </xdr:nvSpPr>
      <xdr:spPr>
        <a:xfrm>
          <a:off x="0" y="3251835"/>
          <a:ext cx="323850" cy="285750"/>
        </a:xfrm>
        <a:prstGeom prst="rect">
          <a:avLst/>
        </a:prstGeom>
        <a:noFill/>
        <a:ln>
          <a:miter/>
        </a:ln>
      </xdr:spPr>
      <xdr:txBody>
        <a:bodyPr vertOverflow="clip" horzOverflow="overflow" vert="vert" wrap="square" lIns="27432" tIns="18288" rIns="0" bIns="0" anchor="b" upright="1"/>
        <a:lstStyle/>
        <a:p>
          <a:pPr algn="l"/>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38100</xdr:colOff>
      <xdr:row>77</xdr:row>
      <xdr:rowOff>31750</xdr:rowOff>
    </xdr:from>
    <xdr:to xmlns:xdr="http://schemas.openxmlformats.org/drawingml/2006/spreadsheetDrawing">
      <xdr:col>0</xdr:col>
      <xdr:colOff>393700</xdr:colOff>
      <xdr:row>82</xdr:row>
      <xdr:rowOff>76200</xdr:rowOff>
    </xdr:to>
    <xdr:sp macro="" textlink="">
      <xdr:nvSpPr>
        <xdr:cNvPr id="12292" name="Text Box 1"/>
        <xdr:cNvSpPr txBox="1">
          <a:spLocks noChangeArrowheads="1"/>
        </xdr:cNvSpPr>
      </xdr:nvSpPr>
      <xdr:spPr>
        <a:xfrm>
          <a:off x="38100" y="16214725"/>
          <a:ext cx="355600" cy="109220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-15-</a:t>
          </a:r>
        </a:p>
      </xdr:txBody>
    </xdr:sp>
    <xdr:clientData/>
  </xdr:twoCellAnchor>
  <xdr:twoCellAnchor>
    <xdr:from xmlns:xdr="http://schemas.openxmlformats.org/drawingml/2006/spreadsheetDrawing">
      <xdr:col>0</xdr:col>
      <xdr:colOff>6350</xdr:colOff>
      <xdr:row>26</xdr:row>
      <xdr:rowOff>114300</xdr:rowOff>
    </xdr:from>
    <xdr:to xmlns:xdr="http://schemas.openxmlformats.org/drawingml/2006/spreadsheetDrawing">
      <xdr:col>0</xdr:col>
      <xdr:colOff>368300</xdr:colOff>
      <xdr:row>31</xdr:row>
      <xdr:rowOff>165100</xdr:rowOff>
    </xdr:to>
    <xdr:sp macro="" textlink="">
      <xdr:nvSpPr>
        <xdr:cNvPr id="12479" name="Text Box 2"/>
        <xdr:cNvSpPr txBox="1">
          <a:spLocks noChangeArrowheads="1"/>
        </xdr:cNvSpPr>
      </xdr:nvSpPr>
      <xdr:spPr>
        <a:xfrm>
          <a:off x="6350" y="5638800"/>
          <a:ext cx="361950" cy="1098550"/>
        </a:xfrm>
        <a:prstGeom prst="rect">
          <a:avLst/>
        </a:prstGeom>
        <a:solidFill>
          <a:srgbClr val="FFFFFF"/>
        </a:solidFill>
        <a:ln>
          <a:noFill/>
        </a:ln>
      </xdr:spPr>
    </xdr:sp>
    <xdr:clientData/>
  </xdr:twoCellAnchor>
  <xdr:twoCellAnchor>
    <xdr:from xmlns:xdr="http://schemas.openxmlformats.org/drawingml/2006/spreadsheetDrawing">
      <xdr:col>0</xdr:col>
      <xdr:colOff>19050</xdr:colOff>
      <xdr:row>25</xdr:row>
      <xdr:rowOff>95885</xdr:rowOff>
    </xdr:from>
    <xdr:to xmlns:xdr="http://schemas.openxmlformats.org/drawingml/2006/spreadsheetDrawing">
      <xdr:col>0</xdr:col>
      <xdr:colOff>378460</xdr:colOff>
      <xdr:row>30</xdr:row>
      <xdr:rowOff>133985</xdr:rowOff>
    </xdr:to>
    <xdr:sp macro="" textlink="">
      <xdr:nvSpPr>
        <xdr:cNvPr id="12294" name="Text Box 3"/>
        <xdr:cNvSpPr txBox="1">
          <a:spLocks noChangeArrowheads="1"/>
        </xdr:cNvSpPr>
      </xdr:nvSpPr>
      <xdr:spPr>
        <a:xfrm>
          <a:off x="19050" y="5410835"/>
          <a:ext cx="359410" cy="108585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-14 -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57150</xdr:colOff>
      <xdr:row>76</xdr:row>
      <xdr:rowOff>31750</xdr:rowOff>
    </xdr:from>
    <xdr:to xmlns:xdr="http://schemas.openxmlformats.org/drawingml/2006/spreadsheetDrawing">
      <xdr:col>0</xdr:col>
      <xdr:colOff>419735</xdr:colOff>
      <xdr:row>81</xdr:row>
      <xdr:rowOff>76200</xdr:rowOff>
    </xdr:to>
    <xdr:sp macro="" textlink="">
      <xdr:nvSpPr>
        <xdr:cNvPr id="13315" name="Text Box 1"/>
        <xdr:cNvSpPr txBox="1">
          <a:spLocks noChangeArrowheads="1"/>
        </xdr:cNvSpPr>
      </xdr:nvSpPr>
      <xdr:spPr>
        <a:xfrm>
          <a:off x="57150" y="15948025"/>
          <a:ext cx="362585" cy="109220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-17-</a:t>
          </a:r>
        </a:p>
      </xdr:txBody>
    </xdr:sp>
    <xdr:clientData/>
  </xdr:twoCellAnchor>
  <xdr:twoCellAnchor>
    <xdr:from xmlns:xdr="http://schemas.openxmlformats.org/drawingml/2006/spreadsheetDrawing">
      <xdr:col>0</xdr:col>
      <xdr:colOff>38100</xdr:colOff>
      <xdr:row>24</xdr:row>
      <xdr:rowOff>38735</xdr:rowOff>
    </xdr:from>
    <xdr:to xmlns:xdr="http://schemas.openxmlformats.org/drawingml/2006/spreadsheetDrawing">
      <xdr:col>0</xdr:col>
      <xdr:colOff>400685</xdr:colOff>
      <xdr:row>29</xdr:row>
      <xdr:rowOff>89535</xdr:rowOff>
    </xdr:to>
    <xdr:sp macro="" textlink="">
      <xdr:nvSpPr>
        <xdr:cNvPr id="13316" name="Text Box 2"/>
        <xdr:cNvSpPr txBox="1">
          <a:spLocks noChangeArrowheads="1"/>
        </xdr:cNvSpPr>
      </xdr:nvSpPr>
      <xdr:spPr>
        <a:xfrm>
          <a:off x="38100" y="5067935"/>
          <a:ext cx="362585" cy="109855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73025</xdr:colOff>
      <xdr:row>74</xdr:row>
      <xdr:rowOff>133985</xdr:rowOff>
    </xdr:from>
    <xdr:to xmlns:xdr="http://schemas.openxmlformats.org/drawingml/2006/spreadsheetDrawing">
      <xdr:col>0</xdr:col>
      <xdr:colOff>425450</xdr:colOff>
      <xdr:row>79</xdr:row>
      <xdr:rowOff>175260</xdr:rowOff>
    </xdr:to>
    <xdr:sp macro="" textlink="">
      <xdr:nvSpPr>
        <xdr:cNvPr id="14339" name="Text Box 1"/>
        <xdr:cNvSpPr txBox="1">
          <a:spLocks noChangeArrowheads="1"/>
        </xdr:cNvSpPr>
      </xdr:nvSpPr>
      <xdr:spPr>
        <a:xfrm>
          <a:off x="73025" y="15681960"/>
          <a:ext cx="352425" cy="1089025"/>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-19-</a:t>
          </a:r>
        </a:p>
      </xdr:txBody>
    </xdr:sp>
    <xdr:clientData/>
  </xdr:twoCellAnchor>
  <xdr:twoCellAnchor>
    <xdr:from xmlns:xdr="http://schemas.openxmlformats.org/drawingml/2006/spreadsheetDrawing">
      <xdr:col>0</xdr:col>
      <xdr:colOff>0</xdr:colOff>
      <xdr:row>23</xdr:row>
      <xdr:rowOff>76200</xdr:rowOff>
    </xdr:from>
    <xdr:to xmlns:xdr="http://schemas.openxmlformats.org/drawingml/2006/spreadsheetDrawing">
      <xdr:col>0</xdr:col>
      <xdr:colOff>365760</xdr:colOff>
      <xdr:row>28</xdr:row>
      <xdr:rowOff>121920</xdr:rowOff>
    </xdr:to>
    <xdr:sp macro="" textlink="">
      <xdr:nvSpPr>
        <xdr:cNvPr id="14340" name="Text Box 2"/>
        <xdr:cNvSpPr txBox="1">
          <a:spLocks noChangeArrowheads="1"/>
        </xdr:cNvSpPr>
      </xdr:nvSpPr>
      <xdr:spPr>
        <a:xfrm>
          <a:off x="0" y="4933950"/>
          <a:ext cx="365760" cy="1093470"/>
        </a:xfrm>
        <a:prstGeom prst="rect">
          <a:avLst/>
        </a:prstGeom>
        <a:solidFill>
          <a:sysClr val="window" lastClr="FFFFFF"/>
        </a:solidFill>
        <a:ln>
          <a:miter/>
        </a:ln>
      </xdr:spPr>
      <xdr:txBody>
        <a:bodyPr vertOverflow="clip" horzOverflow="overflow" vert="vert" wrap="square" lIns="36576" tIns="22860" rIns="36576" bIns="22860" anchor="ctr" upright="1"/>
        <a:lstStyle/>
        <a:p>
          <a:pPr algn="ct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-18-</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6</xdr:col>
      <xdr:colOff>0</xdr:colOff>
      <xdr:row>12</xdr:row>
      <xdr:rowOff>203200</xdr:rowOff>
    </xdr:from>
    <xdr:to xmlns:xdr="http://schemas.openxmlformats.org/drawingml/2006/spreadsheetDrawing">
      <xdr:col>6</xdr:col>
      <xdr:colOff>0</xdr:colOff>
      <xdr:row>14</xdr:row>
      <xdr:rowOff>165100</xdr:rowOff>
    </xdr:to>
    <xdr:sp macro="" textlink="">
      <xdr:nvSpPr>
        <xdr:cNvPr id="684047" name="Line 1"/>
        <xdr:cNvSpPr>
          <a:spLocks noChangeShapeType="1"/>
        </xdr:cNvSpPr>
      </xdr:nvSpPr>
      <xdr:spPr>
        <a:xfrm>
          <a:off x="4041140" y="2299970"/>
          <a:ext cx="0" cy="397510"/>
        </a:xfrm>
        <a:prstGeom prst="line">
          <a:avLst/>
        </a:prstGeom>
        <a:noFill/>
        <a:ln w="9525">
          <a:solidFill>
            <a:srgbClr val="000000"/>
          </a:solidFill>
          <a:miter lim="800000"/>
          <a:headEnd/>
          <a:tailEnd/>
        </a:ln>
      </xdr:spPr>
    </xdr:sp>
    <xdr:clientData/>
  </xdr:twoCellAnchor>
  <xdr:twoCellAnchor>
    <xdr:from xmlns:xdr="http://schemas.openxmlformats.org/drawingml/2006/spreadsheetDrawing">
      <xdr:col>6</xdr:col>
      <xdr:colOff>0</xdr:colOff>
      <xdr:row>12</xdr:row>
      <xdr:rowOff>203200</xdr:rowOff>
    </xdr:from>
    <xdr:to xmlns:xdr="http://schemas.openxmlformats.org/drawingml/2006/spreadsheetDrawing">
      <xdr:col>6</xdr:col>
      <xdr:colOff>0</xdr:colOff>
      <xdr:row>14</xdr:row>
      <xdr:rowOff>165100</xdr:rowOff>
    </xdr:to>
    <xdr:sp macro="" textlink="">
      <xdr:nvSpPr>
        <xdr:cNvPr id="684048" name="Line 2"/>
        <xdr:cNvSpPr>
          <a:spLocks noChangeShapeType="1"/>
        </xdr:cNvSpPr>
      </xdr:nvSpPr>
      <xdr:spPr>
        <a:xfrm>
          <a:off x="4041140" y="2299970"/>
          <a:ext cx="0" cy="397510"/>
        </a:xfrm>
        <a:prstGeom prst="line">
          <a:avLst/>
        </a:prstGeom>
        <a:no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5</xdr:col>
      <xdr:colOff>215900</xdr:colOff>
      <xdr:row>86</xdr:row>
      <xdr:rowOff>114300</xdr:rowOff>
    </xdr:from>
    <xdr:to xmlns:xdr="http://schemas.openxmlformats.org/drawingml/2006/spreadsheetDrawing">
      <xdr:col>8</xdr:col>
      <xdr:colOff>120650</xdr:colOff>
      <xdr:row>86</xdr:row>
      <xdr:rowOff>114300</xdr:rowOff>
    </xdr:to>
    <xdr:sp macro="" textlink="">
      <xdr:nvSpPr>
        <xdr:cNvPr id="16448" name="Line 1"/>
        <xdr:cNvSpPr>
          <a:spLocks noChangeShapeType="1"/>
        </xdr:cNvSpPr>
      </xdr:nvSpPr>
      <xdr:spPr>
        <a:xfrm>
          <a:off x="1598295" y="15859125"/>
          <a:ext cx="1596390" cy="0"/>
        </a:xfrm>
        <a:prstGeom prst="line">
          <a:avLst/>
        </a:prstGeom>
        <a:no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76200</xdr:colOff>
      <xdr:row>21</xdr:row>
      <xdr:rowOff>146050</xdr:rowOff>
    </xdr:from>
    <xdr:to xmlns:xdr="http://schemas.openxmlformats.org/drawingml/2006/spreadsheetDrawing">
      <xdr:col>4</xdr:col>
      <xdr:colOff>387350</xdr:colOff>
      <xdr:row>29</xdr:row>
      <xdr:rowOff>81915</xdr:rowOff>
    </xdr:to>
    <xdr:pic macro="">
      <xdr:nvPicPr>
        <xdr:cNvPr id="2" name="Picture 1"/>
        <xdr:cNvPicPr>
          <a:picLocks noChangeAspect="1"/>
        </xdr:cNvPicPr>
      </xdr:nvPicPr>
      <xdr:blipFill>
        <a:blip xmlns:r="http://schemas.openxmlformats.org/officeDocument/2006/relationships" r:embed="rId1"/>
        <a:stretch>
          <a:fillRect/>
        </a:stretch>
      </xdr:blipFill>
      <xdr:spPr>
        <a:xfrm>
          <a:off x="376555" y="6035675"/>
          <a:ext cx="2162175" cy="1567815"/>
        </a:xfrm>
        <a:prstGeom prst="rect">
          <a:avLst/>
        </a:prstGeom>
        <a:solidFill>
          <a:srgbClr val="FFFFFF"/>
        </a:solidFill>
        <a:ln>
          <a:noFill/>
        </a:ln>
      </xdr:spPr>
    </xdr:pic>
    <xdr:clientData/>
  </xdr:twoCellAnchor>
  <xdr:twoCellAnchor>
    <xdr:from xmlns:xdr="http://schemas.openxmlformats.org/drawingml/2006/spreadsheetDrawing">
      <xdr:col>1</xdr:col>
      <xdr:colOff>25400</xdr:colOff>
      <xdr:row>18</xdr:row>
      <xdr:rowOff>108585</xdr:rowOff>
    </xdr:from>
    <xdr:to xmlns:xdr="http://schemas.openxmlformats.org/drawingml/2006/spreadsheetDrawing">
      <xdr:col>5</xdr:col>
      <xdr:colOff>158750</xdr:colOff>
      <xdr:row>20</xdr:row>
      <xdr:rowOff>158115</xdr:rowOff>
    </xdr:to>
    <xdr:grpSp>
      <xdr:nvGrpSpPr>
        <xdr:cNvPr id="3" name="グループ 17"/>
        <xdr:cNvGrpSpPr/>
      </xdr:nvGrpSpPr>
      <xdr:grpSpPr>
        <a:xfrm>
          <a:off x="325755" y="5293360"/>
          <a:ext cx="2618740" cy="497205"/>
          <a:chOff x="324724" y="5295785"/>
          <a:chExt cx="2597651" cy="495549"/>
        </a:xfrm>
      </xdr:grpSpPr>
      <xdr:sp macro="" textlink="">
        <xdr:nvSpPr>
          <xdr:cNvPr id="4" name="正方形/長方形 5"/>
          <xdr:cNvSpPr>
            <a:spLocks noChangeArrowheads="1"/>
          </xdr:cNvSpPr>
        </xdr:nvSpPr>
        <xdr:spPr>
          <a:xfrm>
            <a:off x="324724" y="5295785"/>
            <a:ext cx="1829153" cy="317660"/>
          </a:xfrm>
          <a:prstGeom prst="rect">
            <a:avLst/>
          </a:prstGeom>
          <a:solidFill>
            <a:srgbClr val="FFFFFF"/>
          </a:solidFill>
          <a:ln w="25400">
            <a:solidFill>
              <a:srgbClr val="7F7F7F"/>
            </a:solidFill>
            <a:miter/>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しずおか　まいきん</a:t>
            </a:r>
          </a:p>
          <a:p>
            <a:pPr algn="l"/>
            <a:endParaRPr/>
          </a:p>
        </xdr:txBody>
      </xdr:sp>
      <xdr:sp macro="" textlink="">
        <xdr:nvSpPr>
          <xdr:cNvPr id="5" name="角丸四角形 6"/>
          <xdr:cNvSpPr>
            <a:spLocks noChangeArrowheads="1"/>
          </xdr:cNvSpPr>
        </xdr:nvSpPr>
        <xdr:spPr>
          <a:xfrm>
            <a:off x="2211038" y="5302138"/>
            <a:ext cx="577961" cy="336719"/>
          </a:xfrm>
          <a:prstGeom prst="roundRect">
            <a:avLst>
              <a:gd name="adj" fmla="val 16675"/>
            </a:avLst>
          </a:prstGeom>
          <a:solidFill>
            <a:srgbClr val="808080"/>
          </a:solidFill>
          <a:ln w="25400">
            <a:solidFill>
              <a:srgbClr val="808080"/>
            </a:solidFill>
          </a:ln>
        </xdr:spPr>
        <xdr:txBody>
          <a:bodyPr vertOverflow="clip" horzOverflow="overflow" wrap="square" lIns="34925" tIns="12700" rIns="12700" bIns="12700" anchor="t" upright="1"/>
          <a:lstStyle/>
          <a:p>
            <a:pPr algn="l">
              <a:lnSpc>
                <a:spcPts val="1650"/>
              </a:lnSpc>
            </a:pPr>
            <a:r>
              <a:rPr lang="ja-JP" altLang="en-US" sz="1400" b="0" i="0" u="none" strike="noStrike" baseline="0">
                <a:solidFill>
                  <a:srgbClr xmlns:mc="http://schemas.openxmlformats.org/markup-compatibility/2006" xmlns:a14="http://schemas.microsoft.com/office/drawing/2010/main" val="FFFFFF" a14:legacySpreadsheetColorIndex="9" mc:Ignorable="a14"/>
                </a:solidFill>
                <a:latin typeface="ＭＳ Ｐゴシック"/>
                <a:ea typeface="ＭＳ Ｐゴシック"/>
              </a:rPr>
              <a:t>検索</a:t>
            </a:r>
          </a:p>
          <a:p>
            <a:pPr algn="l"/>
            <a:endParaRPr/>
          </a:p>
        </xdr:txBody>
      </xdr:sp>
      <xdr:sp macro="" textlink="">
        <xdr:nvSpPr>
          <xdr:cNvPr id="6" name="左矢印 7"/>
          <xdr:cNvSpPr>
            <a:spLocks noChangeArrowheads="1"/>
          </xdr:cNvSpPr>
        </xdr:nvSpPr>
        <xdr:spPr>
          <a:xfrm rot="2648694">
            <a:off x="2687380" y="5448262"/>
            <a:ext cx="234995" cy="343072"/>
          </a:xfrm>
          <a:prstGeom prst="leftArrow">
            <a:avLst>
              <a:gd name="adj1" fmla="val 50000"/>
              <a:gd name="adj2" fmla="val 50000"/>
            </a:avLst>
          </a:prstGeom>
          <a:solidFill>
            <a:srgbClr val="333333"/>
          </a:solidFill>
          <a:ln w="25400">
            <a:solidFill>
              <a:srgbClr val="FFFFFF"/>
            </a:solidFill>
            <a:miter/>
          </a:ln>
        </xdr:spPr>
        <xdr:txBody>
          <a:bodyPr vertOverflow="clip" horzOverflow="overflow" wrap="square" lIns="41275" tIns="12700" rIns="12700" bIns="12700" anchor="t" upright="1"/>
          <a:lstStyle/>
          <a:p>
            <a:pPr algn="l"/>
            <a:endParaRPr/>
          </a:p>
          <a:p>
            <a:pPr algn="l"/>
            <a:endParaRPr/>
          </a:p>
        </xdr:txBody>
      </xdr:sp>
    </xdr:grpSp>
    <xdr:clientData/>
  </xdr:twoCellAnchor>
  <xdr:twoCellAnchor editAs="oneCell">
    <xdr:from xmlns:xdr="http://schemas.openxmlformats.org/drawingml/2006/spreadsheetDrawing">
      <xdr:col>1</xdr:col>
      <xdr:colOff>0</xdr:colOff>
      <xdr:row>20</xdr:row>
      <xdr:rowOff>76835</xdr:rowOff>
    </xdr:from>
    <xdr:to xmlns:xdr="http://schemas.openxmlformats.org/drawingml/2006/spreadsheetDrawing">
      <xdr:col>8</xdr:col>
      <xdr:colOff>282575</xdr:colOff>
      <xdr:row>22</xdr:row>
      <xdr:rowOff>56515</xdr:rowOff>
    </xdr:to>
    <xdr:sp macro="" textlink="">
      <xdr:nvSpPr>
        <xdr:cNvPr id="7" name="Text Box 10"/>
        <xdr:cNvSpPr txBox="1">
          <a:spLocks noChangeArrowheads="1"/>
        </xdr:cNvSpPr>
      </xdr:nvSpPr>
      <xdr:spPr>
        <a:xfrm>
          <a:off x="300355" y="5709285"/>
          <a:ext cx="4671060" cy="401955"/>
        </a:xfrm>
        <a:prstGeom prst="rect">
          <a:avLst/>
        </a:prstGeom>
        <a:noFill/>
        <a:ln>
          <a:miter/>
        </a:ln>
      </xdr:spPr>
      <xdr:txBody>
        <a:bodyPr vertOverflow="overflow" horzOverflow="overflow" wrap="none" lIns="26987" tIns="4762" rIns="4762" bIns="4762" anchor="t" upright="1">
          <a:spAutoFit/>
        </a:bodyPr>
        <a:lstStyle/>
        <a:p>
          <a:pPr algn="l">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URL https://toukei.pref.shizuoka.jp/chosa/12-040/index.html</a:t>
          </a:r>
        </a:p>
        <a:p>
          <a:pPr algn="l"/>
          <a:endParaRPr/>
        </a:p>
      </xdr:txBody>
    </xdr:sp>
    <xdr:clientData/>
  </xdr:twoCellAnchor>
  <xdr:twoCellAnchor editAs="oneCell">
    <xdr:from xmlns:xdr="http://schemas.openxmlformats.org/drawingml/2006/spreadsheetDrawing">
      <xdr:col>5</xdr:col>
      <xdr:colOff>6350</xdr:colOff>
      <xdr:row>21</xdr:row>
      <xdr:rowOff>89535</xdr:rowOff>
    </xdr:from>
    <xdr:to xmlns:xdr="http://schemas.openxmlformats.org/drawingml/2006/spreadsheetDrawing">
      <xdr:col>8</xdr:col>
      <xdr:colOff>53975</xdr:colOff>
      <xdr:row>22</xdr:row>
      <xdr:rowOff>133985</xdr:rowOff>
    </xdr:to>
    <xdr:sp macro="" textlink="">
      <xdr:nvSpPr>
        <xdr:cNvPr id="8" name="Text Box 11"/>
        <xdr:cNvSpPr txBox="1">
          <a:spLocks noChangeArrowheads="1"/>
        </xdr:cNvSpPr>
      </xdr:nvSpPr>
      <xdr:spPr>
        <a:xfrm>
          <a:off x="2792095" y="5979160"/>
          <a:ext cx="1950720" cy="209550"/>
        </a:xfrm>
        <a:prstGeom prst="rect">
          <a:avLst/>
        </a:prstGeom>
        <a:noFill/>
        <a:ln>
          <a:miter/>
        </a:ln>
      </xdr:spPr>
      <xdr:txBody>
        <a:bodyPr vertOverflow="clip" horzOverflow="overflow" wrap="square" lIns="20637" tIns="4762" rIns="4762" bIns="4762" anchor="t" upright="1"/>
        <a:lstStyle/>
        <a:p>
          <a:pPr algn="l">
            <a:lnSpc>
              <a:spcPts val="10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スマートフォン版も公開しています。</a:t>
          </a:r>
        </a:p>
        <a:p>
          <a:pPr algn="l"/>
          <a:endParaRPr/>
        </a:p>
      </xdr:txBody>
    </xdr:sp>
    <xdr:clientData/>
  </xdr:twoCellAnchor>
  <xdr:twoCellAnchor>
    <xdr:from xmlns:xdr="http://schemas.openxmlformats.org/drawingml/2006/spreadsheetDrawing">
      <xdr:col>1</xdr:col>
      <xdr:colOff>387350</xdr:colOff>
      <xdr:row>30</xdr:row>
      <xdr:rowOff>76200</xdr:rowOff>
    </xdr:from>
    <xdr:to xmlns:xdr="http://schemas.openxmlformats.org/drawingml/2006/spreadsheetDrawing">
      <xdr:col>9</xdr:col>
      <xdr:colOff>400050</xdr:colOff>
      <xdr:row>38</xdr:row>
      <xdr:rowOff>19685</xdr:rowOff>
    </xdr:to>
    <xdr:sp macro="" textlink="">
      <xdr:nvSpPr>
        <xdr:cNvPr id="9" name="Text Box 2"/>
        <xdr:cNvSpPr txBox="1">
          <a:spLocks noChangeArrowheads="1"/>
        </xdr:cNvSpPr>
      </xdr:nvSpPr>
      <xdr:spPr>
        <a:xfrm>
          <a:off x="687705" y="7807325"/>
          <a:ext cx="4746625" cy="1372235"/>
        </a:xfrm>
        <a:prstGeom prst="rect">
          <a:avLst/>
        </a:prstGeom>
        <a:solidFill>
          <a:srgbClr val="FFFFFF"/>
        </a:solidFill>
        <a:ln w="57150" cmpd="thickThin">
          <a:solidFill>
            <a:sysClr val="windowText" lastClr="000000"/>
          </a:solidFill>
          <a:miter/>
        </a:ln>
      </xdr:spPr>
      <xdr:txBody>
        <a:bodyPr vertOverflow="clip" horzOverflow="overflow" wrap="square" lIns="27432" tIns="18288" rIns="27432" bIns="0" anchor="t" upright="1"/>
        <a:lstStyle/>
        <a:p>
          <a:pPr algn="ctr"/>
          <a:endParaRPr/>
        </a:p>
        <a:p>
          <a:pPr algn="ctr">
            <a:lnSpc>
              <a:spcPts val="1650"/>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毎月勤労統計調査についてのお問い合わせ先</a:t>
          </a:r>
        </a:p>
        <a:p>
          <a:pPr algn="ctr"/>
          <a:endParaRP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〒420-8601　静岡市葵区追手町9-6</a:t>
          </a: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静岡県企画部統計活用課　商工・経済班</a:t>
          </a:r>
        </a:p>
        <a:p>
          <a:pPr algn="ctr">
            <a:lnSpc>
              <a:spcPts val="130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TEL　０５４－２２１－２２４６　　FAX　０５４－２２１－３６０９</a:t>
          </a:r>
        </a:p>
      </xdr:txBody>
    </xdr:sp>
    <xdr:clientData/>
  </xdr:twoCellAnchor>
  <xdr:twoCellAnchor>
    <xdr:from xmlns:xdr="http://schemas.openxmlformats.org/drawingml/2006/spreadsheetDrawing">
      <xdr:col>5</xdr:col>
      <xdr:colOff>111125</xdr:colOff>
      <xdr:row>3</xdr:row>
      <xdr:rowOff>44450</xdr:rowOff>
    </xdr:from>
    <xdr:to xmlns:xdr="http://schemas.openxmlformats.org/drawingml/2006/spreadsheetDrawing">
      <xdr:col>10</xdr:col>
      <xdr:colOff>371475</xdr:colOff>
      <xdr:row>11</xdr:row>
      <xdr:rowOff>103505</xdr:rowOff>
    </xdr:to>
    <xdr:sp macro="" textlink="">
      <xdr:nvSpPr>
        <xdr:cNvPr id="10" name="テキスト 15"/>
        <xdr:cNvSpPr txBox="1">
          <a:spLocks noChangeArrowheads="1"/>
        </xdr:cNvSpPr>
      </xdr:nvSpPr>
      <xdr:spPr>
        <a:xfrm>
          <a:off x="2896870" y="958850"/>
          <a:ext cx="3143250" cy="2300605"/>
        </a:xfrm>
        <a:prstGeom prst="rect">
          <a:avLst/>
        </a:prstGeom>
        <a:noFill/>
        <a:ln>
          <a:miter/>
        </a:ln>
      </xdr:spPr>
      <xdr:txBody>
        <a:bodyPr vertOverflow="clip" horzOverflow="overflow" wrap="square" lIns="23812" tIns="4762" rIns="4762" bIns="4762" anchor="t" upright="1"/>
        <a:lstStyle/>
        <a:p>
          <a:pPr algn="l">
            <a:lnSpc>
              <a:spcPts val="20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游ゴシック"/>
              <a:ea typeface="游ゴシック"/>
            </a:rPr>
            <a:t>　</a:t>
          </a: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国勢調査は、日本の未来をつくるために必要な調査です。</a:t>
          </a:r>
        </a:p>
        <a:p>
          <a:pPr algn="l">
            <a:lnSpc>
              <a:spcPts val="15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国や地方公共団体が正確な統計に基づいて、公正で効率的な行政を行うためには、日本に住むすべての人と世帯に漏れなく、正確な回答をしていただく必要があります。</a:t>
          </a:r>
        </a:p>
        <a:p>
          <a:pPr algn="l">
            <a:lnSpc>
              <a:spcPts val="1200"/>
            </a:lnSpc>
          </a:pPr>
          <a:r>
            <a:rPr lang="ja-JP" altLang="en-US" sz="1300" b="0"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　令和７年国勢調査へのご協力をお願いします。</a:t>
          </a:r>
        </a:p>
      </xdr:txBody>
    </xdr:sp>
    <xdr:clientData/>
  </xdr:twoCellAnchor>
  <xdr:twoCellAnchor>
    <xdr:from xmlns:xdr="http://schemas.openxmlformats.org/drawingml/2006/spreadsheetDrawing">
      <xdr:col>0</xdr:col>
      <xdr:colOff>152400</xdr:colOff>
      <xdr:row>1</xdr:row>
      <xdr:rowOff>114935</xdr:rowOff>
    </xdr:from>
    <xdr:to xmlns:xdr="http://schemas.openxmlformats.org/drawingml/2006/spreadsheetDrawing">
      <xdr:col>10</xdr:col>
      <xdr:colOff>323850</xdr:colOff>
      <xdr:row>14</xdr:row>
      <xdr:rowOff>69215</xdr:rowOff>
    </xdr:to>
    <xdr:sp macro="" textlink="">
      <xdr:nvSpPr>
        <xdr:cNvPr id="11" name="図形 18"/>
        <xdr:cNvSpPr>
          <a:spLocks noChangeArrowheads="1"/>
        </xdr:cNvSpPr>
      </xdr:nvSpPr>
      <xdr:spPr>
        <a:xfrm>
          <a:off x="152400" y="419735"/>
          <a:ext cx="5840095" cy="3691255"/>
        </a:xfrm>
        <a:prstGeom prst="roundRect">
          <a:avLst>
            <a:gd name="adj" fmla="val 16667"/>
          </a:avLst>
        </a:prstGeom>
        <a:noFill/>
        <a:ln w="12700">
          <a:solidFill>
            <a:srgbClr val="000000"/>
          </a:solidFill>
          <a:miter lim="800000"/>
          <a:headEnd/>
          <a:tailEnd/>
        </a:ln>
      </xdr:spPr>
    </xdr:sp>
    <xdr:clientData/>
  </xdr:twoCellAnchor>
  <xdr:twoCellAnchor>
    <xdr:from xmlns:xdr="http://schemas.openxmlformats.org/drawingml/2006/spreadsheetDrawing">
      <xdr:col>1</xdr:col>
      <xdr:colOff>320675</xdr:colOff>
      <xdr:row>1</xdr:row>
      <xdr:rowOff>2540</xdr:rowOff>
    </xdr:from>
    <xdr:to xmlns:xdr="http://schemas.openxmlformats.org/drawingml/2006/spreadsheetDrawing">
      <xdr:col>7</xdr:col>
      <xdr:colOff>610235</xdr:colOff>
      <xdr:row>2</xdr:row>
      <xdr:rowOff>2540</xdr:rowOff>
    </xdr:to>
    <xdr:sp macro="" textlink="">
      <xdr:nvSpPr>
        <xdr:cNvPr id="12" name="オブジェクト 13"/>
        <xdr:cNvSpPr txBox="1">
          <a:spLocks noChangeArrowheads="1"/>
        </xdr:cNvSpPr>
      </xdr:nvSpPr>
      <xdr:spPr>
        <a:xfrm>
          <a:off x="621030" y="307340"/>
          <a:ext cx="4043680" cy="304800"/>
        </a:xfrm>
        <a:prstGeom prst="rect">
          <a:avLst/>
        </a:prstGeom>
        <a:solidFill>
          <a:srgbClr val="FFFFFF"/>
        </a:solidFill>
        <a:ln>
          <a:miter/>
        </a:ln>
      </xdr:spPr>
      <xdr:txBody>
        <a:bodyPr vertOverflow="clip" horzOverflow="overflow" wrap="square" lIns="74295" tIns="8890" rIns="74295" bIns="8890" anchor="t" upright="1"/>
        <a:lstStyle/>
        <a:p>
          <a:pPr algn="l">
            <a:lnSpc>
              <a:spcPts val="1650"/>
            </a:lnSpc>
          </a:pPr>
          <a:r>
            <a:rPr lang="ja-JP" altLang="en-US" sz="1400" b="1" i="0" u="none" strike="noStrike" baseline="0">
              <a:solidFill>
                <a:srgbClr xmlns:mc="http://schemas.openxmlformats.org/markup-compatibility/2006" xmlns:a14="http://schemas.microsoft.com/office/drawing/2010/main" val="000000" a14:legacySpreadsheetColorIndex="8" mc:Ignorable="a14"/>
              </a:solidFill>
              <a:latin typeface="HG丸ｺﾞｼｯｸM-PRO"/>
              <a:ea typeface="HG丸ｺﾞｼｯｸM-PRO"/>
            </a:rPr>
            <a:t>＜令和７年10月１日に国勢調査を実施します＞</a:t>
          </a:r>
        </a:p>
      </xdr:txBody>
    </xdr:sp>
    <xdr:clientData/>
  </xdr:twoCellAnchor>
  <xdr:twoCellAnchor>
    <xdr:from xmlns:xdr="http://schemas.openxmlformats.org/drawingml/2006/spreadsheetDrawing">
      <xdr:col>1</xdr:col>
      <xdr:colOff>0</xdr:colOff>
      <xdr:row>11</xdr:row>
      <xdr:rowOff>335915</xdr:rowOff>
    </xdr:from>
    <xdr:to xmlns:xdr="http://schemas.openxmlformats.org/drawingml/2006/spreadsheetDrawing">
      <xdr:col>5</xdr:col>
      <xdr:colOff>565150</xdr:colOff>
      <xdr:row>13</xdr:row>
      <xdr:rowOff>88900</xdr:rowOff>
    </xdr:to>
    <xdr:grpSp>
      <xdr:nvGrpSpPr>
        <xdr:cNvPr id="13" name="グループ 19"/>
        <xdr:cNvGrpSpPr/>
      </xdr:nvGrpSpPr>
      <xdr:grpSpPr>
        <a:xfrm>
          <a:off x="300355" y="3491865"/>
          <a:ext cx="3050540" cy="324485"/>
          <a:chOff x="297088" y="3487137"/>
          <a:chExt cx="3034277" cy="318304"/>
        </a:xfrm>
      </xdr:grpSpPr>
      <xdr:sp macro="" textlink="">
        <xdr:nvSpPr>
          <xdr:cNvPr id="14" name="図形 17"/>
          <xdr:cNvSpPr>
            <a:spLocks noChangeArrowheads="1"/>
          </xdr:cNvSpPr>
        </xdr:nvSpPr>
        <xdr:spPr>
          <a:xfrm>
            <a:off x="297088" y="3487137"/>
            <a:ext cx="3034277" cy="318304"/>
          </a:xfrm>
          <a:prstGeom prst="homePlate">
            <a:avLst>
              <a:gd name="adj" fmla="val 50223"/>
            </a:avLst>
          </a:prstGeom>
          <a:solidFill>
            <a:srgbClr val="5B9BD5"/>
          </a:solidFill>
          <a:ln>
            <a:noFill/>
          </a:ln>
        </xdr:spPr>
      </xdr:sp>
      <xdr:sp macro="" textlink="">
        <xdr:nvSpPr>
          <xdr:cNvPr id="15" name="テキスト 18"/>
          <xdr:cNvSpPr txBox="1">
            <a:spLocks noChangeArrowheads="1"/>
          </xdr:cNvSpPr>
        </xdr:nvSpPr>
        <xdr:spPr>
          <a:xfrm>
            <a:off x="468840" y="3505861"/>
            <a:ext cx="2716219" cy="274615"/>
          </a:xfrm>
          <a:prstGeom prst="rect">
            <a:avLst/>
          </a:prstGeom>
          <a:noFill/>
          <a:ln>
            <a:miter/>
          </a:ln>
        </xdr:spPr>
        <xdr:txBody>
          <a:bodyPr vertOverflow="clip" horzOverflow="overflow" wrap="square" lIns="33337" tIns="4762" rIns="4762" bIns="4762" anchor="t" upright="1"/>
          <a:lstStyle/>
          <a:p>
            <a:pPr algn="l">
              <a:lnSpc>
                <a:spcPts val="1400"/>
              </a:lnSpc>
            </a:pPr>
            <a:r>
              <a:rPr lang="ja-JP" altLang="en-US" sz="1200" b="1" i="0" u="none" strike="noStrike" baseline="0">
                <a:solidFill>
                  <a:srgbClr xmlns:mc="http://schemas.openxmlformats.org/markup-compatibility/2006" xmlns:a14="http://schemas.microsoft.com/office/drawing/2010/main" val="FFFFFF" a14:legacySpreadsheetColorIndex="9" mc:Ignorable="a14"/>
                </a:solidFill>
                <a:latin typeface="HG丸ｺﾞｼｯｸM-PRO"/>
                <a:ea typeface="HG丸ｺﾞｼｯｸM-PRO"/>
              </a:rPr>
              <a:t>国勢調査2025キャンペーンサイト</a:t>
            </a:r>
          </a:p>
        </xdr:txBody>
      </xdr:sp>
    </xdr:grpSp>
    <xdr:clientData/>
  </xdr:twoCellAnchor>
  <xdr:twoCellAnchor editAs="oneCell">
    <xdr:from xmlns:xdr="http://schemas.openxmlformats.org/drawingml/2006/spreadsheetDrawing">
      <xdr:col>6</xdr:col>
      <xdr:colOff>146050</xdr:colOff>
      <xdr:row>23</xdr:row>
      <xdr:rowOff>127635</xdr:rowOff>
    </xdr:from>
    <xdr:to xmlns:xdr="http://schemas.openxmlformats.org/drawingml/2006/spreadsheetDrawing">
      <xdr:col>7</xdr:col>
      <xdr:colOff>463550</xdr:colOff>
      <xdr:row>28</xdr:row>
      <xdr:rowOff>38100</xdr:rowOff>
    </xdr:to>
    <xdr:pic macro="">
      <xdr:nvPicPr>
        <xdr:cNvPr id="16" name="図 17"/>
        <xdr:cNvPicPr>
          <a:picLocks noChangeAspect="1"/>
        </xdr:cNvPicPr>
      </xdr:nvPicPr>
      <xdr:blipFill>
        <a:blip xmlns:r="http://schemas.openxmlformats.org/officeDocument/2006/relationships" r:embed="rId2"/>
        <a:stretch>
          <a:fillRect/>
        </a:stretch>
      </xdr:blipFill>
      <xdr:spPr>
        <a:xfrm>
          <a:off x="3566160" y="6391910"/>
          <a:ext cx="951865" cy="958215"/>
        </a:xfrm>
        <a:prstGeom prst="rect">
          <a:avLst/>
        </a:prstGeom>
        <a:noFill/>
        <a:ln>
          <a:noFill/>
        </a:ln>
      </xdr:spPr>
    </xdr:pic>
    <xdr:clientData/>
  </xdr:twoCellAnchor>
  <xdr:twoCellAnchor editAs="oneCell">
    <xdr:from xmlns:xdr="http://schemas.openxmlformats.org/drawingml/2006/spreadsheetDrawing">
      <xdr:col>0</xdr:col>
      <xdr:colOff>224155</xdr:colOff>
      <xdr:row>3</xdr:row>
      <xdr:rowOff>39370</xdr:rowOff>
    </xdr:from>
    <xdr:to xmlns:xdr="http://schemas.openxmlformats.org/drawingml/2006/spreadsheetDrawing">
      <xdr:col>5</xdr:col>
      <xdr:colOff>28575</xdr:colOff>
      <xdr:row>10</xdr:row>
      <xdr:rowOff>184785</xdr:rowOff>
    </xdr:to>
    <xdr:pic macro="">
      <xdr:nvPicPr>
        <xdr:cNvPr id="17" name="図 16"/>
        <xdr:cNvPicPr>
          <a:picLocks noChangeAspect="1" noChangeArrowheads="1"/>
        </xdr:cNvPicPr>
      </xdr:nvPicPr>
      <xdr:blipFill>
        <a:blip xmlns:r="http://schemas.openxmlformats.org/officeDocument/2006/relationships" r:embed="rId3"/>
        <a:stretch>
          <a:fillRect/>
        </a:stretch>
      </xdr:blipFill>
      <xdr:spPr>
        <a:xfrm>
          <a:off x="224155" y="953770"/>
          <a:ext cx="2590165" cy="210121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2.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3.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4.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6.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7.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 Id="rId2" Type="http://schemas.openxmlformats.org/officeDocument/2006/relationships/drawing" Target="../drawings/drawing8.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6">
    <tabColor indexed="10"/>
  </sheetPr>
  <dimension ref="B2:Q55"/>
  <sheetViews>
    <sheetView tabSelected="1" topLeftCell="A10" zoomScale="145" zoomScaleNormal="145" workbookViewId="0">
      <selection activeCell="L19" sqref="L19"/>
    </sheetView>
  </sheetViews>
  <sheetFormatPr defaultColWidth="9" defaultRowHeight="13.3"/>
  <cols>
    <col min="1" max="1" width="4.453125" style="1" customWidth="1"/>
    <col min="2" max="2" width="4.08984375" style="1" customWidth="1"/>
    <col min="3" max="12" width="9" style="1" bestFit="1" customWidth="0"/>
    <col min="13" max="13" width="15.453125" style="2" customWidth="1"/>
    <col min="14" max="14" width="7.26953125" style="1" customWidth="1"/>
    <col min="15" max="15" width="16.36328125" style="1" customWidth="1"/>
    <col min="16" max="16" width="9" style="1" bestFit="1" customWidth="0"/>
    <col min="17" max="16384" width="9" style="1"/>
  </cols>
  <sheetData>
    <row r="1" spans="2:17" ht="6.75" customHeight="1"/>
    <row r="2" spans="2:17" ht="23.25" customHeight="1">
      <c r="B2" s="3" t="s">
        <v>179</v>
      </c>
      <c r="M2" s="19"/>
    </row>
    <row r="3" spans="2:17" ht="36" customHeight="1"/>
    <row r="4" spans="2:17" ht="39.75" customHeight="1">
      <c r="C4" s="4" t="s">
        <v>224</v>
      </c>
      <c r="D4" s="11"/>
      <c r="E4" s="11"/>
      <c r="F4" s="11"/>
      <c r="G4" s="11"/>
      <c r="H4" s="11"/>
      <c r="I4" s="11"/>
      <c r="J4" s="11"/>
      <c r="K4" s="11"/>
    </row>
    <row r="5" spans="2:17" ht="10" customHeight="1"/>
    <row r="6" spans="2:17" ht="19.5" customHeight="1">
      <c r="C6" s="5" t="s">
        <v>193</v>
      </c>
      <c r="D6" s="5"/>
      <c r="E6" s="5"/>
      <c r="F6" s="5"/>
      <c r="G6" s="5"/>
      <c r="H6" s="5"/>
      <c r="I6" s="5"/>
      <c r="J6" s="5"/>
      <c r="K6" s="5"/>
    </row>
    <row r="7" spans="2:17" ht="10" customHeight="1"/>
    <row r="8" spans="2:17" ht="19.5" customHeight="1">
      <c r="O8" s="22"/>
      <c r="P8" s="23"/>
    </row>
    <row r="9" spans="2:17" ht="21.75" customHeight="1">
      <c r="E9" s="14">
        <v>45778</v>
      </c>
      <c r="F9" s="14"/>
      <c r="G9" s="14"/>
      <c r="H9" s="14"/>
      <c r="I9" s="18"/>
      <c r="M9" s="20"/>
      <c r="N9" s="20"/>
      <c r="O9" s="20"/>
      <c r="P9" s="20"/>
      <c r="Q9" s="24"/>
    </row>
    <row r="10" spans="2:17" ht="10" customHeight="1">
      <c r="G10" s="16"/>
      <c r="M10" s="20"/>
      <c r="N10" s="20"/>
      <c r="O10" s="20"/>
      <c r="P10" s="20"/>
    </row>
    <row r="11" spans="2:17" ht="13.5" customHeight="1">
      <c r="G11" s="17"/>
      <c r="M11" s="20"/>
      <c r="N11" s="20"/>
      <c r="O11" s="20"/>
      <c r="P11" s="20"/>
    </row>
    <row r="12" spans="2:17" ht="18.45">
      <c r="C12" s="6"/>
      <c r="D12" s="11"/>
      <c r="E12" s="11"/>
      <c r="F12" s="11"/>
      <c r="G12" s="7"/>
      <c r="H12" s="11"/>
      <c r="I12" s="11"/>
      <c r="J12" s="11"/>
      <c r="K12" s="11"/>
    </row>
    <row r="13" spans="2:17">
      <c r="C13" s="7"/>
      <c r="D13" s="11"/>
      <c r="E13" s="11"/>
      <c r="F13" s="11"/>
      <c r="G13" s="11"/>
      <c r="H13" s="11"/>
      <c r="I13" s="11"/>
      <c r="J13" s="11"/>
      <c r="K13" s="11"/>
    </row>
    <row r="16" spans="2:17">
      <c r="M16" s="1"/>
    </row>
    <row r="17" spans="4:13">
      <c r="M17" s="1"/>
    </row>
    <row r="18" spans="4:13">
      <c r="M18" s="1"/>
    </row>
    <row r="19" spans="4:13">
      <c r="M19" s="1"/>
    </row>
    <row r="20" spans="4:13">
      <c r="M20" s="1"/>
    </row>
    <row r="21" spans="4:13">
      <c r="D21" s="12"/>
      <c r="M21" s="1"/>
    </row>
    <row r="22" spans="4:13">
      <c r="M22" s="21"/>
    </row>
    <row r="23" spans="4:13">
      <c r="D23" s="12"/>
      <c r="M23" s="1"/>
    </row>
    <row r="24" spans="4:13">
      <c r="M24" s="1"/>
    </row>
    <row r="25" spans="4:13">
      <c r="M25" s="1"/>
    </row>
    <row r="26" spans="4:13">
      <c r="M26" s="1"/>
    </row>
    <row r="27" spans="4:13">
      <c r="M27" s="1"/>
    </row>
    <row r="28" spans="4:13">
      <c r="M28" s="1"/>
    </row>
    <row r="29" spans="4:13">
      <c r="M29" s="1"/>
    </row>
    <row r="42" spans="3:10">
      <c r="D42" s="8"/>
      <c r="E42" s="8"/>
      <c r="F42" s="8" t="s">
        <v>38</v>
      </c>
      <c r="G42" s="8"/>
      <c r="H42" s="8"/>
      <c r="I42" s="8"/>
      <c r="J42" s="8"/>
    </row>
    <row r="43" spans="3:10">
      <c r="C43" s="8"/>
      <c r="D43" s="8"/>
      <c r="E43" s="8"/>
      <c r="F43" s="8"/>
      <c r="G43" s="8"/>
      <c r="H43" s="8"/>
      <c r="I43" s="8"/>
      <c r="J43" s="8"/>
    </row>
    <row r="44" spans="3:10">
      <c r="C44" s="8"/>
      <c r="D44" s="8"/>
      <c r="E44" s="8"/>
      <c r="F44" s="8"/>
      <c r="G44" s="8"/>
      <c r="H44" s="8"/>
      <c r="I44" s="8"/>
      <c r="J44" s="8"/>
    </row>
    <row r="45" spans="3:10">
      <c r="C45" s="8"/>
      <c r="D45" s="8"/>
      <c r="E45" s="8"/>
      <c r="F45" s="8"/>
      <c r="G45" s="8"/>
      <c r="H45" s="8"/>
      <c r="I45" s="8"/>
      <c r="J45" s="8"/>
    </row>
    <row r="46" spans="3:10">
      <c r="C46" s="8"/>
      <c r="D46" s="8"/>
      <c r="E46" s="8"/>
      <c r="F46" s="8"/>
      <c r="G46" s="8"/>
      <c r="H46" s="8"/>
      <c r="I46" s="8"/>
      <c r="J46" s="8"/>
    </row>
    <row r="47" spans="3:10">
      <c r="C47" s="8"/>
      <c r="D47" s="8"/>
      <c r="E47" s="8"/>
      <c r="F47" s="8"/>
      <c r="G47" s="8"/>
      <c r="H47" s="8"/>
      <c r="I47" s="8"/>
      <c r="J47" s="8"/>
    </row>
    <row r="48" spans="3:10">
      <c r="C48" s="8"/>
      <c r="D48" s="8"/>
      <c r="E48" s="8"/>
      <c r="F48" s="8"/>
      <c r="G48" s="8"/>
      <c r="H48" s="8"/>
      <c r="I48" s="8"/>
      <c r="J48" s="8"/>
    </row>
    <row r="49" spans="3:11" ht="1.5" customHeight="1">
      <c r="C49" s="8"/>
      <c r="D49" s="8"/>
      <c r="E49" s="8"/>
      <c r="F49" s="8"/>
      <c r="G49" s="8"/>
      <c r="H49" s="8"/>
      <c r="I49" s="8"/>
      <c r="J49" s="8"/>
    </row>
    <row r="50" spans="3:11">
      <c r="C50" s="8"/>
      <c r="D50" s="8"/>
      <c r="E50" s="8"/>
      <c r="F50" s="8"/>
      <c r="G50" s="8"/>
      <c r="H50" s="8"/>
      <c r="I50" s="8"/>
      <c r="J50" s="8"/>
      <c r="K50" s="11"/>
    </row>
    <row r="51" spans="3:11" ht="20.25" customHeight="1">
      <c r="C51" s="8"/>
      <c r="D51" s="8"/>
      <c r="E51" s="8"/>
      <c r="F51" s="8"/>
      <c r="G51" s="8"/>
      <c r="H51" s="8"/>
      <c r="I51" s="8"/>
      <c r="J51" s="8"/>
      <c r="K51" s="11"/>
    </row>
    <row r="52" spans="3:11" ht="24" customHeight="1">
      <c r="C52" s="9" t="s">
        <v>526</v>
      </c>
      <c r="D52" s="9"/>
      <c r="E52" s="9"/>
      <c r="F52" s="9"/>
      <c r="G52" s="9"/>
      <c r="H52" s="9"/>
      <c r="I52" s="9"/>
      <c r="J52" s="9"/>
    </row>
    <row r="53" spans="3:11" ht="18.75" customHeight="1">
      <c r="C53" s="10" t="s">
        <v>185</v>
      </c>
      <c r="D53" s="10"/>
      <c r="E53" s="10"/>
      <c r="F53" s="10"/>
      <c r="G53" s="10"/>
      <c r="H53" s="10"/>
      <c r="I53" s="10"/>
      <c r="J53" s="10"/>
      <c r="K53" s="13"/>
    </row>
    <row r="54" spans="3:11" ht="10.5" customHeight="1">
      <c r="D54" s="13"/>
      <c r="E54" s="13"/>
      <c r="F54" s="15"/>
      <c r="G54" s="15"/>
      <c r="H54" s="15"/>
      <c r="I54" s="13"/>
      <c r="J54" s="13"/>
      <c r="K54" s="13"/>
    </row>
    <row r="55" spans="3:11" ht="18.75" customHeight="1">
      <c r="K55" s="10"/>
    </row>
  </sheetData>
  <mergeCells count="6">
    <mergeCell ref="C6:K6"/>
    <mergeCell ref="E9:H9"/>
    <mergeCell ref="C52:J52"/>
    <mergeCell ref="C53:J53"/>
    <mergeCell ref="M9:P11"/>
    <mergeCell ref="G10:G11"/>
  </mergeCells>
  <phoneticPr fontId="22"/>
  <pageMargins left="0.59055118110236227" right="0.78740157480314965" top="0.78740157480314965" bottom="0.59055118110236227" header="0.51181102362204722" footer="0.51181102362204722"/>
  <pageSetup paperSize="9"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25">
    <tabColor indexed="17"/>
    <pageSetUpPr fitToPage="1"/>
  </sheetPr>
  <dimension ref="A1:AD98"/>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0" width="7.6328125" style="25" customWidth="1"/>
    <col min="31" max="251" width="9" style="25"/>
    <col min="252" max="252" width="4.90625" style="25" bestFit="1" customWidth="1"/>
    <col min="253" max="253" width="3.6328125" style="25" bestFit="1" customWidth="1"/>
    <col min="254" max="254" width="3.08984375" style="25" bestFit="1" customWidth="1"/>
    <col min="255" max="270" width="8.26953125" style="25" customWidth="1"/>
    <col min="271" max="286" width="7.6328125" style="25" customWidth="1"/>
    <col min="287" max="507" width="9" style="25"/>
    <col min="508" max="508" width="4.90625" style="25" bestFit="1" customWidth="1"/>
    <col min="509" max="509" width="3.6328125" style="25" bestFit="1" customWidth="1"/>
    <col min="510" max="510" width="3.08984375" style="25" bestFit="1" customWidth="1"/>
    <col min="511" max="526" width="8.26953125" style="25" customWidth="1"/>
    <col min="527" max="542" width="7.6328125" style="25" customWidth="1"/>
    <col min="543" max="763" width="9" style="25"/>
    <col min="764" max="764" width="4.90625" style="25" bestFit="1" customWidth="1"/>
    <col min="765" max="765" width="3.6328125" style="25" bestFit="1" customWidth="1"/>
    <col min="766" max="766" width="3.08984375" style="25" bestFit="1" customWidth="1"/>
    <col min="767" max="782" width="8.26953125" style="25" customWidth="1"/>
    <col min="783" max="798" width="7.6328125" style="25" customWidth="1"/>
    <col min="799" max="1019" width="9" style="25"/>
    <col min="1020" max="1020" width="4.90625" style="25" bestFit="1" customWidth="1"/>
    <col min="1021" max="1021" width="3.6328125" style="25" bestFit="1" customWidth="1"/>
    <col min="1022" max="1022" width="3.08984375" style="25" bestFit="1" customWidth="1"/>
    <col min="1023" max="1038" width="8.26953125" style="25" customWidth="1"/>
    <col min="1039" max="1054" width="7.6328125" style="25" customWidth="1"/>
    <col min="1055" max="1275" width="9" style="25"/>
    <col min="1276" max="1276" width="4.90625" style="25" bestFit="1" customWidth="1"/>
    <col min="1277" max="1277" width="3.6328125" style="25" bestFit="1" customWidth="1"/>
    <col min="1278" max="1278" width="3.08984375" style="25" bestFit="1" customWidth="1"/>
    <col min="1279" max="1294" width="8.26953125" style="25" customWidth="1"/>
    <col min="1295" max="1310" width="7.6328125" style="25" customWidth="1"/>
    <col min="1311" max="1531" width="9" style="25"/>
    <col min="1532" max="1532" width="4.90625" style="25" bestFit="1" customWidth="1"/>
    <col min="1533" max="1533" width="3.6328125" style="25" bestFit="1" customWidth="1"/>
    <col min="1534" max="1534" width="3.08984375" style="25" bestFit="1" customWidth="1"/>
    <col min="1535" max="1550" width="8.26953125" style="25" customWidth="1"/>
    <col min="1551" max="1566" width="7.6328125" style="25" customWidth="1"/>
    <col min="1567" max="1787" width="9" style="25"/>
    <col min="1788" max="1788" width="4.90625" style="25" bestFit="1" customWidth="1"/>
    <col min="1789" max="1789" width="3.6328125" style="25" bestFit="1" customWidth="1"/>
    <col min="1790" max="1790" width="3.08984375" style="25" bestFit="1" customWidth="1"/>
    <col min="1791" max="1806" width="8.26953125" style="25" customWidth="1"/>
    <col min="1807" max="1822" width="7.6328125" style="25" customWidth="1"/>
    <col min="1823" max="2043" width="9" style="25"/>
    <col min="2044" max="2044" width="4.90625" style="25" bestFit="1" customWidth="1"/>
    <col min="2045" max="2045" width="3.6328125" style="25" bestFit="1" customWidth="1"/>
    <col min="2046" max="2046" width="3.08984375" style="25" bestFit="1" customWidth="1"/>
    <col min="2047" max="2062" width="8.26953125" style="25" customWidth="1"/>
    <col min="2063" max="2078" width="7.6328125" style="25" customWidth="1"/>
    <col min="2079" max="2299" width="9" style="25"/>
    <col min="2300" max="2300" width="4.90625" style="25" bestFit="1" customWidth="1"/>
    <col min="2301" max="2301" width="3.6328125" style="25" bestFit="1" customWidth="1"/>
    <col min="2302" max="2302" width="3.08984375" style="25" bestFit="1" customWidth="1"/>
    <col min="2303" max="2318" width="8.26953125" style="25" customWidth="1"/>
    <col min="2319" max="2334" width="7.6328125" style="25" customWidth="1"/>
    <col min="2335" max="2555" width="9" style="25"/>
    <col min="2556" max="2556" width="4.90625" style="25" bestFit="1" customWidth="1"/>
    <col min="2557" max="2557" width="3.6328125" style="25" bestFit="1" customWidth="1"/>
    <col min="2558" max="2558" width="3.08984375" style="25" bestFit="1" customWidth="1"/>
    <col min="2559" max="2574" width="8.26953125" style="25" customWidth="1"/>
    <col min="2575" max="2590" width="7.6328125" style="25" customWidth="1"/>
    <col min="2591" max="2811" width="9" style="25"/>
    <col min="2812" max="2812" width="4.90625" style="25" bestFit="1" customWidth="1"/>
    <col min="2813" max="2813" width="3.6328125" style="25" bestFit="1" customWidth="1"/>
    <col min="2814" max="2814" width="3.08984375" style="25" bestFit="1" customWidth="1"/>
    <col min="2815" max="2830" width="8.26953125" style="25" customWidth="1"/>
    <col min="2831" max="2846" width="7.6328125" style="25" customWidth="1"/>
    <col min="2847" max="3067" width="9" style="25"/>
    <col min="3068" max="3068" width="4.90625" style="25" bestFit="1" customWidth="1"/>
    <col min="3069" max="3069" width="3.6328125" style="25" bestFit="1" customWidth="1"/>
    <col min="3070" max="3070" width="3.08984375" style="25" bestFit="1" customWidth="1"/>
    <col min="3071" max="3086" width="8.26953125" style="25" customWidth="1"/>
    <col min="3087" max="3102" width="7.6328125" style="25" customWidth="1"/>
    <col min="3103" max="3323" width="9" style="25"/>
    <col min="3324" max="3324" width="4.90625" style="25" bestFit="1" customWidth="1"/>
    <col min="3325" max="3325" width="3.6328125" style="25" bestFit="1" customWidth="1"/>
    <col min="3326" max="3326" width="3.08984375" style="25" bestFit="1" customWidth="1"/>
    <col min="3327" max="3342" width="8.26953125" style="25" customWidth="1"/>
    <col min="3343" max="3358" width="7.6328125" style="25" customWidth="1"/>
    <col min="3359" max="3579" width="9" style="25"/>
    <col min="3580" max="3580" width="4.90625" style="25" bestFit="1" customWidth="1"/>
    <col min="3581" max="3581" width="3.6328125" style="25" bestFit="1" customWidth="1"/>
    <col min="3582" max="3582" width="3.08984375" style="25" bestFit="1" customWidth="1"/>
    <col min="3583" max="3598" width="8.26953125" style="25" customWidth="1"/>
    <col min="3599" max="3614" width="7.6328125" style="25" customWidth="1"/>
    <col min="3615" max="3835" width="9" style="25"/>
    <col min="3836" max="3836" width="4.90625" style="25" bestFit="1" customWidth="1"/>
    <col min="3837" max="3837" width="3.6328125" style="25" bestFit="1" customWidth="1"/>
    <col min="3838" max="3838" width="3.08984375" style="25" bestFit="1" customWidth="1"/>
    <col min="3839" max="3854" width="8.26953125" style="25" customWidth="1"/>
    <col min="3855" max="3870" width="7.6328125" style="25" customWidth="1"/>
    <col min="3871" max="4091" width="9" style="25"/>
    <col min="4092" max="4092" width="4.90625" style="25" bestFit="1" customWidth="1"/>
    <col min="4093" max="4093" width="3.6328125" style="25" bestFit="1" customWidth="1"/>
    <col min="4094" max="4094" width="3.08984375" style="25" bestFit="1" customWidth="1"/>
    <col min="4095" max="4110" width="8.26953125" style="25" customWidth="1"/>
    <col min="4111" max="4126" width="7.6328125" style="25" customWidth="1"/>
    <col min="4127" max="4347" width="9" style="25"/>
    <col min="4348" max="4348" width="4.90625" style="25" bestFit="1" customWidth="1"/>
    <col min="4349" max="4349" width="3.6328125" style="25" bestFit="1" customWidth="1"/>
    <col min="4350" max="4350" width="3.08984375" style="25" bestFit="1" customWidth="1"/>
    <col min="4351" max="4366" width="8.26953125" style="25" customWidth="1"/>
    <col min="4367" max="4382" width="7.6328125" style="25" customWidth="1"/>
    <col min="4383" max="4603" width="9" style="25"/>
    <col min="4604" max="4604" width="4.90625" style="25" bestFit="1" customWidth="1"/>
    <col min="4605" max="4605" width="3.6328125" style="25" bestFit="1" customWidth="1"/>
    <col min="4606" max="4606" width="3.08984375" style="25" bestFit="1" customWidth="1"/>
    <col min="4607" max="4622" width="8.26953125" style="25" customWidth="1"/>
    <col min="4623" max="4638" width="7.6328125" style="25" customWidth="1"/>
    <col min="4639" max="4859" width="9" style="25"/>
    <col min="4860" max="4860" width="4.90625" style="25" bestFit="1" customWidth="1"/>
    <col min="4861" max="4861" width="3.6328125" style="25" bestFit="1" customWidth="1"/>
    <col min="4862" max="4862" width="3.08984375" style="25" bestFit="1" customWidth="1"/>
    <col min="4863" max="4878" width="8.26953125" style="25" customWidth="1"/>
    <col min="4879" max="4894" width="7.6328125" style="25" customWidth="1"/>
    <col min="4895" max="5115" width="9" style="25"/>
    <col min="5116" max="5116" width="4.90625" style="25" bestFit="1" customWidth="1"/>
    <col min="5117" max="5117" width="3.6328125" style="25" bestFit="1" customWidth="1"/>
    <col min="5118" max="5118" width="3.08984375" style="25" bestFit="1" customWidth="1"/>
    <col min="5119" max="5134" width="8.26953125" style="25" customWidth="1"/>
    <col min="5135" max="5150" width="7.6328125" style="25" customWidth="1"/>
    <col min="5151" max="5371" width="9" style="25"/>
    <col min="5372" max="5372" width="4.90625" style="25" bestFit="1" customWidth="1"/>
    <col min="5373" max="5373" width="3.6328125" style="25" bestFit="1" customWidth="1"/>
    <col min="5374" max="5374" width="3.08984375" style="25" bestFit="1" customWidth="1"/>
    <col min="5375" max="5390" width="8.26953125" style="25" customWidth="1"/>
    <col min="5391" max="5406" width="7.6328125" style="25" customWidth="1"/>
    <col min="5407" max="5627" width="9" style="25"/>
    <col min="5628" max="5628" width="4.90625" style="25" bestFit="1" customWidth="1"/>
    <col min="5629" max="5629" width="3.6328125" style="25" bestFit="1" customWidth="1"/>
    <col min="5630" max="5630" width="3.08984375" style="25" bestFit="1" customWidth="1"/>
    <col min="5631" max="5646" width="8.26953125" style="25" customWidth="1"/>
    <col min="5647" max="5662" width="7.6328125" style="25" customWidth="1"/>
    <col min="5663" max="5883" width="9" style="25"/>
    <col min="5884" max="5884" width="4.90625" style="25" bestFit="1" customWidth="1"/>
    <col min="5885" max="5885" width="3.6328125" style="25" bestFit="1" customWidth="1"/>
    <col min="5886" max="5886" width="3.08984375" style="25" bestFit="1" customWidth="1"/>
    <col min="5887" max="5902" width="8.26953125" style="25" customWidth="1"/>
    <col min="5903" max="5918" width="7.6328125" style="25" customWidth="1"/>
    <col min="5919" max="6139" width="9" style="25"/>
    <col min="6140" max="6140" width="4.90625" style="25" bestFit="1" customWidth="1"/>
    <col min="6141" max="6141" width="3.6328125" style="25" bestFit="1" customWidth="1"/>
    <col min="6142" max="6142" width="3.08984375" style="25" bestFit="1" customWidth="1"/>
    <col min="6143" max="6158" width="8.26953125" style="25" customWidth="1"/>
    <col min="6159" max="6174" width="7.6328125" style="25" customWidth="1"/>
    <col min="6175" max="6395" width="9" style="25"/>
    <col min="6396" max="6396" width="4.90625" style="25" bestFit="1" customWidth="1"/>
    <col min="6397" max="6397" width="3.6328125" style="25" bestFit="1" customWidth="1"/>
    <col min="6398" max="6398" width="3.08984375" style="25" bestFit="1" customWidth="1"/>
    <col min="6399" max="6414" width="8.26953125" style="25" customWidth="1"/>
    <col min="6415" max="6430" width="7.6328125" style="25" customWidth="1"/>
    <col min="6431" max="6651" width="9" style="25"/>
    <col min="6652" max="6652" width="4.90625" style="25" bestFit="1" customWidth="1"/>
    <col min="6653" max="6653" width="3.6328125" style="25" bestFit="1" customWidth="1"/>
    <col min="6654" max="6654" width="3.08984375" style="25" bestFit="1" customWidth="1"/>
    <col min="6655" max="6670" width="8.26953125" style="25" customWidth="1"/>
    <col min="6671" max="6686" width="7.6328125" style="25" customWidth="1"/>
    <col min="6687" max="6907" width="9" style="25"/>
    <col min="6908" max="6908" width="4.90625" style="25" bestFit="1" customWidth="1"/>
    <col min="6909" max="6909" width="3.6328125" style="25" bestFit="1" customWidth="1"/>
    <col min="6910" max="6910" width="3.08984375" style="25" bestFit="1" customWidth="1"/>
    <col min="6911" max="6926" width="8.26953125" style="25" customWidth="1"/>
    <col min="6927" max="6942" width="7.6328125" style="25" customWidth="1"/>
    <col min="6943" max="7163" width="9" style="25"/>
    <col min="7164" max="7164" width="4.90625" style="25" bestFit="1" customWidth="1"/>
    <col min="7165" max="7165" width="3.6328125" style="25" bestFit="1" customWidth="1"/>
    <col min="7166" max="7166" width="3.08984375" style="25" bestFit="1" customWidth="1"/>
    <col min="7167" max="7182" width="8.26953125" style="25" customWidth="1"/>
    <col min="7183" max="7198" width="7.6328125" style="25" customWidth="1"/>
    <col min="7199" max="7419" width="9" style="25"/>
    <col min="7420" max="7420" width="4.90625" style="25" bestFit="1" customWidth="1"/>
    <col min="7421" max="7421" width="3.6328125" style="25" bestFit="1" customWidth="1"/>
    <col min="7422" max="7422" width="3.08984375" style="25" bestFit="1" customWidth="1"/>
    <col min="7423" max="7438" width="8.26953125" style="25" customWidth="1"/>
    <col min="7439" max="7454" width="7.6328125" style="25" customWidth="1"/>
    <col min="7455" max="7675" width="9" style="25"/>
    <col min="7676" max="7676" width="4.90625" style="25" bestFit="1" customWidth="1"/>
    <col min="7677" max="7677" width="3.6328125" style="25" bestFit="1" customWidth="1"/>
    <col min="7678" max="7678" width="3.08984375" style="25" bestFit="1" customWidth="1"/>
    <col min="7679" max="7694" width="8.26953125" style="25" customWidth="1"/>
    <col min="7695" max="7710" width="7.6328125" style="25" customWidth="1"/>
    <col min="7711" max="7931" width="9" style="25"/>
    <col min="7932" max="7932" width="4.90625" style="25" bestFit="1" customWidth="1"/>
    <col min="7933" max="7933" width="3.6328125" style="25" bestFit="1" customWidth="1"/>
    <col min="7934" max="7934" width="3.08984375" style="25" bestFit="1" customWidth="1"/>
    <col min="7935" max="7950" width="8.26953125" style="25" customWidth="1"/>
    <col min="7951" max="7966" width="7.6328125" style="25" customWidth="1"/>
    <col min="7967" max="8187" width="9" style="25"/>
    <col min="8188" max="8188" width="4.90625" style="25" bestFit="1" customWidth="1"/>
    <col min="8189" max="8189" width="3.6328125" style="25" bestFit="1" customWidth="1"/>
    <col min="8190" max="8190" width="3.08984375" style="25" bestFit="1" customWidth="1"/>
    <col min="8191" max="8206" width="8.26953125" style="25" customWidth="1"/>
    <col min="8207" max="8222" width="7.6328125" style="25" customWidth="1"/>
    <col min="8223" max="8443" width="9" style="25"/>
    <col min="8444" max="8444" width="4.90625" style="25" bestFit="1" customWidth="1"/>
    <col min="8445" max="8445" width="3.6328125" style="25" bestFit="1" customWidth="1"/>
    <col min="8446" max="8446" width="3.08984375" style="25" bestFit="1" customWidth="1"/>
    <col min="8447" max="8462" width="8.26953125" style="25" customWidth="1"/>
    <col min="8463" max="8478" width="7.6328125" style="25" customWidth="1"/>
    <col min="8479" max="8699" width="9" style="25"/>
    <col min="8700" max="8700" width="4.90625" style="25" bestFit="1" customWidth="1"/>
    <col min="8701" max="8701" width="3.6328125" style="25" bestFit="1" customWidth="1"/>
    <col min="8702" max="8702" width="3.08984375" style="25" bestFit="1" customWidth="1"/>
    <col min="8703" max="8718" width="8.26953125" style="25" customWidth="1"/>
    <col min="8719" max="8734" width="7.6328125" style="25" customWidth="1"/>
    <col min="8735" max="8955" width="9" style="25"/>
    <col min="8956" max="8956" width="4.90625" style="25" bestFit="1" customWidth="1"/>
    <col min="8957" max="8957" width="3.6328125" style="25" bestFit="1" customWidth="1"/>
    <col min="8958" max="8958" width="3.08984375" style="25" bestFit="1" customWidth="1"/>
    <col min="8959" max="8974" width="8.26953125" style="25" customWidth="1"/>
    <col min="8975" max="8990" width="7.6328125" style="25" customWidth="1"/>
    <col min="8991" max="9211" width="9" style="25"/>
    <col min="9212" max="9212" width="4.90625" style="25" bestFit="1" customWidth="1"/>
    <col min="9213" max="9213" width="3.6328125" style="25" bestFit="1" customWidth="1"/>
    <col min="9214" max="9214" width="3.08984375" style="25" bestFit="1" customWidth="1"/>
    <col min="9215" max="9230" width="8.26953125" style="25" customWidth="1"/>
    <col min="9231" max="9246" width="7.6328125" style="25" customWidth="1"/>
    <col min="9247" max="9467" width="9" style="25"/>
    <col min="9468" max="9468" width="4.90625" style="25" bestFit="1" customWidth="1"/>
    <col min="9469" max="9469" width="3.6328125" style="25" bestFit="1" customWidth="1"/>
    <col min="9470" max="9470" width="3.08984375" style="25" bestFit="1" customWidth="1"/>
    <col min="9471" max="9486" width="8.26953125" style="25" customWidth="1"/>
    <col min="9487" max="9502" width="7.6328125" style="25" customWidth="1"/>
    <col min="9503" max="9723" width="9" style="25"/>
    <col min="9724" max="9724" width="4.90625" style="25" bestFit="1" customWidth="1"/>
    <col min="9725" max="9725" width="3.6328125" style="25" bestFit="1" customWidth="1"/>
    <col min="9726" max="9726" width="3.08984375" style="25" bestFit="1" customWidth="1"/>
    <col min="9727" max="9742" width="8.26953125" style="25" customWidth="1"/>
    <col min="9743" max="9758" width="7.6328125" style="25" customWidth="1"/>
    <col min="9759" max="9979" width="9" style="25"/>
    <col min="9980" max="9980" width="4.90625" style="25" bestFit="1" customWidth="1"/>
    <col min="9981" max="9981" width="3.6328125" style="25" bestFit="1" customWidth="1"/>
    <col min="9982" max="9982" width="3.08984375" style="25" bestFit="1" customWidth="1"/>
    <col min="9983" max="9998" width="8.26953125" style="25" customWidth="1"/>
    <col min="9999" max="10014" width="7.6328125" style="25" customWidth="1"/>
    <col min="10015" max="10235" width="9" style="25"/>
    <col min="10236" max="10236" width="4.90625" style="25" bestFit="1" customWidth="1"/>
    <col min="10237" max="10237" width="3.6328125" style="25" bestFit="1" customWidth="1"/>
    <col min="10238" max="10238" width="3.08984375" style="25" bestFit="1" customWidth="1"/>
    <col min="10239" max="10254" width="8.26953125" style="25" customWidth="1"/>
    <col min="10255" max="10270" width="7.6328125" style="25" customWidth="1"/>
    <col min="10271" max="10491" width="9" style="25"/>
    <col min="10492" max="10492" width="4.90625" style="25" bestFit="1" customWidth="1"/>
    <col min="10493" max="10493" width="3.6328125" style="25" bestFit="1" customWidth="1"/>
    <col min="10494" max="10494" width="3.08984375" style="25" bestFit="1" customWidth="1"/>
    <col min="10495" max="10510" width="8.26953125" style="25" customWidth="1"/>
    <col min="10511" max="10526" width="7.6328125" style="25" customWidth="1"/>
    <col min="10527" max="10747" width="9" style="25"/>
    <col min="10748" max="10748" width="4.90625" style="25" bestFit="1" customWidth="1"/>
    <col min="10749" max="10749" width="3.6328125" style="25" bestFit="1" customWidth="1"/>
    <col min="10750" max="10750" width="3.08984375" style="25" bestFit="1" customWidth="1"/>
    <col min="10751" max="10766" width="8.26953125" style="25" customWidth="1"/>
    <col min="10767" max="10782" width="7.6328125" style="25" customWidth="1"/>
    <col min="10783" max="11003" width="9" style="25"/>
    <col min="11004" max="11004" width="4.90625" style="25" bestFit="1" customWidth="1"/>
    <col min="11005" max="11005" width="3.6328125" style="25" bestFit="1" customWidth="1"/>
    <col min="11006" max="11006" width="3.08984375" style="25" bestFit="1" customWidth="1"/>
    <col min="11007" max="11022" width="8.26953125" style="25" customWidth="1"/>
    <col min="11023" max="11038" width="7.6328125" style="25" customWidth="1"/>
    <col min="11039" max="11259" width="9" style="25"/>
    <col min="11260" max="11260" width="4.90625" style="25" bestFit="1" customWidth="1"/>
    <col min="11261" max="11261" width="3.6328125" style="25" bestFit="1" customWidth="1"/>
    <col min="11262" max="11262" width="3.08984375" style="25" bestFit="1" customWidth="1"/>
    <col min="11263" max="11278" width="8.26953125" style="25" customWidth="1"/>
    <col min="11279" max="11294" width="7.6328125" style="25" customWidth="1"/>
    <col min="11295" max="11515" width="9" style="25"/>
    <col min="11516" max="11516" width="4.90625" style="25" bestFit="1" customWidth="1"/>
    <col min="11517" max="11517" width="3.6328125" style="25" bestFit="1" customWidth="1"/>
    <col min="11518" max="11518" width="3.08984375" style="25" bestFit="1" customWidth="1"/>
    <col min="11519" max="11534" width="8.26953125" style="25" customWidth="1"/>
    <col min="11535" max="11550" width="7.6328125" style="25" customWidth="1"/>
    <col min="11551" max="11771" width="9" style="25"/>
    <col min="11772" max="11772" width="4.90625" style="25" bestFit="1" customWidth="1"/>
    <col min="11773" max="11773" width="3.6328125" style="25" bestFit="1" customWidth="1"/>
    <col min="11774" max="11774" width="3.08984375" style="25" bestFit="1" customWidth="1"/>
    <col min="11775" max="11790" width="8.26953125" style="25" customWidth="1"/>
    <col min="11791" max="11806" width="7.6328125" style="25" customWidth="1"/>
    <col min="11807" max="12027" width="9" style="25"/>
    <col min="12028" max="12028" width="4.90625" style="25" bestFit="1" customWidth="1"/>
    <col min="12029" max="12029" width="3.6328125" style="25" bestFit="1" customWidth="1"/>
    <col min="12030" max="12030" width="3.08984375" style="25" bestFit="1" customWidth="1"/>
    <col min="12031" max="12046" width="8.26953125" style="25" customWidth="1"/>
    <col min="12047" max="12062" width="7.6328125" style="25" customWidth="1"/>
    <col min="12063" max="12283" width="9" style="25"/>
    <col min="12284" max="12284" width="4.90625" style="25" bestFit="1" customWidth="1"/>
    <col min="12285" max="12285" width="3.6328125" style="25" bestFit="1" customWidth="1"/>
    <col min="12286" max="12286" width="3.08984375" style="25" bestFit="1" customWidth="1"/>
    <col min="12287" max="12302" width="8.26953125" style="25" customWidth="1"/>
    <col min="12303" max="12318" width="7.6328125" style="25" customWidth="1"/>
    <col min="12319" max="12539" width="9" style="25"/>
    <col min="12540" max="12540" width="4.90625" style="25" bestFit="1" customWidth="1"/>
    <col min="12541" max="12541" width="3.6328125" style="25" bestFit="1" customWidth="1"/>
    <col min="12542" max="12542" width="3.08984375" style="25" bestFit="1" customWidth="1"/>
    <col min="12543" max="12558" width="8.26953125" style="25" customWidth="1"/>
    <col min="12559" max="12574" width="7.6328125" style="25" customWidth="1"/>
    <col min="12575" max="12795" width="9" style="25"/>
    <col min="12796" max="12796" width="4.90625" style="25" bestFit="1" customWidth="1"/>
    <col min="12797" max="12797" width="3.6328125" style="25" bestFit="1" customWidth="1"/>
    <col min="12798" max="12798" width="3.08984375" style="25" bestFit="1" customWidth="1"/>
    <col min="12799" max="12814" width="8.26953125" style="25" customWidth="1"/>
    <col min="12815" max="12830" width="7.6328125" style="25" customWidth="1"/>
    <col min="12831" max="13051" width="9" style="25"/>
    <col min="13052" max="13052" width="4.90625" style="25" bestFit="1" customWidth="1"/>
    <col min="13053" max="13053" width="3.6328125" style="25" bestFit="1" customWidth="1"/>
    <col min="13054" max="13054" width="3.08984375" style="25" bestFit="1" customWidth="1"/>
    <col min="13055" max="13070" width="8.26953125" style="25" customWidth="1"/>
    <col min="13071" max="13086" width="7.6328125" style="25" customWidth="1"/>
    <col min="13087" max="13307" width="9" style="25"/>
    <col min="13308" max="13308" width="4.90625" style="25" bestFit="1" customWidth="1"/>
    <col min="13309" max="13309" width="3.6328125" style="25" bestFit="1" customWidth="1"/>
    <col min="13310" max="13310" width="3.08984375" style="25" bestFit="1" customWidth="1"/>
    <col min="13311" max="13326" width="8.26953125" style="25" customWidth="1"/>
    <col min="13327" max="13342" width="7.6328125" style="25" customWidth="1"/>
    <col min="13343" max="13563" width="9" style="25"/>
    <col min="13564" max="13564" width="4.90625" style="25" bestFit="1" customWidth="1"/>
    <col min="13565" max="13565" width="3.6328125" style="25" bestFit="1" customWidth="1"/>
    <col min="13566" max="13566" width="3.08984375" style="25" bestFit="1" customWidth="1"/>
    <col min="13567" max="13582" width="8.26953125" style="25" customWidth="1"/>
    <col min="13583" max="13598" width="7.6328125" style="25" customWidth="1"/>
    <col min="13599" max="13819" width="9" style="25"/>
    <col min="13820" max="13820" width="4.90625" style="25" bestFit="1" customWidth="1"/>
    <col min="13821" max="13821" width="3.6328125" style="25" bestFit="1" customWidth="1"/>
    <col min="13822" max="13822" width="3.08984375" style="25" bestFit="1" customWidth="1"/>
    <col min="13823" max="13838" width="8.26953125" style="25" customWidth="1"/>
    <col min="13839" max="13854" width="7.6328125" style="25" customWidth="1"/>
    <col min="13855" max="14075" width="9" style="25"/>
    <col min="14076" max="14076" width="4.90625" style="25" bestFit="1" customWidth="1"/>
    <col min="14077" max="14077" width="3.6328125" style="25" bestFit="1" customWidth="1"/>
    <col min="14078" max="14078" width="3.08984375" style="25" bestFit="1" customWidth="1"/>
    <col min="14079" max="14094" width="8.26953125" style="25" customWidth="1"/>
    <col min="14095" max="14110" width="7.6328125" style="25" customWidth="1"/>
    <col min="14111" max="14331" width="9" style="25"/>
    <col min="14332" max="14332" width="4.90625" style="25" bestFit="1" customWidth="1"/>
    <col min="14333" max="14333" width="3.6328125" style="25" bestFit="1" customWidth="1"/>
    <col min="14334" max="14334" width="3.08984375" style="25" bestFit="1" customWidth="1"/>
    <col min="14335" max="14350" width="8.26953125" style="25" customWidth="1"/>
    <col min="14351" max="14366" width="7.6328125" style="25" customWidth="1"/>
    <col min="14367" max="14587" width="9" style="25"/>
    <col min="14588" max="14588" width="4.90625" style="25" bestFit="1" customWidth="1"/>
    <col min="14589" max="14589" width="3.6328125" style="25" bestFit="1" customWidth="1"/>
    <col min="14590" max="14590" width="3.08984375" style="25" bestFit="1" customWidth="1"/>
    <col min="14591" max="14606" width="8.26953125" style="25" customWidth="1"/>
    <col min="14607" max="14622" width="7.6328125" style="25" customWidth="1"/>
    <col min="14623" max="14843" width="9" style="25"/>
    <col min="14844" max="14844" width="4.90625" style="25" bestFit="1" customWidth="1"/>
    <col min="14845" max="14845" width="3.6328125" style="25" bestFit="1" customWidth="1"/>
    <col min="14846" max="14846" width="3.08984375" style="25" bestFit="1" customWidth="1"/>
    <col min="14847" max="14862" width="8.26953125" style="25" customWidth="1"/>
    <col min="14863" max="14878" width="7.6328125" style="25" customWidth="1"/>
    <col min="14879" max="15099" width="9" style="25"/>
    <col min="15100" max="15100" width="4.90625" style="25" bestFit="1" customWidth="1"/>
    <col min="15101" max="15101" width="3.6328125" style="25" bestFit="1" customWidth="1"/>
    <col min="15102" max="15102" width="3.08984375" style="25" bestFit="1" customWidth="1"/>
    <col min="15103" max="15118" width="8.26953125" style="25" customWidth="1"/>
    <col min="15119" max="15134" width="7.6328125" style="25" customWidth="1"/>
    <col min="15135" max="15355" width="9" style="25"/>
    <col min="15356" max="15356" width="4.90625" style="25" bestFit="1" customWidth="1"/>
    <col min="15357" max="15357" width="3.6328125" style="25" bestFit="1" customWidth="1"/>
    <col min="15358" max="15358" width="3.08984375" style="25" bestFit="1" customWidth="1"/>
    <col min="15359" max="15374" width="8.26953125" style="25" customWidth="1"/>
    <col min="15375" max="15390" width="7.6328125" style="25" customWidth="1"/>
    <col min="15391" max="15611" width="9" style="25"/>
    <col min="15612" max="15612" width="4.90625" style="25" bestFit="1" customWidth="1"/>
    <col min="15613" max="15613" width="3.6328125" style="25" bestFit="1" customWidth="1"/>
    <col min="15614" max="15614" width="3.08984375" style="25" bestFit="1" customWidth="1"/>
    <col min="15615" max="15630" width="8.26953125" style="25" customWidth="1"/>
    <col min="15631" max="15646" width="7.6328125" style="25" customWidth="1"/>
    <col min="15647" max="15867" width="9" style="25"/>
    <col min="15868" max="15868" width="4.90625" style="25" bestFit="1" customWidth="1"/>
    <col min="15869" max="15869" width="3.6328125" style="25" bestFit="1" customWidth="1"/>
    <col min="15870" max="15870" width="3.08984375" style="25" bestFit="1" customWidth="1"/>
    <col min="15871" max="15886" width="8.26953125" style="25" customWidth="1"/>
    <col min="15887" max="15902" width="7.6328125" style="25" customWidth="1"/>
    <col min="15903" max="16123" width="9" style="25"/>
    <col min="16124" max="16124" width="4.90625" style="25" bestFit="1" customWidth="1"/>
    <col min="16125" max="16125" width="3.6328125" style="25" bestFit="1" customWidth="1"/>
    <col min="16126" max="16126" width="3.08984375" style="25" bestFit="1" customWidth="1"/>
    <col min="16127" max="16142" width="8.26953125" style="25" customWidth="1"/>
    <col min="16143" max="16158" width="7.6328125" style="25" customWidth="1"/>
    <col min="16159" max="16384" width="9" style="25"/>
  </cols>
  <sheetData>
    <row r="1" spans="1:26" ht="19">
      <c r="A1" s="290"/>
      <c r="B1" s="290"/>
      <c r="C1" s="290"/>
      <c r="D1" s="290"/>
      <c r="E1" s="289"/>
      <c r="F1" s="289"/>
      <c r="G1" s="278"/>
      <c r="H1" s="278"/>
      <c r="I1" s="278"/>
      <c r="J1" s="278"/>
      <c r="K1" s="278"/>
      <c r="L1" s="278"/>
      <c r="M1" s="278"/>
      <c r="N1" s="278"/>
      <c r="O1" s="278"/>
      <c r="P1" s="289"/>
      <c r="Q1" s="289"/>
      <c r="R1" s="290"/>
      <c r="S1" s="289"/>
      <c r="T1" s="289"/>
      <c r="U1" s="289"/>
      <c r="V1" s="289"/>
      <c r="W1" s="289"/>
      <c r="X1" s="289"/>
      <c r="Y1" s="289"/>
      <c r="Z1" s="289"/>
    </row>
    <row r="2" spans="1:26" ht="19">
      <c r="A2" s="290"/>
      <c r="B2" s="290"/>
      <c r="C2" s="290"/>
      <c r="D2" s="290"/>
      <c r="E2" s="289"/>
      <c r="F2" s="289"/>
      <c r="G2" s="279" t="s">
        <v>558</v>
      </c>
      <c r="H2" s="279"/>
      <c r="I2" s="279"/>
      <c r="J2" s="279"/>
      <c r="K2" s="279"/>
      <c r="L2" s="279"/>
      <c r="M2" s="279"/>
      <c r="N2" s="279"/>
      <c r="O2" s="279"/>
      <c r="P2" s="289"/>
      <c r="Q2" s="289"/>
      <c r="R2" s="290"/>
      <c r="S2" s="289"/>
      <c r="T2" s="289"/>
      <c r="U2" s="289"/>
      <c r="V2" s="289"/>
      <c r="W2" s="289"/>
      <c r="X2" s="289"/>
      <c r="Y2" s="289"/>
      <c r="Z2" s="289"/>
    </row>
    <row r="3" spans="1:26" ht="16.5">
      <c r="A3" s="232" t="s">
        <v>531</v>
      </c>
      <c r="B3" s="8"/>
      <c r="C3" s="8"/>
      <c r="H3" s="280"/>
      <c r="I3" s="280"/>
      <c r="J3" s="280"/>
      <c r="K3" s="280"/>
      <c r="L3" s="280"/>
      <c r="M3" s="280"/>
      <c r="N3" s="280"/>
      <c r="O3" s="280"/>
      <c r="S3" s="19" t="s">
        <v>90</v>
      </c>
    </row>
    <row r="4" spans="1:26">
      <c r="A4" s="233" t="s">
        <v>532</v>
      </c>
      <c r="B4" s="233"/>
      <c r="C4" s="247"/>
      <c r="D4" s="255" t="s">
        <v>144</v>
      </c>
      <c r="E4" s="255" t="s">
        <v>415</v>
      </c>
      <c r="F4" s="255" t="s">
        <v>184</v>
      </c>
      <c r="G4" s="255" t="s">
        <v>37</v>
      </c>
      <c r="H4" s="255" t="s">
        <v>223</v>
      </c>
      <c r="I4" s="255" t="s">
        <v>416</v>
      </c>
      <c r="J4" s="255" t="s">
        <v>417</v>
      </c>
      <c r="K4" s="255" t="s">
        <v>418</v>
      </c>
      <c r="L4" s="255" t="s">
        <v>34</v>
      </c>
      <c r="M4" s="255" t="s">
        <v>328</v>
      </c>
      <c r="N4" s="255" t="s">
        <v>63</v>
      </c>
      <c r="O4" s="255" t="s">
        <v>126</v>
      </c>
      <c r="P4" s="255" t="s">
        <v>93</v>
      </c>
      <c r="Q4" s="255" t="s">
        <v>419</v>
      </c>
      <c r="R4" s="255" t="s">
        <v>420</v>
      </c>
      <c r="S4" s="255" t="s">
        <v>338</v>
      </c>
    </row>
    <row r="5" spans="1:26">
      <c r="A5" s="234"/>
      <c r="B5" s="234"/>
      <c r="C5" s="248"/>
      <c r="D5" s="256" t="s">
        <v>533</v>
      </c>
      <c r="E5" s="256"/>
      <c r="F5" s="256"/>
      <c r="G5" s="256" t="s">
        <v>372</v>
      </c>
      <c r="H5" s="256" t="s">
        <v>534</v>
      </c>
      <c r="I5" s="256" t="s">
        <v>302</v>
      </c>
      <c r="J5" s="256" t="s">
        <v>535</v>
      </c>
      <c r="K5" s="256" t="s">
        <v>106</v>
      </c>
      <c r="L5" s="283" t="s">
        <v>536</v>
      </c>
      <c r="M5" s="287" t="s">
        <v>538</v>
      </c>
      <c r="N5" s="283" t="s">
        <v>421</v>
      </c>
      <c r="O5" s="283" t="s">
        <v>539</v>
      </c>
      <c r="P5" s="283" t="s">
        <v>540</v>
      </c>
      <c r="Q5" s="283" t="s">
        <v>425</v>
      </c>
      <c r="R5" s="283" t="s">
        <v>541</v>
      </c>
      <c r="S5" s="291" t="s">
        <v>542</v>
      </c>
    </row>
    <row r="6" spans="1:26" ht="18" customHeight="1">
      <c r="A6" s="235"/>
      <c r="B6" s="235"/>
      <c r="C6" s="249"/>
      <c r="D6" s="257" t="s">
        <v>543</v>
      </c>
      <c r="E6" s="257" t="s">
        <v>333</v>
      </c>
      <c r="F6" s="257" t="s">
        <v>544</v>
      </c>
      <c r="G6" s="257" t="s">
        <v>545</v>
      </c>
      <c r="H6" s="257" t="s">
        <v>427</v>
      </c>
      <c r="I6" s="257" t="s">
        <v>546</v>
      </c>
      <c r="J6" s="257" t="s">
        <v>170</v>
      </c>
      <c r="K6" s="257" t="s">
        <v>547</v>
      </c>
      <c r="L6" s="284" t="s">
        <v>548</v>
      </c>
      <c r="M6" s="288" t="s">
        <v>549</v>
      </c>
      <c r="N6" s="284" t="s">
        <v>55</v>
      </c>
      <c r="O6" s="284" t="s">
        <v>367</v>
      </c>
      <c r="P6" s="288" t="s">
        <v>244</v>
      </c>
      <c r="Q6" s="288" t="s">
        <v>550</v>
      </c>
      <c r="R6" s="284" t="s">
        <v>551</v>
      </c>
      <c r="S6" s="284" t="s">
        <v>552</v>
      </c>
    </row>
    <row r="7" spans="1:26" ht="15.75" customHeight="1">
      <c r="A7" s="297"/>
      <c r="B7" s="297"/>
      <c r="C7" s="297"/>
      <c r="D7" s="258" t="s">
        <v>553</v>
      </c>
      <c r="E7" s="258"/>
      <c r="F7" s="258"/>
      <c r="G7" s="258"/>
      <c r="H7" s="258"/>
      <c r="I7" s="258"/>
      <c r="J7" s="258"/>
      <c r="K7" s="258"/>
      <c r="L7" s="258"/>
      <c r="M7" s="258"/>
      <c r="N7" s="258"/>
      <c r="O7" s="258"/>
      <c r="P7" s="258"/>
      <c r="Q7" s="258"/>
      <c r="R7" s="258"/>
      <c r="S7" s="297"/>
    </row>
    <row r="8" spans="1:26" ht="13.5" customHeight="1">
      <c r="A8" s="237" t="s">
        <v>29</v>
      </c>
      <c r="B8" s="237" t="s">
        <v>327</v>
      </c>
      <c r="C8" s="250"/>
      <c r="D8" s="301">
        <v>99.7</v>
      </c>
      <c r="E8" s="309">
        <v>99.7</v>
      </c>
      <c r="F8" s="309">
        <v>102.9</v>
      </c>
      <c r="G8" s="309">
        <v>111</v>
      </c>
      <c r="H8" s="309">
        <v>100.5</v>
      </c>
      <c r="I8" s="309">
        <v>105</v>
      </c>
      <c r="J8" s="309">
        <v>102.7</v>
      </c>
      <c r="K8" s="309">
        <v>98</v>
      </c>
      <c r="L8" s="285">
        <v>108</v>
      </c>
      <c r="M8" s="285">
        <v>95.4</v>
      </c>
      <c r="N8" s="285">
        <v>105.3</v>
      </c>
      <c r="O8" s="285">
        <v>101.4</v>
      </c>
      <c r="P8" s="309">
        <v>76.099999999999994</v>
      </c>
      <c r="Q8" s="309">
        <v>94.9</v>
      </c>
      <c r="R8" s="309">
        <v>100.2</v>
      </c>
      <c r="S8" s="285">
        <v>105.2</v>
      </c>
    </row>
    <row r="9" spans="1:26" ht="13.5" customHeight="1">
      <c r="A9" s="238"/>
      <c r="B9" s="238" t="s">
        <v>228</v>
      </c>
      <c r="C9" s="250"/>
      <c r="D9" s="302">
        <v>100</v>
      </c>
      <c r="E9" s="310">
        <v>100</v>
      </c>
      <c r="F9" s="310">
        <v>100</v>
      </c>
      <c r="G9" s="310">
        <v>100</v>
      </c>
      <c r="H9" s="310">
        <v>100</v>
      </c>
      <c r="I9" s="310">
        <v>100</v>
      </c>
      <c r="J9" s="310">
        <v>100</v>
      </c>
      <c r="K9" s="310">
        <v>100</v>
      </c>
      <c r="L9" s="286">
        <v>100</v>
      </c>
      <c r="M9" s="286">
        <v>100</v>
      </c>
      <c r="N9" s="286">
        <v>100</v>
      </c>
      <c r="O9" s="286">
        <v>100</v>
      </c>
      <c r="P9" s="310">
        <v>100</v>
      </c>
      <c r="Q9" s="310">
        <v>100</v>
      </c>
      <c r="R9" s="310">
        <v>100</v>
      </c>
      <c r="S9" s="286">
        <v>100</v>
      </c>
    </row>
    <row r="10" spans="1:26">
      <c r="A10" s="238"/>
      <c r="B10" s="238" t="s">
        <v>107</v>
      </c>
      <c r="C10" s="250"/>
      <c r="D10" s="302">
        <v>102.1</v>
      </c>
      <c r="E10" s="310">
        <v>108.1</v>
      </c>
      <c r="F10" s="310">
        <v>102.6</v>
      </c>
      <c r="G10" s="310">
        <v>102.3</v>
      </c>
      <c r="H10" s="310">
        <v>107.9</v>
      </c>
      <c r="I10" s="310">
        <v>100.4</v>
      </c>
      <c r="J10" s="310">
        <v>94</v>
      </c>
      <c r="K10" s="310">
        <v>91.8</v>
      </c>
      <c r="L10" s="286">
        <v>113.3</v>
      </c>
      <c r="M10" s="286">
        <v>105.9</v>
      </c>
      <c r="N10" s="286">
        <v>100.9</v>
      </c>
      <c r="O10" s="286">
        <v>102.1</v>
      </c>
      <c r="P10" s="310">
        <v>100</v>
      </c>
      <c r="Q10" s="310">
        <v>102.1</v>
      </c>
      <c r="R10" s="310">
        <v>102.6</v>
      </c>
      <c r="S10" s="286">
        <v>118.1</v>
      </c>
    </row>
    <row r="11" spans="1:26" ht="13.5" customHeight="1">
      <c r="A11" s="238"/>
      <c r="B11" s="238" t="s">
        <v>300</v>
      </c>
      <c r="C11" s="250"/>
      <c r="D11" s="302">
        <v>99.3</v>
      </c>
      <c r="E11" s="310">
        <v>100.6</v>
      </c>
      <c r="F11" s="310">
        <v>103.5</v>
      </c>
      <c r="G11" s="310">
        <v>93.9</v>
      </c>
      <c r="H11" s="310">
        <v>102.8</v>
      </c>
      <c r="I11" s="310">
        <v>90.5</v>
      </c>
      <c r="J11" s="310">
        <v>88.7</v>
      </c>
      <c r="K11" s="310">
        <v>93.2</v>
      </c>
      <c r="L11" s="310">
        <v>106.8</v>
      </c>
      <c r="M11" s="310">
        <v>98.7</v>
      </c>
      <c r="N11" s="310">
        <v>97.7</v>
      </c>
      <c r="O11" s="310">
        <v>104.8</v>
      </c>
      <c r="P11" s="310">
        <v>96.6</v>
      </c>
      <c r="Q11" s="310">
        <v>98.4</v>
      </c>
      <c r="R11" s="310">
        <v>106</v>
      </c>
      <c r="S11" s="310">
        <v>118.9</v>
      </c>
    </row>
    <row r="12" spans="1:26" ht="13.5" customHeight="1">
      <c r="A12" s="238"/>
      <c r="B12" s="238" t="s">
        <v>109</v>
      </c>
      <c r="C12" s="250"/>
      <c r="D12" s="303">
        <v>97.6</v>
      </c>
      <c r="E12" s="286">
        <v>98.5</v>
      </c>
      <c r="F12" s="286">
        <v>102.2</v>
      </c>
      <c r="G12" s="286">
        <v>99</v>
      </c>
      <c r="H12" s="286">
        <v>94.7</v>
      </c>
      <c r="I12" s="286">
        <v>93.5</v>
      </c>
      <c r="J12" s="286">
        <v>89</v>
      </c>
      <c r="K12" s="286">
        <v>87.5</v>
      </c>
      <c r="L12" s="286">
        <v>106.5</v>
      </c>
      <c r="M12" s="286">
        <v>97.4</v>
      </c>
      <c r="N12" s="286">
        <v>93.6</v>
      </c>
      <c r="O12" s="286">
        <v>92.4</v>
      </c>
      <c r="P12" s="286">
        <v>91.1</v>
      </c>
      <c r="Q12" s="286">
        <v>95.8</v>
      </c>
      <c r="R12" s="286">
        <v>104.1</v>
      </c>
      <c r="S12" s="286">
        <v>120.8</v>
      </c>
    </row>
    <row r="13" spans="1:26" ht="13.5" customHeight="1">
      <c r="A13" s="239"/>
      <c r="B13" s="239" t="s">
        <v>174</v>
      </c>
      <c r="C13" s="251"/>
      <c r="D13" s="304">
        <v>97.3</v>
      </c>
      <c r="E13" s="311">
        <v>98.8</v>
      </c>
      <c r="F13" s="311">
        <v>101.7</v>
      </c>
      <c r="G13" s="311">
        <v>113.6</v>
      </c>
      <c r="H13" s="311">
        <v>96.3</v>
      </c>
      <c r="I13" s="311">
        <v>89.3</v>
      </c>
      <c r="J13" s="311">
        <v>97.6</v>
      </c>
      <c r="K13" s="311">
        <v>87.7</v>
      </c>
      <c r="L13" s="311">
        <v>94.6</v>
      </c>
      <c r="M13" s="311">
        <v>97.7</v>
      </c>
      <c r="N13" s="311">
        <v>85.6</v>
      </c>
      <c r="O13" s="311">
        <v>83.6</v>
      </c>
      <c r="P13" s="311">
        <v>92.8</v>
      </c>
      <c r="Q13" s="311">
        <v>89.9</v>
      </c>
      <c r="R13" s="311">
        <v>106.2</v>
      </c>
      <c r="S13" s="311">
        <v>119.6</v>
      </c>
    </row>
    <row r="14" spans="1:26" ht="13.5" customHeight="1">
      <c r="A14" s="238" t="s">
        <v>431</v>
      </c>
      <c r="B14" s="238">
        <v>5</v>
      </c>
      <c r="C14" s="250" t="s">
        <v>219</v>
      </c>
      <c r="D14" s="301">
        <v>97.7</v>
      </c>
      <c r="E14" s="309">
        <v>99</v>
      </c>
      <c r="F14" s="309">
        <v>102.2</v>
      </c>
      <c r="G14" s="309">
        <v>110.8</v>
      </c>
      <c r="H14" s="309">
        <v>96.6</v>
      </c>
      <c r="I14" s="309">
        <v>89.2</v>
      </c>
      <c r="J14" s="309">
        <v>98.3</v>
      </c>
      <c r="K14" s="309">
        <v>88.2</v>
      </c>
      <c r="L14" s="309">
        <v>98.7</v>
      </c>
      <c r="M14" s="309">
        <v>95.4</v>
      </c>
      <c r="N14" s="309">
        <v>89</v>
      </c>
      <c r="O14" s="309">
        <v>83.4</v>
      </c>
      <c r="P14" s="309">
        <v>93.2</v>
      </c>
      <c r="Q14" s="309">
        <v>89.3</v>
      </c>
      <c r="R14" s="309">
        <v>106.6</v>
      </c>
      <c r="S14" s="309">
        <v>119.5</v>
      </c>
    </row>
    <row r="15" spans="1:26" ht="13.5" customHeight="1">
      <c r="A15" s="240" t="s">
        <v>56</v>
      </c>
      <c r="B15" s="238">
        <v>6</v>
      </c>
      <c r="C15" s="250"/>
      <c r="D15" s="302">
        <v>98.3</v>
      </c>
      <c r="E15" s="310">
        <v>96.7</v>
      </c>
      <c r="F15" s="310">
        <v>103.3</v>
      </c>
      <c r="G15" s="310">
        <v>110.3</v>
      </c>
      <c r="H15" s="310">
        <v>95.1</v>
      </c>
      <c r="I15" s="310">
        <v>90.2</v>
      </c>
      <c r="J15" s="310">
        <v>98.9</v>
      </c>
      <c r="K15" s="310">
        <v>86.8</v>
      </c>
      <c r="L15" s="310">
        <v>97.2</v>
      </c>
      <c r="M15" s="310">
        <v>99.2</v>
      </c>
      <c r="N15" s="310">
        <v>89.5</v>
      </c>
      <c r="O15" s="310">
        <v>84.7</v>
      </c>
      <c r="P15" s="310">
        <v>93</v>
      </c>
      <c r="Q15" s="310">
        <v>89.7</v>
      </c>
      <c r="R15" s="310">
        <v>108.2</v>
      </c>
      <c r="S15" s="310">
        <v>120.8</v>
      </c>
    </row>
    <row r="16" spans="1:26" ht="13.5" customHeight="1">
      <c r="A16" s="240" t="s">
        <v>56</v>
      </c>
      <c r="B16" s="238">
        <v>7</v>
      </c>
      <c r="C16" s="250"/>
      <c r="D16" s="302">
        <v>96.7</v>
      </c>
      <c r="E16" s="310">
        <v>99.3</v>
      </c>
      <c r="F16" s="310">
        <v>101.9</v>
      </c>
      <c r="G16" s="310">
        <v>115.1</v>
      </c>
      <c r="H16" s="310">
        <v>96.2</v>
      </c>
      <c r="I16" s="310">
        <v>88.9</v>
      </c>
      <c r="J16" s="310">
        <v>94.7</v>
      </c>
      <c r="K16" s="310">
        <v>87.8</v>
      </c>
      <c r="L16" s="310">
        <v>90.1</v>
      </c>
      <c r="M16" s="310">
        <v>98.8</v>
      </c>
      <c r="N16" s="310">
        <v>82</v>
      </c>
      <c r="O16" s="310">
        <v>86.1</v>
      </c>
      <c r="P16" s="310">
        <v>92.5</v>
      </c>
      <c r="Q16" s="310">
        <v>88.4</v>
      </c>
      <c r="R16" s="310">
        <v>104.2</v>
      </c>
      <c r="S16" s="310">
        <v>120.4</v>
      </c>
    </row>
    <row r="17" spans="1:19" ht="13.5" customHeight="1">
      <c r="A17" s="240" t="s">
        <v>56</v>
      </c>
      <c r="B17" s="238">
        <v>8</v>
      </c>
      <c r="D17" s="302">
        <v>95.8</v>
      </c>
      <c r="E17" s="310">
        <v>101</v>
      </c>
      <c r="F17" s="310">
        <v>100.6</v>
      </c>
      <c r="G17" s="310">
        <v>116.1</v>
      </c>
      <c r="H17" s="310">
        <v>98.3</v>
      </c>
      <c r="I17" s="310">
        <v>86</v>
      </c>
      <c r="J17" s="310">
        <v>95.5</v>
      </c>
      <c r="K17" s="310">
        <v>88.4</v>
      </c>
      <c r="L17" s="310">
        <v>87.9</v>
      </c>
      <c r="M17" s="310">
        <v>98</v>
      </c>
      <c r="N17" s="310">
        <v>86.3</v>
      </c>
      <c r="O17" s="310">
        <v>86.9</v>
      </c>
      <c r="P17" s="310">
        <v>89.6</v>
      </c>
      <c r="Q17" s="310">
        <v>87.4</v>
      </c>
      <c r="R17" s="310">
        <v>106.8</v>
      </c>
      <c r="S17" s="310">
        <v>115.8</v>
      </c>
    </row>
    <row r="18" spans="1:19" ht="13.5" customHeight="1">
      <c r="A18" s="240" t="s">
        <v>56</v>
      </c>
      <c r="B18" s="238">
        <v>9</v>
      </c>
      <c r="C18" s="250"/>
      <c r="D18" s="302">
        <v>97.1</v>
      </c>
      <c r="E18" s="310">
        <v>103.4</v>
      </c>
      <c r="F18" s="310">
        <v>101.4</v>
      </c>
      <c r="G18" s="310">
        <v>118.8</v>
      </c>
      <c r="H18" s="310">
        <v>97.5</v>
      </c>
      <c r="I18" s="310">
        <v>88.1</v>
      </c>
      <c r="J18" s="310">
        <v>96.7</v>
      </c>
      <c r="K18" s="310">
        <v>88.2</v>
      </c>
      <c r="L18" s="310">
        <v>85.4</v>
      </c>
      <c r="M18" s="310">
        <v>95.5</v>
      </c>
      <c r="N18" s="310">
        <v>82</v>
      </c>
      <c r="O18" s="310">
        <v>86.2</v>
      </c>
      <c r="P18" s="310">
        <v>90.6</v>
      </c>
      <c r="Q18" s="310">
        <v>91.5</v>
      </c>
      <c r="R18" s="310">
        <v>101.1</v>
      </c>
      <c r="S18" s="310">
        <v>120.6</v>
      </c>
    </row>
    <row r="19" spans="1:19" ht="13.5" customHeight="1">
      <c r="A19" s="240" t="s">
        <v>56</v>
      </c>
      <c r="B19" s="238">
        <v>10</v>
      </c>
      <c r="C19" s="250"/>
      <c r="D19" s="302">
        <v>96.1</v>
      </c>
      <c r="E19" s="310">
        <v>98.6</v>
      </c>
      <c r="F19" s="310">
        <v>101.7</v>
      </c>
      <c r="G19" s="310">
        <v>116.5</v>
      </c>
      <c r="H19" s="310">
        <v>94.2</v>
      </c>
      <c r="I19" s="310">
        <v>88.1</v>
      </c>
      <c r="J19" s="310">
        <v>96.6</v>
      </c>
      <c r="K19" s="310">
        <v>87.4</v>
      </c>
      <c r="L19" s="310">
        <v>84.5</v>
      </c>
      <c r="M19" s="310">
        <v>99.9</v>
      </c>
      <c r="N19" s="310">
        <v>81.400000000000006</v>
      </c>
      <c r="O19" s="310">
        <v>82</v>
      </c>
      <c r="P19" s="310">
        <v>91</v>
      </c>
      <c r="Q19" s="310">
        <v>87.6</v>
      </c>
      <c r="R19" s="310">
        <v>101.9</v>
      </c>
      <c r="S19" s="310">
        <v>116.3</v>
      </c>
    </row>
    <row r="20" spans="1:19" ht="13.5" customHeight="1">
      <c r="A20" s="240" t="s">
        <v>56</v>
      </c>
      <c r="B20" s="238">
        <v>11</v>
      </c>
      <c r="C20" s="250"/>
      <c r="D20" s="302">
        <v>96.7</v>
      </c>
      <c r="E20" s="310">
        <v>100</v>
      </c>
      <c r="F20" s="310">
        <v>101.6</v>
      </c>
      <c r="G20" s="310">
        <v>116.8</v>
      </c>
      <c r="H20" s="310">
        <v>92.8</v>
      </c>
      <c r="I20" s="310">
        <v>91.9</v>
      </c>
      <c r="J20" s="310">
        <v>96.6</v>
      </c>
      <c r="K20" s="310">
        <v>88.1</v>
      </c>
      <c r="L20" s="310">
        <v>95.4</v>
      </c>
      <c r="M20" s="310">
        <v>96.8</v>
      </c>
      <c r="N20" s="310">
        <v>82.9</v>
      </c>
      <c r="O20" s="310">
        <v>82.7</v>
      </c>
      <c r="P20" s="310">
        <v>89.7</v>
      </c>
      <c r="Q20" s="310">
        <v>86.5</v>
      </c>
      <c r="R20" s="310">
        <v>102.2</v>
      </c>
      <c r="S20" s="310">
        <v>122</v>
      </c>
    </row>
    <row r="21" spans="1:19" ht="13.5" customHeight="1">
      <c r="A21" s="241" t="s">
        <v>56</v>
      </c>
      <c r="B21" s="238">
        <v>12</v>
      </c>
      <c r="C21" s="250"/>
      <c r="D21" s="302">
        <v>95.5</v>
      </c>
      <c r="E21" s="310">
        <v>99.6</v>
      </c>
      <c r="F21" s="310">
        <v>99.9</v>
      </c>
      <c r="G21" s="310">
        <v>115</v>
      </c>
      <c r="H21" s="310">
        <v>92.8</v>
      </c>
      <c r="I21" s="310">
        <v>88.8</v>
      </c>
      <c r="J21" s="310">
        <v>96.5</v>
      </c>
      <c r="K21" s="310">
        <v>88.1</v>
      </c>
      <c r="L21" s="310">
        <v>91.7</v>
      </c>
      <c r="M21" s="310">
        <v>94.6</v>
      </c>
      <c r="N21" s="310">
        <v>86</v>
      </c>
      <c r="O21" s="310">
        <v>80.5</v>
      </c>
      <c r="P21" s="310">
        <v>95.4</v>
      </c>
      <c r="Q21" s="310">
        <v>85</v>
      </c>
      <c r="R21" s="310">
        <v>101.7</v>
      </c>
      <c r="S21" s="310">
        <v>112.8</v>
      </c>
    </row>
    <row r="22" spans="1:19" ht="13.5" customHeight="1">
      <c r="A22" s="240" t="s">
        <v>432</v>
      </c>
      <c r="B22" s="238">
        <v>1</v>
      </c>
      <c r="D22" s="302">
        <v>93.4</v>
      </c>
      <c r="E22" s="310">
        <v>91.1</v>
      </c>
      <c r="F22" s="310">
        <v>95.2</v>
      </c>
      <c r="G22" s="310">
        <v>101.5</v>
      </c>
      <c r="H22" s="310">
        <v>103.7</v>
      </c>
      <c r="I22" s="310">
        <v>91.2</v>
      </c>
      <c r="J22" s="310">
        <v>90.6</v>
      </c>
      <c r="K22" s="310">
        <v>91.8</v>
      </c>
      <c r="L22" s="310">
        <v>85.4</v>
      </c>
      <c r="M22" s="310">
        <v>95.7</v>
      </c>
      <c r="N22" s="310">
        <v>88</v>
      </c>
      <c r="O22" s="310">
        <v>87</v>
      </c>
      <c r="P22" s="310">
        <v>94.1</v>
      </c>
      <c r="Q22" s="310">
        <v>85.2</v>
      </c>
      <c r="R22" s="310">
        <v>103.8</v>
      </c>
      <c r="S22" s="310">
        <v>117.2</v>
      </c>
    </row>
    <row r="23" spans="1:19" ht="13.5" customHeight="1">
      <c r="A23" s="240" t="s">
        <v>56</v>
      </c>
      <c r="B23" s="238">
        <v>2</v>
      </c>
      <c r="C23" s="250"/>
      <c r="D23" s="302">
        <v>94.3</v>
      </c>
      <c r="E23" s="310">
        <v>93.4</v>
      </c>
      <c r="F23" s="310">
        <v>98</v>
      </c>
      <c r="G23" s="310">
        <v>107</v>
      </c>
      <c r="H23" s="310">
        <v>105</v>
      </c>
      <c r="I23" s="310">
        <v>96.1</v>
      </c>
      <c r="J23" s="310">
        <v>89.1</v>
      </c>
      <c r="K23" s="310">
        <v>91.3</v>
      </c>
      <c r="L23" s="310">
        <v>84.8</v>
      </c>
      <c r="M23" s="310">
        <v>98.2</v>
      </c>
      <c r="N23" s="310">
        <v>83.6</v>
      </c>
      <c r="O23" s="310">
        <v>84.8</v>
      </c>
      <c r="P23" s="310">
        <v>95.6</v>
      </c>
      <c r="Q23" s="310">
        <v>83.4</v>
      </c>
      <c r="R23" s="310">
        <v>111.4</v>
      </c>
      <c r="S23" s="310">
        <v>117.2</v>
      </c>
    </row>
    <row r="24" spans="1:19" ht="13.5" customHeight="1">
      <c r="A24" s="240" t="s">
        <v>56</v>
      </c>
      <c r="B24" s="238">
        <v>3</v>
      </c>
      <c r="C24" s="250"/>
      <c r="D24" s="302">
        <v>93.7</v>
      </c>
      <c r="E24" s="310">
        <v>94.1</v>
      </c>
      <c r="F24" s="310">
        <v>97.5</v>
      </c>
      <c r="G24" s="310">
        <v>107</v>
      </c>
      <c r="H24" s="310">
        <v>104.7</v>
      </c>
      <c r="I24" s="310">
        <v>94.8</v>
      </c>
      <c r="J24" s="310">
        <v>90</v>
      </c>
      <c r="K24" s="310">
        <v>90.2</v>
      </c>
      <c r="L24" s="310">
        <v>87.8</v>
      </c>
      <c r="M24" s="310">
        <v>99.6</v>
      </c>
      <c r="N24" s="310">
        <v>86.3</v>
      </c>
      <c r="O24" s="310">
        <v>87.9</v>
      </c>
      <c r="P24" s="310">
        <v>94.3</v>
      </c>
      <c r="Q24" s="310">
        <v>79.900000000000006</v>
      </c>
      <c r="R24" s="310">
        <v>109.1</v>
      </c>
      <c r="S24" s="310">
        <v>114.7</v>
      </c>
    </row>
    <row r="25" spans="1:19" ht="13.5" customHeight="1">
      <c r="A25" s="240" t="s">
        <v>56</v>
      </c>
      <c r="B25" s="238">
        <v>4</v>
      </c>
      <c r="C25" s="250"/>
      <c r="D25" s="302">
        <v>95.7</v>
      </c>
      <c r="E25" s="310">
        <v>94.8</v>
      </c>
      <c r="F25" s="310">
        <v>99.7</v>
      </c>
      <c r="G25" s="310">
        <v>106</v>
      </c>
      <c r="H25" s="310">
        <v>104.6</v>
      </c>
      <c r="I25" s="310">
        <v>97.5</v>
      </c>
      <c r="J25" s="310">
        <v>92.8</v>
      </c>
      <c r="K25" s="310">
        <v>93.5</v>
      </c>
      <c r="L25" s="310">
        <v>87.1</v>
      </c>
      <c r="M25" s="310">
        <v>100.8</v>
      </c>
      <c r="N25" s="310">
        <v>88.2</v>
      </c>
      <c r="O25" s="310">
        <v>89.4</v>
      </c>
      <c r="P25" s="310">
        <v>93.8</v>
      </c>
      <c r="Q25" s="310">
        <v>82.9</v>
      </c>
      <c r="R25" s="310">
        <v>110.2</v>
      </c>
      <c r="S25" s="310">
        <v>116.2</v>
      </c>
    </row>
    <row r="26" spans="1:19" ht="13.5" customHeight="1">
      <c r="A26" s="242" t="s">
        <v>56</v>
      </c>
      <c r="B26" s="246">
        <v>5</v>
      </c>
      <c r="C26" s="252"/>
      <c r="D26" s="263">
        <v>95</v>
      </c>
      <c r="E26" s="274">
        <v>92.4</v>
      </c>
      <c r="F26" s="274">
        <v>98.8</v>
      </c>
      <c r="G26" s="274">
        <v>105.5</v>
      </c>
      <c r="H26" s="274">
        <v>106.2</v>
      </c>
      <c r="I26" s="274">
        <v>95.1</v>
      </c>
      <c r="J26" s="274">
        <v>91.8</v>
      </c>
      <c r="K26" s="274">
        <v>92.6</v>
      </c>
      <c r="L26" s="274">
        <v>87.3</v>
      </c>
      <c r="M26" s="274">
        <v>97.5</v>
      </c>
      <c r="N26" s="274">
        <v>89.1</v>
      </c>
      <c r="O26" s="274">
        <v>91</v>
      </c>
      <c r="P26" s="274">
        <v>95.3</v>
      </c>
      <c r="Q26" s="274">
        <v>82.6</v>
      </c>
      <c r="R26" s="274">
        <v>108.8</v>
      </c>
      <c r="S26" s="274">
        <v>115.7</v>
      </c>
    </row>
    <row r="27" spans="1:19" ht="17.25" customHeight="1">
      <c r="A27" s="297"/>
      <c r="B27" s="297"/>
      <c r="C27" s="297"/>
      <c r="D27" s="264" t="s">
        <v>433</v>
      </c>
      <c r="E27" s="264"/>
      <c r="F27" s="264"/>
      <c r="G27" s="264"/>
      <c r="H27" s="264"/>
      <c r="I27" s="264"/>
      <c r="J27" s="264"/>
      <c r="K27" s="264"/>
      <c r="L27" s="264"/>
      <c r="M27" s="264"/>
      <c r="N27" s="264"/>
      <c r="O27" s="264"/>
      <c r="P27" s="264"/>
      <c r="Q27" s="264"/>
      <c r="R27" s="264"/>
      <c r="S27" s="264"/>
    </row>
    <row r="28" spans="1:19" ht="13.5" customHeight="1">
      <c r="A28" s="237" t="s">
        <v>29</v>
      </c>
      <c r="B28" s="237" t="s">
        <v>327</v>
      </c>
      <c r="C28" s="250"/>
      <c r="D28" s="301">
        <v>-0.4</v>
      </c>
      <c r="E28" s="309">
        <v>-6.2</v>
      </c>
      <c r="F28" s="309">
        <v>-0.9</v>
      </c>
      <c r="G28" s="309">
        <v>-8.1999999999999993</v>
      </c>
      <c r="H28" s="309">
        <v>2</v>
      </c>
      <c r="I28" s="309">
        <v>3.5</v>
      </c>
      <c r="J28" s="309">
        <v>-0.3</v>
      </c>
      <c r="K28" s="309">
        <v>1.8</v>
      </c>
      <c r="L28" s="285">
        <v>-1.6</v>
      </c>
      <c r="M28" s="285">
        <v>-2.8</v>
      </c>
      <c r="N28" s="285">
        <v>13.1</v>
      </c>
      <c r="O28" s="285">
        <v>-1.8</v>
      </c>
      <c r="P28" s="309">
        <v>-8</v>
      </c>
      <c r="Q28" s="309">
        <v>0.3</v>
      </c>
      <c r="R28" s="309">
        <v>-1.9</v>
      </c>
      <c r="S28" s="285">
        <v>1.1000000000000001</v>
      </c>
    </row>
    <row r="29" spans="1:19" ht="13.5" customHeight="1">
      <c r="A29" s="238"/>
      <c r="B29" s="238" t="s">
        <v>228</v>
      </c>
      <c r="C29" s="250"/>
      <c r="D29" s="302">
        <v>0.3</v>
      </c>
      <c r="E29" s="310">
        <v>0.3</v>
      </c>
      <c r="F29" s="310">
        <v>-2.8</v>
      </c>
      <c r="G29" s="310">
        <v>-9.9</v>
      </c>
      <c r="H29" s="310">
        <v>-0.5</v>
      </c>
      <c r="I29" s="310">
        <v>-4.8</v>
      </c>
      <c r="J29" s="310">
        <v>-2.5</v>
      </c>
      <c r="K29" s="310">
        <v>2.1</v>
      </c>
      <c r="L29" s="286">
        <v>-7.4</v>
      </c>
      <c r="M29" s="286">
        <v>4.8</v>
      </c>
      <c r="N29" s="286">
        <v>-5</v>
      </c>
      <c r="O29" s="286">
        <v>-1.4</v>
      </c>
      <c r="P29" s="310">
        <v>31.4</v>
      </c>
      <c r="Q29" s="310">
        <v>5.4</v>
      </c>
      <c r="R29" s="310">
        <v>-0.2</v>
      </c>
      <c r="S29" s="286">
        <v>-5</v>
      </c>
    </row>
    <row r="30" spans="1:19" ht="13.5" customHeight="1">
      <c r="A30" s="238"/>
      <c r="B30" s="238" t="s">
        <v>107</v>
      </c>
      <c r="C30" s="250"/>
      <c r="D30" s="302">
        <v>2.1</v>
      </c>
      <c r="E30" s="310">
        <v>8.1</v>
      </c>
      <c r="F30" s="310">
        <v>2.6</v>
      </c>
      <c r="G30" s="310">
        <v>2.2999999999999998</v>
      </c>
      <c r="H30" s="310">
        <v>7.9</v>
      </c>
      <c r="I30" s="310">
        <v>0.4</v>
      </c>
      <c r="J30" s="310">
        <v>-6</v>
      </c>
      <c r="K30" s="310">
        <v>-8.1999999999999993</v>
      </c>
      <c r="L30" s="286">
        <v>13.3</v>
      </c>
      <c r="M30" s="286">
        <v>5.9</v>
      </c>
      <c r="N30" s="286">
        <v>0.9</v>
      </c>
      <c r="O30" s="286">
        <v>2.1</v>
      </c>
      <c r="P30" s="310">
        <v>0</v>
      </c>
      <c r="Q30" s="310">
        <v>2.1</v>
      </c>
      <c r="R30" s="310">
        <v>2.6</v>
      </c>
      <c r="S30" s="286">
        <v>18.100000000000001</v>
      </c>
    </row>
    <row r="31" spans="1:19" ht="13.5" customHeight="1">
      <c r="A31" s="238"/>
      <c r="B31" s="238" t="s">
        <v>300</v>
      </c>
      <c r="C31" s="250"/>
      <c r="D31" s="302">
        <v>-2.7</v>
      </c>
      <c r="E31" s="310">
        <v>-6.9</v>
      </c>
      <c r="F31" s="310">
        <v>0.9</v>
      </c>
      <c r="G31" s="310">
        <v>-8.1999999999999993</v>
      </c>
      <c r="H31" s="310">
        <v>-4.7</v>
      </c>
      <c r="I31" s="310">
        <v>-9.9</v>
      </c>
      <c r="J31" s="310">
        <v>-5.6</v>
      </c>
      <c r="K31" s="310">
        <v>1.5</v>
      </c>
      <c r="L31" s="286">
        <v>-5.7</v>
      </c>
      <c r="M31" s="286">
        <v>-6.8</v>
      </c>
      <c r="N31" s="286">
        <v>-3.2</v>
      </c>
      <c r="O31" s="286">
        <v>2.6</v>
      </c>
      <c r="P31" s="310">
        <v>-3.4</v>
      </c>
      <c r="Q31" s="310">
        <v>-3.6</v>
      </c>
      <c r="R31" s="310">
        <v>3.3</v>
      </c>
      <c r="S31" s="286">
        <v>0.7</v>
      </c>
    </row>
    <row r="32" spans="1:19" ht="13.5" customHeight="1">
      <c r="A32" s="238"/>
      <c r="B32" s="238" t="s">
        <v>109</v>
      </c>
      <c r="C32" s="250"/>
      <c r="D32" s="302">
        <v>-1.7</v>
      </c>
      <c r="E32" s="310">
        <v>-2.1</v>
      </c>
      <c r="F32" s="310">
        <v>-1.3</v>
      </c>
      <c r="G32" s="310">
        <v>5.4</v>
      </c>
      <c r="H32" s="310">
        <v>-7.9</v>
      </c>
      <c r="I32" s="310">
        <v>3.3</v>
      </c>
      <c r="J32" s="310">
        <v>0.3</v>
      </c>
      <c r="K32" s="310">
        <v>-6.1</v>
      </c>
      <c r="L32" s="286">
        <v>-0.3</v>
      </c>
      <c r="M32" s="286">
        <v>-1.3</v>
      </c>
      <c r="N32" s="286">
        <v>-4.2</v>
      </c>
      <c r="O32" s="286">
        <v>-11.8</v>
      </c>
      <c r="P32" s="310">
        <v>-5.7</v>
      </c>
      <c r="Q32" s="310">
        <v>-2.6</v>
      </c>
      <c r="R32" s="310">
        <v>-1.8</v>
      </c>
      <c r="S32" s="286">
        <v>1.6</v>
      </c>
    </row>
    <row r="33" spans="1:30" ht="13.5" customHeight="1">
      <c r="A33" s="239"/>
      <c r="B33" s="239" t="s">
        <v>174</v>
      </c>
      <c r="C33" s="251"/>
      <c r="D33" s="304">
        <v>-0.7</v>
      </c>
      <c r="E33" s="311">
        <v>-0.1</v>
      </c>
      <c r="F33" s="311">
        <v>-1.5</v>
      </c>
      <c r="G33" s="311">
        <v>18.7</v>
      </c>
      <c r="H33" s="311">
        <v>2.4</v>
      </c>
      <c r="I33" s="311">
        <v>-5</v>
      </c>
      <c r="J33" s="311">
        <v>10</v>
      </c>
      <c r="K33" s="311">
        <v>1.6</v>
      </c>
      <c r="L33" s="311">
        <v>-11.7</v>
      </c>
      <c r="M33" s="311">
        <v>-1.6</v>
      </c>
      <c r="N33" s="311">
        <v>-6.1</v>
      </c>
      <c r="O33" s="311">
        <v>-10.199999999999999</v>
      </c>
      <c r="P33" s="311">
        <v>0.3</v>
      </c>
      <c r="Q33" s="311">
        <v>-3.3</v>
      </c>
      <c r="R33" s="311">
        <v>2.2000000000000002</v>
      </c>
      <c r="S33" s="311">
        <v>-1</v>
      </c>
    </row>
    <row r="34" spans="1:30" ht="13.5" customHeight="1">
      <c r="A34" s="238" t="s">
        <v>431</v>
      </c>
      <c r="B34" s="238">
        <v>5</v>
      </c>
      <c r="C34" s="250" t="s">
        <v>219</v>
      </c>
      <c r="D34" s="301">
        <v>0.1</v>
      </c>
      <c r="E34" s="309">
        <v>0.9</v>
      </c>
      <c r="F34" s="309">
        <v>-0.2</v>
      </c>
      <c r="G34" s="309">
        <v>12.4</v>
      </c>
      <c r="H34" s="309">
        <v>6.7</v>
      </c>
      <c r="I34" s="309">
        <v>-1.7</v>
      </c>
      <c r="J34" s="309">
        <v>10.4</v>
      </c>
      <c r="K34" s="309">
        <v>4.3</v>
      </c>
      <c r="L34" s="309">
        <v>-11.4</v>
      </c>
      <c r="M34" s="309">
        <v>-4.2</v>
      </c>
      <c r="N34" s="309">
        <v>-3.4</v>
      </c>
      <c r="O34" s="309">
        <v>-15.2</v>
      </c>
      <c r="P34" s="309">
        <v>-0.9</v>
      </c>
      <c r="Q34" s="309">
        <v>-3.8</v>
      </c>
      <c r="R34" s="309">
        <v>2</v>
      </c>
      <c r="S34" s="309">
        <v>2</v>
      </c>
    </row>
    <row r="35" spans="1:30" ht="13.5" customHeight="1">
      <c r="A35" s="240" t="s">
        <v>56</v>
      </c>
      <c r="B35" s="238">
        <v>6</v>
      </c>
      <c r="C35" s="250"/>
      <c r="D35" s="302">
        <v>-0.8</v>
      </c>
      <c r="E35" s="310">
        <v>-2.2999999999999998</v>
      </c>
      <c r="F35" s="310">
        <v>-0.9</v>
      </c>
      <c r="G35" s="310">
        <v>14.8</v>
      </c>
      <c r="H35" s="310">
        <v>1.1000000000000001</v>
      </c>
      <c r="I35" s="310">
        <v>-6.9</v>
      </c>
      <c r="J35" s="310">
        <v>11.1</v>
      </c>
      <c r="K35" s="310">
        <v>4</v>
      </c>
      <c r="L35" s="310">
        <v>-11.2</v>
      </c>
      <c r="M35" s="310">
        <v>-2</v>
      </c>
      <c r="N35" s="310">
        <v>-2.1</v>
      </c>
      <c r="O35" s="310">
        <v>-9.1</v>
      </c>
      <c r="P35" s="310">
        <v>-2.9</v>
      </c>
      <c r="Q35" s="310">
        <v>-2.6</v>
      </c>
      <c r="R35" s="310">
        <v>2</v>
      </c>
      <c r="S35" s="310">
        <v>-3.2</v>
      </c>
    </row>
    <row r="36" spans="1:30" ht="13.5" customHeight="1">
      <c r="A36" s="240" t="s">
        <v>56</v>
      </c>
      <c r="B36" s="238">
        <v>7</v>
      </c>
      <c r="C36" s="250"/>
      <c r="D36" s="302">
        <v>-1.8</v>
      </c>
      <c r="E36" s="310">
        <v>-0.8</v>
      </c>
      <c r="F36" s="310">
        <v>-1.4</v>
      </c>
      <c r="G36" s="310">
        <v>24.3</v>
      </c>
      <c r="H36" s="310">
        <v>13.3</v>
      </c>
      <c r="I36" s="310">
        <v>-6.8</v>
      </c>
      <c r="J36" s="310">
        <v>3.2</v>
      </c>
      <c r="K36" s="310">
        <v>-1</v>
      </c>
      <c r="L36" s="310">
        <v>-16</v>
      </c>
      <c r="M36" s="310">
        <v>0</v>
      </c>
      <c r="N36" s="310">
        <v>-10.5</v>
      </c>
      <c r="O36" s="310">
        <v>-5.0999999999999996</v>
      </c>
      <c r="P36" s="310">
        <v>2.2000000000000002</v>
      </c>
      <c r="Q36" s="310">
        <v>-5.9</v>
      </c>
      <c r="R36" s="310">
        <v>3</v>
      </c>
      <c r="S36" s="310">
        <v>0.7</v>
      </c>
    </row>
    <row r="37" spans="1:30" ht="13.5" customHeight="1">
      <c r="A37" s="240" t="s">
        <v>56</v>
      </c>
      <c r="B37" s="238">
        <v>8</v>
      </c>
      <c r="D37" s="302">
        <v>-1.8</v>
      </c>
      <c r="E37" s="310">
        <v>1.6</v>
      </c>
      <c r="F37" s="310">
        <v>-2.1</v>
      </c>
      <c r="G37" s="310">
        <v>26.9</v>
      </c>
      <c r="H37" s="310">
        <v>12.1</v>
      </c>
      <c r="I37" s="310">
        <v>-7.8</v>
      </c>
      <c r="J37" s="310">
        <v>5.4</v>
      </c>
      <c r="K37" s="310">
        <v>1.8</v>
      </c>
      <c r="L37" s="310">
        <v>-15.1</v>
      </c>
      <c r="M37" s="310">
        <v>0</v>
      </c>
      <c r="N37" s="310">
        <v>-6.4</v>
      </c>
      <c r="O37" s="310">
        <v>-5.0999999999999996</v>
      </c>
      <c r="P37" s="310">
        <v>0.4</v>
      </c>
      <c r="Q37" s="310">
        <v>-6.2</v>
      </c>
      <c r="R37" s="310">
        <v>5.7</v>
      </c>
      <c r="S37" s="310">
        <v>-3.1</v>
      </c>
    </row>
    <row r="38" spans="1:30" ht="13.5" customHeight="1">
      <c r="A38" s="240" t="s">
        <v>56</v>
      </c>
      <c r="B38" s="238">
        <v>9</v>
      </c>
      <c r="C38" s="250"/>
      <c r="D38" s="302">
        <v>-0.5</v>
      </c>
      <c r="E38" s="310">
        <v>6.1</v>
      </c>
      <c r="F38" s="310">
        <v>-1.9</v>
      </c>
      <c r="G38" s="310">
        <v>24.8</v>
      </c>
      <c r="H38" s="310">
        <v>7.4</v>
      </c>
      <c r="I38" s="310">
        <v>-7.2</v>
      </c>
      <c r="J38" s="310">
        <v>9.5</v>
      </c>
      <c r="K38" s="310">
        <v>0.7</v>
      </c>
      <c r="L38" s="310">
        <v>-15.8</v>
      </c>
      <c r="M38" s="310">
        <v>-3.1</v>
      </c>
      <c r="N38" s="310">
        <v>-12.7</v>
      </c>
      <c r="O38" s="310">
        <v>-1.5</v>
      </c>
      <c r="P38" s="310">
        <v>4.3</v>
      </c>
      <c r="Q38" s="310">
        <v>-2.8</v>
      </c>
      <c r="R38" s="310">
        <v>1</v>
      </c>
      <c r="S38" s="310">
        <v>-0.9</v>
      </c>
    </row>
    <row r="39" spans="1:30" ht="13.5" customHeight="1">
      <c r="A39" s="240" t="s">
        <v>56</v>
      </c>
      <c r="B39" s="238">
        <v>10</v>
      </c>
      <c r="C39" s="250"/>
      <c r="D39" s="302">
        <v>-1.2</v>
      </c>
      <c r="E39" s="310">
        <v>0.9</v>
      </c>
      <c r="F39" s="310">
        <v>-1.5</v>
      </c>
      <c r="G39" s="310">
        <v>25.1</v>
      </c>
      <c r="H39" s="310">
        <v>-7.3</v>
      </c>
      <c r="I39" s="310">
        <v>-6.4</v>
      </c>
      <c r="J39" s="310">
        <v>7.8</v>
      </c>
      <c r="K39" s="310">
        <v>1.6</v>
      </c>
      <c r="L39" s="310">
        <v>-17.899999999999999</v>
      </c>
      <c r="M39" s="310">
        <v>2.5</v>
      </c>
      <c r="N39" s="310">
        <v>-10.5</v>
      </c>
      <c r="O39" s="310">
        <v>-5.5</v>
      </c>
      <c r="P39" s="310">
        <v>1.1000000000000001</v>
      </c>
      <c r="Q39" s="310">
        <v>-4.2</v>
      </c>
      <c r="R39" s="310">
        <v>1.7</v>
      </c>
      <c r="S39" s="310">
        <v>-2.6</v>
      </c>
    </row>
    <row r="40" spans="1:30" ht="13.5" customHeight="1">
      <c r="A40" s="240" t="s">
        <v>56</v>
      </c>
      <c r="B40" s="238">
        <v>11</v>
      </c>
      <c r="C40" s="250"/>
      <c r="D40" s="302">
        <v>-1.8</v>
      </c>
      <c r="E40" s="310">
        <v>-0.1</v>
      </c>
      <c r="F40" s="310">
        <v>-2.2000000000000002</v>
      </c>
      <c r="G40" s="310">
        <v>22.2</v>
      </c>
      <c r="H40" s="310">
        <v>-11.5</v>
      </c>
      <c r="I40" s="310">
        <v>-5.3</v>
      </c>
      <c r="J40" s="310">
        <v>7.2</v>
      </c>
      <c r="K40" s="310">
        <v>1.3</v>
      </c>
      <c r="L40" s="310">
        <v>-6.8</v>
      </c>
      <c r="M40" s="310">
        <v>-0.3</v>
      </c>
      <c r="N40" s="310">
        <v>-11.9</v>
      </c>
      <c r="O40" s="310">
        <v>-3.8</v>
      </c>
      <c r="P40" s="310">
        <v>0.1</v>
      </c>
      <c r="Q40" s="310">
        <v>-7</v>
      </c>
      <c r="R40" s="310">
        <v>0.7</v>
      </c>
      <c r="S40" s="310">
        <v>1.1000000000000001</v>
      </c>
    </row>
    <row r="41" spans="1:30" ht="13.5" customHeight="1">
      <c r="A41" s="241" t="s">
        <v>56</v>
      </c>
      <c r="B41" s="238">
        <v>12</v>
      </c>
      <c r="C41" s="250"/>
      <c r="D41" s="302">
        <v>-2.7</v>
      </c>
      <c r="E41" s="310">
        <v>2.2999999999999998</v>
      </c>
      <c r="F41" s="310">
        <v>-3.8</v>
      </c>
      <c r="G41" s="310">
        <v>18.399999999999999</v>
      </c>
      <c r="H41" s="310">
        <v>-7.3</v>
      </c>
      <c r="I41" s="310">
        <v>-7.7</v>
      </c>
      <c r="J41" s="310">
        <v>6.3</v>
      </c>
      <c r="K41" s="310">
        <v>-0.6</v>
      </c>
      <c r="L41" s="310">
        <v>-11.8</v>
      </c>
      <c r="M41" s="310">
        <v>-1.7</v>
      </c>
      <c r="N41" s="310">
        <v>-5.9</v>
      </c>
      <c r="O41" s="310">
        <v>-8.1999999999999993</v>
      </c>
      <c r="P41" s="310">
        <v>0.8</v>
      </c>
      <c r="Q41" s="310">
        <v>-7.8</v>
      </c>
      <c r="R41" s="310">
        <v>0.4</v>
      </c>
      <c r="S41" s="310">
        <v>-3.8</v>
      </c>
    </row>
    <row r="42" spans="1:30" ht="13.5" customHeight="1">
      <c r="A42" s="240" t="s">
        <v>432</v>
      </c>
      <c r="B42" s="238">
        <v>1</v>
      </c>
      <c r="D42" s="302">
        <v>-4.5999999999999996</v>
      </c>
      <c r="E42" s="310">
        <v>-4.0999999999999996</v>
      </c>
      <c r="F42" s="310">
        <v>-5.0999999999999996</v>
      </c>
      <c r="G42" s="310">
        <v>-9.6</v>
      </c>
      <c r="H42" s="310">
        <v>5</v>
      </c>
      <c r="I42" s="310">
        <v>4.5999999999999996</v>
      </c>
      <c r="J42" s="310">
        <v>-10</v>
      </c>
      <c r="K42" s="310">
        <v>6.3</v>
      </c>
      <c r="L42" s="310">
        <v>-14.9</v>
      </c>
      <c r="M42" s="310">
        <v>-1.9</v>
      </c>
      <c r="N42" s="310">
        <v>0.9</v>
      </c>
      <c r="O42" s="310">
        <v>6.4</v>
      </c>
      <c r="P42" s="310">
        <v>-1.1000000000000001</v>
      </c>
      <c r="Q42" s="310">
        <v>-7.9</v>
      </c>
      <c r="R42" s="310">
        <v>-5.6</v>
      </c>
      <c r="S42" s="310">
        <v>-5.5</v>
      </c>
    </row>
    <row r="43" spans="1:30" ht="13.5" customHeight="1">
      <c r="A43" s="240" t="s">
        <v>56</v>
      </c>
      <c r="B43" s="238">
        <v>2</v>
      </c>
      <c r="C43" s="250"/>
      <c r="D43" s="302">
        <v>-4.5</v>
      </c>
      <c r="E43" s="310">
        <v>-4.5</v>
      </c>
      <c r="F43" s="310">
        <v>-4.5999999999999996</v>
      </c>
      <c r="G43" s="310">
        <v>-2.4</v>
      </c>
      <c r="H43" s="310">
        <v>7</v>
      </c>
      <c r="I43" s="310">
        <v>4</v>
      </c>
      <c r="J43" s="310">
        <v>-10.8</v>
      </c>
      <c r="K43" s="310">
        <v>5.3</v>
      </c>
      <c r="L43" s="310">
        <v>-15.5</v>
      </c>
      <c r="M43" s="310">
        <v>-0.3</v>
      </c>
      <c r="N43" s="310">
        <v>-5.7</v>
      </c>
      <c r="O43" s="310">
        <v>2.8</v>
      </c>
      <c r="P43" s="310">
        <v>0.4</v>
      </c>
      <c r="Q43" s="310">
        <v>-9.1</v>
      </c>
      <c r="R43" s="310">
        <v>-2.5</v>
      </c>
      <c r="S43" s="310">
        <v>-2.6</v>
      </c>
    </row>
    <row r="44" spans="1:30" ht="13.5" customHeight="1">
      <c r="A44" s="240" t="s">
        <v>56</v>
      </c>
      <c r="B44" s="238">
        <v>3</v>
      </c>
      <c r="C44" s="250"/>
      <c r="D44" s="302">
        <v>-5.0999999999999996</v>
      </c>
      <c r="E44" s="310">
        <v>-3.2</v>
      </c>
      <c r="F44" s="310">
        <v>-4.5</v>
      </c>
      <c r="G44" s="310">
        <v>-4.5</v>
      </c>
      <c r="H44" s="310">
        <v>6</v>
      </c>
      <c r="I44" s="310">
        <v>4.2</v>
      </c>
      <c r="J44" s="310">
        <v>-8.5</v>
      </c>
      <c r="K44" s="310">
        <v>1.9</v>
      </c>
      <c r="L44" s="310">
        <v>-12.9</v>
      </c>
      <c r="M44" s="310">
        <v>2</v>
      </c>
      <c r="N44" s="310">
        <v>-1.6</v>
      </c>
      <c r="O44" s="310">
        <v>6.8</v>
      </c>
      <c r="P44" s="310">
        <v>-1.3</v>
      </c>
      <c r="Q44" s="310">
        <v>-15.2</v>
      </c>
      <c r="R44" s="310">
        <v>-1</v>
      </c>
      <c r="S44" s="310">
        <v>-5.7</v>
      </c>
    </row>
    <row r="45" spans="1:30" ht="13.5" customHeight="1">
      <c r="A45" s="240" t="s">
        <v>56</v>
      </c>
      <c r="B45" s="238">
        <v>4</v>
      </c>
      <c r="C45" s="250"/>
      <c r="D45" s="302">
        <v>-3.9</v>
      </c>
      <c r="E45" s="310">
        <v>-3.8</v>
      </c>
      <c r="F45" s="310">
        <v>-3.9</v>
      </c>
      <c r="G45" s="310">
        <v>-4.2</v>
      </c>
      <c r="H45" s="310">
        <v>8.8000000000000007</v>
      </c>
      <c r="I45" s="310">
        <v>7.3</v>
      </c>
      <c r="J45" s="310">
        <v>-7</v>
      </c>
      <c r="K45" s="310">
        <v>6.5</v>
      </c>
      <c r="L45" s="310">
        <v>-15.9</v>
      </c>
      <c r="M45" s="310">
        <v>-0.1</v>
      </c>
      <c r="N45" s="310">
        <v>2.6</v>
      </c>
      <c r="O45" s="310">
        <v>4.8</v>
      </c>
      <c r="P45" s="310">
        <v>0.6</v>
      </c>
      <c r="Q45" s="310">
        <v>-13.2</v>
      </c>
      <c r="R45" s="310">
        <v>1.6</v>
      </c>
      <c r="S45" s="310">
        <v>-4.4000000000000004</v>
      </c>
    </row>
    <row r="46" spans="1:30" ht="13.5" customHeight="1">
      <c r="A46" s="242" t="s">
        <v>56</v>
      </c>
      <c r="B46" s="246">
        <v>5</v>
      </c>
      <c r="C46" s="252"/>
      <c r="D46" s="263">
        <v>-2.8</v>
      </c>
      <c r="E46" s="274">
        <v>-6.7</v>
      </c>
      <c r="F46" s="274">
        <v>-3.3</v>
      </c>
      <c r="G46" s="274">
        <v>-4.8</v>
      </c>
      <c r="H46" s="274">
        <v>9.9</v>
      </c>
      <c r="I46" s="274">
        <v>6.6</v>
      </c>
      <c r="J46" s="274">
        <v>-6.6</v>
      </c>
      <c r="K46" s="274">
        <v>5</v>
      </c>
      <c r="L46" s="274">
        <v>-11.6</v>
      </c>
      <c r="M46" s="274">
        <v>2.2000000000000002</v>
      </c>
      <c r="N46" s="274">
        <v>0.1</v>
      </c>
      <c r="O46" s="274">
        <v>9.1</v>
      </c>
      <c r="P46" s="274">
        <v>2.2999999999999998</v>
      </c>
      <c r="Q46" s="274">
        <v>-7.5</v>
      </c>
      <c r="R46" s="274">
        <v>2.1</v>
      </c>
      <c r="S46" s="274">
        <v>-3.2</v>
      </c>
    </row>
    <row r="47" spans="1:30" ht="27" customHeight="1">
      <c r="A47" s="243" t="s">
        <v>554</v>
      </c>
      <c r="B47" s="243"/>
      <c r="C47" s="253"/>
      <c r="D47" s="265">
        <v>-0.7</v>
      </c>
      <c r="E47" s="265">
        <v>-2.5</v>
      </c>
      <c r="F47" s="265">
        <v>-0.9</v>
      </c>
      <c r="G47" s="265">
        <v>-0.5</v>
      </c>
      <c r="H47" s="265">
        <v>1.5</v>
      </c>
      <c r="I47" s="265">
        <v>-2.5</v>
      </c>
      <c r="J47" s="265">
        <v>-1.1000000000000001</v>
      </c>
      <c r="K47" s="265">
        <v>-1</v>
      </c>
      <c r="L47" s="265">
        <v>0.2</v>
      </c>
      <c r="M47" s="265">
        <v>-3.3</v>
      </c>
      <c r="N47" s="265">
        <v>1</v>
      </c>
      <c r="O47" s="265">
        <v>1.8</v>
      </c>
      <c r="P47" s="265">
        <v>1.6</v>
      </c>
      <c r="Q47" s="265">
        <v>-0.4</v>
      </c>
      <c r="R47" s="265">
        <v>-1.3</v>
      </c>
      <c r="S47" s="265">
        <v>-0.4</v>
      </c>
      <c r="T47" s="244"/>
      <c r="U47" s="244"/>
      <c r="V47" s="244"/>
      <c r="W47" s="244"/>
      <c r="X47" s="244"/>
      <c r="Y47" s="244"/>
      <c r="Z47" s="244"/>
      <c r="AA47" s="244"/>
      <c r="AB47" s="244"/>
      <c r="AC47" s="244"/>
      <c r="AD47" s="244"/>
    </row>
    <row r="48" spans="1:30" ht="27" customHeight="1">
      <c r="A48" s="244"/>
      <c r="B48" s="244"/>
      <c r="C48" s="244"/>
      <c r="D48" s="306"/>
      <c r="E48" s="306"/>
      <c r="F48" s="306"/>
      <c r="G48" s="306"/>
      <c r="H48" s="306"/>
      <c r="I48" s="306"/>
      <c r="J48" s="306"/>
      <c r="K48" s="306"/>
      <c r="L48" s="306"/>
      <c r="M48" s="306"/>
      <c r="N48" s="306"/>
      <c r="O48" s="306"/>
      <c r="P48" s="306"/>
      <c r="Q48" s="306"/>
      <c r="R48" s="306"/>
      <c r="S48" s="306"/>
      <c r="T48" s="244"/>
      <c r="U48" s="244"/>
      <c r="V48" s="244"/>
      <c r="W48" s="244"/>
      <c r="X48" s="244"/>
      <c r="Y48" s="244"/>
      <c r="Z48" s="244"/>
      <c r="AA48" s="244"/>
      <c r="AB48" s="244"/>
      <c r="AC48" s="244"/>
      <c r="AD48" s="244"/>
    </row>
    <row r="49" spans="1:19" ht="16.5">
      <c r="A49" s="232" t="s">
        <v>436</v>
      </c>
      <c r="B49" s="8"/>
      <c r="C49" s="8"/>
      <c r="H49" s="313"/>
      <c r="I49" s="313"/>
      <c r="J49" s="313"/>
      <c r="K49" s="313"/>
      <c r="L49" s="313"/>
      <c r="M49" s="313"/>
      <c r="N49" s="313"/>
      <c r="O49" s="313"/>
      <c r="S49" s="19" t="s">
        <v>90</v>
      </c>
    </row>
    <row r="50" spans="1:19">
      <c r="A50" s="233" t="s">
        <v>532</v>
      </c>
      <c r="B50" s="233"/>
      <c r="C50" s="247"/>
      <c r="D50" s="255" t="s">
        <v>144</v>
      </c>
      <c r="E50" s="255" t="s">
        <v>415</v>
      </c>
      <c r="F50" s="255" t="s">
        <v>184</v>
      </c>
      <c r="G50" s="255" t="s">
        <v>37</v>
      </c>
      <c r="H50" s="255" t="s">
        <v>223</v>
      </c>
      <c r="I50" s="255" t="s">
        <v>416</v>
      </c>
      <c r="J50" s="255" t="s">
        <v>417</v>
      </c>
      <c r="K50" s="255" t="s">
        <v>418</v>
      </c>
      <c r="L50" s="255" t="s">
        <v>34</v>
      </c>
      <c r="M50" s="255" t="s">
        <v>328</v>
      </c>
      <c r="N50" s="255" t="s">
        <v>63</v>
      </c>
      <c r="O50" s="255" t="s">
        <v>126</v>
      </c>
      <c r="P50" s="255" t="s">
        <v>93</v>
      </c>
      <c r="Q50" s="255" t="s">
        <v>419</v>
      </c>
      <c r="R50" s="255" t="s">
        <v>420</v>
      </c>
      <c r="S50" s="255" t="s">
        <v>338</v>
      </c>
    </row>
    <row r="51" spans="1:19">
      <c r="A51" s="234"/>
      <c r="B51" s="234"/>
      <c r="C51" s="248"/>
      <c r="D51" s="256" t="s">
        <v>533</v>
      </c>
      <c r="E51" s="256"/>
      <c r="F51" s="256"/>
      <c r="G51" s="256" t="s">
        <v>372</v>
      </c>
      <c r="H51" s="256" t="s">
        <v>534</v>
      </c>
      <c r="I51" s="256" t="s">
        <v>302</v>
      </c>
      <c r="J51" s="256" t="s">
        <v>535</v>
      </c>
      <c r="K51" s="256" t="s">
        <v>106</v>
      </c>
      <c r="L51" s="283" t="s">
        <v>536</v>
      </c>
      <c r="M51" s="287" t="s">
        <v>538</v>
      </c>
      <c r="N51" s="283" t="s">
        <v>421</v>
      </c>
      <c r="O51" s="283" t="s">
        <v>539</v>
      </c>
      <c r="P51" s="283" t="s">
        <v>540</v>
      </c>
      <c r="Q51" s="283" t="s">
        <v>425</v>
      </c>
      <c r="R51" s="283" t="s">
        <v>541</v>
      </c>
      <c r="S51" s="291" t="s">
        <v>542</v>
      </c>
    </row>
    <row r="52" spans="1:19" ht="18" customHeight="1">
      <c r="A52" s="235"/>
      <c r="B52" s="235"/>
      <c r="C52" s="254"/>
      <c r="D52" s="257" t="s">
        <v>543</v>
      </c>
      <c r="E52" s="257" t="s">
        <v>333</v>
      </c>
      <c r="F52" s="257" t="s">
        <v>544</v>
      </c>
      <c r="G52" s="257" t="s">
        <v>545</v>
      </c>
      <c r="H52" s="257" t="s">
        <v>427</v>
      </c>
      <c r="I52" s="257" t="s">
        <v>546</v>
      </c>
      <c r="J52" s="257" t="s">
        <v>170</v>
      </c>
      <c r="K52" s="257" t="s">
        <v>547</v>
      </c>
      <c r="L52" s="284" t="s">
        <v>548</v>
      </c>
      <c r="M52" s="288" t="s">
        <v>549</v>
      </c>
      <c r="N52" s="284" t="s">
        <v>55</v>
      </c>
      <c r="O52" s="284" t="s">
        <v>367</v>
      </c>
      <c r="P52" s="288" t="s">
        <v>244</v>
      </c>
      <c r="Q52" s="288" t="s">
        <v>550</v>
      </c>
      <c r="R52" s="284" t="s">
        <v>551</v>
      </c>
      <c r="S52" s="284" t="s">
        <v>552</v>
      </c>
    </row>
    <row r="53" spans="1:19" ht="15.75" customHeight="1">
      <c r="A53" s="297"/>
      <c r="B53" s="297"/>
      <c r="C53" s="297"/>
      <c r="D53" s="258" t="s">
        <v>553</v>
      </c>
      <c r="E53" s="258"/>
      <c r="F53" s="258"/>
      <c r="G53" s="258"/>
      <c r="H53" s="258"/>
      <c r="I53" s="258"/>
      <c r="J53" s="258"/>
      <c r="K53" s="258"/>
      <c r="L53" s="258"/>
      <c r="M53" s="258"/>
      <c r="N53" s="258"/>
      <c r="O53" s="258"/>
      <c r="P53" s="258"/>
      <c r="Q53" s="258"/>
      <c r="R53" s="258"/>
      <c r="S53" s="297"/>
    </row>
    <row r="54" spans="1:19" ht="13.5" customHeight="1">
      <c r="A54" s="237" t="s">
        <v>29</v>
      </c>
      <c r="B54" s="237" t="s">
        <v>327</v>
      </c>
      <c r="C54" s="250"/>
      <c r="D54" s="301">
        <v>100.7</v>
      </c>
      <c r="E54" s="309">
        <v>103</v>
      </c>
      <c r="F54" s="309">
        <v>102.8</v>
      </c>
      <c r="G54" s="309">
        <v>110.3</v>
      </c>
      <c r="H54" s="309">
        <v>104.7</v>
      </c>
      <c r="I54" s="309">
        <v>106</v>
      </c>
      <c r="J54" s="309">
        <v>106.5</v>
      </c>
      <c r="K54" s="309">
        <v>102.8</v>
      </c>
      <c r="L54" s="285">
        <v>81</v>
      </c>
      <c r="M54" s="285">
        <v>100.3</v>
      </c>
      <c r="N54" s="285">
        <v>111.8</v>
      </c>
      <c r="O54" s="285">
        <v>108.8</v>
      </c>
      <c r="P54" s="309">
        <v>78.900000000000006</v>
      </c>
      <c r="Q54" s="309">
        <v>95.1</v>
      </c>
      <c r="R54" s="309">
        <v>100.1</v>
      </c>
      <c r="S54" s="285">
        <v>100.6</v>
      </c>
    </row>
    <row r="55" spans="1:19" ht="13.5" customHeight="1">
      <c r="A55" s="238"/>
      <c r="B55" s="238" t="s">
        <v>228</v>
      </c>
      <c r="C55" s="250"/>
      <c r="D55" s="302">
        <v>100</v>
      </c>
      <c r="E55" s="310">
        <v>100</v>
      </c>
      <c r="F55" s="310">
        <v>100</v>
      </c>
      <c r="G55" s="310">
        <v>100</v>
      </c>
      <c r="H55" s="310">
        <v>100</v>
      </c>
      <c r="I55" s="310">
        <v>100</v>
      </c>
      <c r="J55" s="310">
        <v>100</v>
      </c>
      <c r="K55" s="310">
        <v>100</v>
      </c>
      <c r="L55" s="286">
        <v>100</v>
      </c>
      <c r="M55" s="286">
        <v>100</v>
      </c>
      <c r="N55" s="286">
        <v>100</v>
      </c>
      <c r="O55" s="286">
        <v>100</v>
      </c>
      <c r="P55" s="310">
        <v>100</v>
      </c>
      <c r="Q55" s="310">
        <v>100</v>
      </c>
      <c r="R55" s="310">
        <v>100</v>
      </c>
      <c r="S55" s="286">
        <v>100</v>
      </c>
    </row>
    <row r="56" spans="1:19" ht="13.5" customHeight="1">
      <c r="A56" s="238"/>
      <c r="B56" s="238" t="s">
        <v>107</v>
      </c>
      <c r="C56" s="250"/>
      <c r="D56" s="302">
        <v>102.5</v>
      </c>
      <c r="E56" s="310">
        <v>111.4</v>
      </c>
      <c r="F56" s="310">
        <v>102</v>
      </c>
      <c r="G56" s="310">
        <v>101.4</v>
      </c>
      <c r="H56" s="310">
        <v>104.1</v>
      </c>
      <c r="I56" s="310">
        <v>105.5</v>
      </c>
      <c r="J56" s="310">
        <v>96.8</v>
      </c>
      <c r="K56" s="310">
        <v>83.5</v>
      </c>
      <c r="L56" s="286">
        <v>101.3</v>
      </c>
      <c r="M56" s="286">
        <v>105.9</v>
      </c>
      <c r="N56" s="286">
        <v>94.1</v>
      </c>
      <c r="O56" s="286">
        <v>112.6</v>
      </c>
      <c r="P56" s="310">
        <v>101.1</v>
      </c>
      <c r="Q56" s="310">
        <v>100.4</v>
      </c>
      <c r="R56" s="310">
        <v>92.1</v>
      </c>
      <c r="S56" s="286">
        <v>121.4</v>
      </c>
    </row>
    <row r="57" spans="1:19" ht="13.5" customHeight="1">
      <c r="A57" s="238"/>
      <c r="B57" s="238" t="s">
        <v>300</v>
      </c>
      <c r="C57" s="250"/>
      <c r="D57" s="302">
        <v>100.9</v>
      </c>
      <c r="E57" s="310">
        <v>95.7</v>
      </c>
      <c r="F57" s="310">
        <v>102.7</v>
      </c>
      <c r="G57" s="310">
        <v>103.2</v>
      </c>
      <c r="H57" s="310">
        <v>101.1</v>
      </c>
      <c r="I57" s="310">
        <v>92.8</v>
      </c>
      <c r="J57" s="310">
        <v>89.1</v>
      </c>
      <c r="K57" s="310">
        <v>91.7</v>
      </c>
      <c r="L57" s="310">
        <v>83.1</v>
      </c>
      <c r="M57" s="310">
        <v>103.8</v>
      </c>
      <c r="N57" s="310">
        <v>96.9</v>
      </c>
      <c r="O57" s="310">
        <v>112.3</v>
      </c>
      <c r="P57" s="310">
        <v>96.6</v>
      </c>
      <c r="Q57" s="310">
        <v>98.1</v>
      </c>
      <c r="R57" s="310">
        <v>92.5</v>
      </c>
      <c r="S57" s="310">
        <v>128.9</v>
      </c>
    </row>
    <row r="58" spans="1:19" ht="13.5" customHeight="1">
      <c r="A58" s="238"/>
      <c r="B58" s="238" t="s">
        <v>109</v>
      </c>
      <c r="C58" s="250"/>
      <c r="D58" s="303">
        <v>98.3</v>
      </c>
      <c r="E58" s="286">
        <v>95.4</v>
      </c>
      <c r="F58" s="286">
        <v>100.3</v>
      </c>
      <c r="G58" s="286">
        <v>99.4</v>
      </c>
      <c r="H58" s="286">
        <v>93.3</v>
      </c>
      <c r="I58" s="286">
        <v>93.8</v>
      </c>
      <c r="J58" s="286">
        <v>87.4</v>
      </c>
      <c r="K58" s="286">
        <v>86.8</v>
      </c>
      <c r="L58" s="286">
        <v>79.5</v>
      </c>
      <c r="M58" s="286">
        <v>105.1</v>
      </c>
      <c r="N58" s="286">
        <v>92.3</v>
      </c>
      <c r="O58" s="286">
        <v>102.7</v>
      </c>
      <c r="P58" s="286">
        <v>94.3</v>
      </c>
      <c r="Q58" s="286">
        <v>95.1</v>
      </c>
      <c r="R58" s="286">
        <v>91</v>
      </c>
      <c r="S58" s="286">
        <v>121.1</v>
      </c>
    </row>
    <row r="59" spans="1:19" ht="13.5" customHeight="1">
      <c r="A59" s="239"/>
      <c r="B59" s="239" t="s">
        <v>174</v>
      </c>
      <c r="C59" s="251"/>
      <c r="D59" s="304">
        <v>96</v>
      </c>
      <c r="E59" s="311">
        <v>94.5</v>
      </c>
      <c r="F59" s="311">
        <v>99.8</v>
      </c>
      <c r="G59" s="311">
        <v>116.2</v>
      </c>
      <c r="H59" s="311">
        <v>91.6</v>
      </c>
      <c r="I59" s="311">
        <v>87.7</v>
      </c>
      <c r="J59" s="311">
        <v>92.1</v>
      </c>
      <c r="K59" s="311">
        <v>84.9</v>
      </c>
      <c r="L59" s="311">
        <v>63.3</v>
      </c>
      <c r="M59" s="311">
        <v>104.2</v>
      </c>
      <c r="N59" s="311">
        <v>84.4</v>
      </c>
      <c r="O59" s="311">
        <v>96.1</v>
      </c>
      <c r="P59" s="311">
        <v>93.2</v>
      </c>
      <c r="Q59" s="311">
        <v>86.5</v>
      </c>
      <c r="R59" s="311">
        <v>103.3</v>
      </c>
      <c r="S59" s="311">
        <v>121.4</v>
      </c>
    </row>
    <row r="60" spans="1:19" ht="13.5" customHeight="1">
      <c r="A60" s="238" t="s">
        <v>431</v>
      </c>
      <c r="B60" s="238">
        <v>5</v>
      </c>
      <c r="C60" s="250" t="s">
        <v>219</v>
      </c>
      <c r="D60" s="301">
        <v>95.3</v>
      </c>
      <c r="E60" s="309">
        <v>92.8</v>
      </c>
      <c r="F60" s="309">
        <v>99.8</v>
      </c>
      <c r="G60" s="309">
        <v>115.5</v>
      </c>
      <c r="H60" s="309">
        <v>89.7</v>
      </c>
      <c r="I60" s="309">
        <v>86.1</v>
      </c>
      <c r="J60" s="309">
        <v>91.1</v>
      </c>
      <c r="K60" s="309">
        <v>86.1</v>
      </c>
      <c r="L60" s="309">
        <v>61.4</v>
      </c>
      <c r="M60" s="309">
        <v>100.8</v>
      </c>
      <c r="N60" s="309">
        <v>88.5</v>
      </c>
      <c r="O60" s="309">
        <v>94.8</v>
      </c>
      <c r="P60" s="309">
        <v>94.1</v>
      </c>
      <c r="Q60" s="309">
        <v>84.2</v>
      </c>
      <c r="R60" s="309">
        <v>101.3</v>
      </c>
      <c r="S60" s="309">
        <v>118.9</v>
      </c>
    </row>
    <row r="61" spans="1:19" ht="13.5" customHeight="1">
      <c r="A61" s="240" t="s">
        <v>56</v>
      </c>
      <c r="B61" s="238">
        <v>6</v>
      </c>
      <c r="C61" s="250"/>
      <c r="D61" s="302">
        <v>95.9</v>
      </c>
      <c r="E61" s="310">
        <v>93.6</v>
      </c>
      <c r="F61" s="310">
        <v>100.8</v>
      </c>
      <c r="G61" s="310">
        <v>114.2</v>
      </c>
      <c r="H61" s="310">
        <v>88.4</v>
      </c>
      <c r="I61" s="310">
        <v>86.8</v>
      </c>
      <c r="J61" s="310">
        <v>92.4</v>
      </c>
      <c r="K61" s="310">
        <v>85.6</v>
      </c>
      <c r="L61" s="310">
        <v>58.7</v>
      </c>
      <c r="M61" s="310">
        <v>105</v>
      </c>
      <c r="N61" s="310">
        <v>84.6</v>
      </c>
      <c r="O61" s="310">
        <v>100.4</v>
      </c>
      <c r="P61" s="310">
        <v>93.6</v>
      </c>
      <c r="Q61" s="310">
        <v>83.2</v>
      </c>
      <c r="R61" s="310">
        <v>103.5</v>
      </c>
      <c r="S61" s="310">
        <v>122.1</v>
      </c>
    </row>
    <row r="62" spans="1:19" ht="13.5" customHeight="1">
      <c r="A62" s="240" t="s">
        <v>56</v>
      </c>
      <c r="B62" s="238">
        <v>7</v>
      </c>
      <c r="C62" s="250"/>
      <c r="D62" s="302">
        <v>95.5</v>
      </c>
      <c r="E62" s="310">
        <v>91.4</v>
      </c>
      <c r="F62" s="310">
        <v>100.1</v>
      </c>
      <c r="G62" s="310">
        <v>117</v>
      </c>
      <c r="H62" s="310">
        <v>95.3</v>
      </c>
      <c r="I62" s="310">
        <v>86.2</v>
      </c>
      <c r="J62" s="310">
        <v>92.1</v>
      </c>
      <c r="K62" s="310">
        <v>84.4</v>
      </c>
      <c r="L62" s="310">
        <v>63.1</v>
      </c>
      <c r="M62" s="310">
        <v>105.8</v>
      </c>
      <c r="N62" s="310">
        <v>80.599999999999994</v>
      </c>
      <c r="O62" s="310">
        <v>99</v>
      </c>
      <c r="P62" s="310">
        <v>91.4</v>
      </c>
      <c r="Q62" s="310">
        <v>84.5</v>
      </c>
      <c r="R62" s="310">
        <v>98.9</v>
      </c>
      <c r="S62" s="310">
        <v>123.2</v>
      </c>
    </row>
    <row r="63" spans="1:19" ht="13.5" customHeight="1">
      <c r="A63" s="240" t="s">
        <v>56</v>
      </c>
      <c r="B63" s="238">
        <v>8</v>
      </c>
      <c r="D63" s="302">
        <v>94.9</v>
      </c>
      <c r="E63" s="310">
        <v>98.4</v>
      </c>
      <c r="F63" s="310">
        <v>99.2</v>
      </c>
      <c r="G63" s="310">
        <v>117</v>
      </c>
      <c r="H63" s="310">
        <v>96.1</v>
      </c>
      <c r="I63" s="310">
        <v>85.2</v>
      </c>
      <c r="J63" s="310">
        <v>92.8</v>
      </c>
      <c r="K63" s="310">
        <v>83.9</v>
      </c>
      <c r="L63" s="310">
        <v>63.5</v>
      </c>
      <c r="M63" s="310">
        <v>104</v>
      </c>
      <c r="N63" s="310">
        <v>84.1</v>
      </c>
      <c r="O63" s="310">
        <v>99.2</v>
      </c>
      <c r="P63" s="310">
        <v>89.8</v>
      </c>
      <c r="Q63" s="310">
        <v>84.3</v>
      </c>
      <c r="R63" s="310">
        <v>104.1</v>
      </c>
      <c r="S63" s="310">
        <v>118.5</v>
      </c>
    </row>
    <row r="64" spans="1:19" ht="13.5" customHeight="1">
      <c r="A64" s="240" t="s">
        <v>56</v>
      </c>
      <c r="B64" s="238">
        <v>9</v>
      </c>
      <c r="C64" s="250"/>
      <c r="D64" s="302">
        <v>96.5</v>
      </c>
      <c r="E64" s="310">
        <v>103.9</v>
      </c>
      <c r="F64" s="310">
        <v>100.1</v>
      </c>
      <c r="G64" s="310">
        <v>119.4</v>
      </c>
      <c r="H64" s="310">
        <v>96.5</v>
      </c>
      <c r="I64" s="310">
        <v>87.3</v>
      </c>
      <c r="J64" s="310">
        <v>92.1</v>
      </c>
      <c r="K64" s="310">
        <v>85.2</v>
      </c>
      <c r="L64" s="310">
        <v>63.8</v>
      </c>
      <c r="M64" s="310">
        <v>103.4</v>
      </c>
      <c r="N64" s="310">
        <v>85.2</v>
      </c>
      <c r="O64" s="310">
        <v>99.2</v>
      </c>
      <c r="P64" s="310">
        <v>91.3</v>
      </c>
      <c r="Q64" s="310">
        <v>89.4</v>
      </c>
      <c r="R64" s="310">
        <v>98.1</v>
      </c>
      <c r="S64" s="310">
        <v>119.9</v>
      </c>
    </row>
    <row r="65" spans="1:19" ht="13.5" customHeight="1">
      <c r="A65" s="240" t="s">
        <v>56</v>
      </c>
      <c r="B65" s="238">
        <v>10</v>
      </c>
      <c r="C65" s="250"/>
      <c r="D65" s="302">
        <v>95.8</v>
      </c>
      <c r="E65" s="310">
        <v>90.9</v>
      </c>
      <c r="F65" s="310">
        <v>100.6</v>
      </c>
      <c r="G65" s="310">
        <v>117.2</v>
      </c>
      <c r="H65" s="310">
        <v>92.9</v>
      </c>
      <c r="I65" s="310">
        <v>87.5</v>
      </c>
      <c r="J65" s="310">
        <v>92</v>
      </c>
      <c r="K65" s="310">
        <v>84.3</v>
      </c>
      <c r="L65" s="310">
        <v>62.1</v>
      </c>
      <c r="M65" s="310">
        <v>107.1</v>
      </c>
      <c r="N65" s="310">
        <v>85.7</v>
      </c>
      <c r="O65" s="310">
        <v>92.9</v>
      </c>
      <c r="P65" s="310">
        <v>91.3</v>
      </c>
      <c r="Q65" s="310">
        <v>85.3</v>
      </c>
      <c r="R65" s="310">
        <v>100.2</v>
      </c>
      <c r="S65" s="310">
        <v>121.1</v>
      </c>
    </row>
    <row r="66" spans="1:19" ht="13.5" customHeight="1">
      <c r="A66" s="240" t="s">
        <v>56</v>
      </c>
      <c r="B66" s="238">
        <v>11</v>
      </c>
      <c r="C66" s="250"/>
      <c r="D66" s="302">
        <v>96.5</v>
      </c>
      <c r="E66" s="310">
        <v>96.5</v>
      </c>
      <c r="F66" s="310">
        <v>100.5</v>
      </c>
      <c r="G66" s="310">
        <v>117.8</v>
      </c>
      <c r="H66" s="310">
        <v>90.9</v>
      </c>
      <c r="I66" s="310">
        <v>93.3</v>
      </c>
      <c r="J66" s="310">
        <v>91.9</v>
      </c>
      <c r="K66" s="310">
        <v>84.3</v>
      </c>
      <c r="L66" s="310">
        <v>78.3</v>
      </c>
      <c r="M66" s="310">
        <v>103</v>
      </c>
      <c r="N66" s="310">
        <v>84.8</v>
      </c>
      <c r="O66" s="310">
        <v>93.1</v>
      </c>
      <c r="P66" s="310">
        <v>89.8</v>
      </c>
      <c r="Q66" s="310">
        <v>85.2</v>
      </c>
      <c r="R66" s="310">
        <v>99.6</v>
      </c>
      <c r="S66" s="310">
        <v>128.4</v>
      </c>
    </row>
    <row r="67" spans="1:19" ht="13.5" customHeight="1">
      <c r="A67" s="241" t="s">
        <v>56</v>
      </c>
      <c r="B67" s="238">
        <v>12</v>
      </c>
      <c r="C67" s="250"/>
      <c r="D67" s="302">
        <v>95</v>
      </c>
      <c r="E67" s="310">
        <v>95.1</v>
      </c>
      <c r="F67" s="310">
        <v>98.8</v>
      </c>
      <c r="G67" s="310">
        <v>115.3</v>
      </c>
      <c r="H67" s="310">
        <v>84.1</v>
      </c>
      <c r="I67" s="310">
        <v>88.1</v>
      </c>
      <c r="J67" s="310">
        <v>94.2</v>
      </c>
      <c r="K67" s="310">
        <v>84.8</v>
      </c>
      <c r="L67" s="310">
        <v>65.7</v>
      </c>
      <c r="M67" s="310">
        <v>103.1</v>
      </c>
      <c r="N67" s="310">
        <v>85.6</v>
      </c>
      <c r="O67" s="310">
        <v>91.4</v>
      </c>
      <c r="P67" s="310">
        <v>95.6</v>
      </c>
      <c r="Q67" s="310">
        <v>83.2</v>
      </c>
      <c r="R67" s="310">
        <v>100</v>
      </c>
      <c r="S67" s="310">
        <v>116.3</v>
      </c>
    </row>
    <row r="68" spans="1:19" ht="13.5" customHeight="1">
      <c r="A68" s="240" t="s">
        <v>432</v>
      </c>
      <c r="B68" s="238">
        <v>1</v>
      </c>
      <c r="D68" s="302">
        <v>93.2</v>
      </c>
      <c r="E68" s="310">
        <v>84.6</v>
      </c>
      <c r="F68" s="310">
        <v>94.2</v>
      </c>
      <c r="G68" s="310">
        <v>104.2</v>
      </c>
      <c r="H68" s="310">
        <v>103.6</v>
      </c>
      <c r="I68" s="310">
        <v>90.9</v>
      </c>
      <c r="J68" s="310">
        <v>91</v>
      </c>
      <c r="K68" s="310">
        <v>91</v>
      </c>
      <c r="L68" s="310">
        <v>51.6</v>
      </c>
      <c r="M68" s="310">
        <v>99.9</v>
      </c>
      <c r="N68" s="310">
        <v>87.5</v>
      </c>
      <c r="O68" s="310">
        <v>100.8</v>
      </c>
      <c r="P68" s="310">
        <v>91.5</v>
      </c>
      <c r="Q68" s="310">
        <v>83.6</v>
      </c>
      <c r="R68" s="310">
        <v>105.2</v>
      </c>
      <c r="S68" s="310">
        <v>121.9</v>
      </c>
    </row>
    <row r="69" spans="1:19" ht="13.5" customHeight="1">
      <c r="A69" s="238" t="s">
        <v>56</v>
      </c>
      <c r="B69" s="238">
        <v>2</v>
      </c>
      <c r="C69" s="250"/>
      <c r="D69" s="302">
        <v>93.7</v>
      </c>
      <c r="E69" s="310">
        <v>85.1</v>
      </c>
      <c r="F69" s="310">
        <v>96.8</v>
      </c>
      <c r="G69" s="310">
        <v>104.8</v>
      </c>
      <c r="H69" s="310">
        <v>102.7</v>
      </c>
      <c r="I69" s="310">
        <v>93.6</v>
      </c>
      <c r="J69" s="310">
        <v>90.9</v>
      </c>
      <c r="K69" s="310">
        <v>90.5</v>
      </c>
      <c r="L69" s="310">
        <v>52.5</v>
      </c>
      <c r="M69" s="310">
        <v>103.1</v>
      </c>
      <c r="N69" s="310">
        <v>86.1</v>
      </c>
      <c r="O69" s="310">
        <v>97.9</v>
      </c>
      <c r="P69" s="310">
        <v>92.1</v>
      </c>
      <c r="Q69" s="310">
        <v>79.3</v>
      </c>
      <c r="R69" s="310">
        <v>112.2</v>
      </c>
      <c r="S69" s="310">
        <v>121.5</v>
      </c>
    </row>
    <row r="70" spans="1:19" ht="13.5" customHeight="1">
      <c r="A70" s="240" t="s">
        <v>56</v>
      </c>
      <c r="B70" s="238">
        <v>3</v>
      </c>
      <c r="C70" s="250"/>
      <c r="D70" s="302">
        <v>93.2</v>
      </c>
      <c r="E70" s="310">
        <v>90.2</v>
      </c>
      <c r="F70" s="310">
        <v>96.5</v>
      </c>
      <c r="G70" s="310">
        <v>105.6</v>
      </c>
      <c r="H70" s="310">
        <v>104.8</v>
      </c>
      <c r="I70" s="310">
        <v>94</v>
      </c>
      <c r="J70" s="310">
        <v>88.4</v>
      </c>
      <c r="K70" s="310">
        <v>89.1</v>
      </c>
      <c r="L70" s="310">
        <v>56.7</v>
      </c>
      <c r="M70" s="310">
        <v>104.5</v>
      </c>
      <c r="N70" s="310">
        <v>87.3</v>
      </c>
      <c r="O70" s="310">
        <v>100.4</v>
      </c>
      <c r="P70" s="310">
        <v>90.8</v>
      </c>
      <c r="Q70" s="310">
        <v>78.3</v>
      </c>
      <c r="R70" s="310">
        <v>110.2</v>
      </c>
      <c r="S70" s="310">
        <v>118.7</v>
      </c>
    </row>
    <row r="71" spans="1:19" ht="13.5" customHeight="1">
      <c r="A71" s="240" t="s">
        <v>56</v>
      </c>
      <c r="B71" s="238">
        <v>4</v>
      </c>
      <c r="C71" s="250"/>
      <c r="D71" s="302">
        <v>94.9</v>
      </c>
      <c r="E71" s="310">
        <v>88.7</v>
      </c>
      <c r="F71" s="310">
        <v>98.8</v>
      </c>
      <c r="G71" s="310">
        <v>105</v>
      </c>
      <c r="H71" s="310">
        <v>105.4</v>
      </c>
      <c r="I71" s="310">
        <v>96.4</v>
      </c>
      <c r="J71" s="310">
        <v>93</v>
      </c>
      <c r="K71" s="310">
        <v>93.5</v>
      </c>
      <c r="L71" s="310">
        <v>54.6</v>
      </c>
      <c r="M71" s="310">
        <v>105.1</v>
      </c>
      <c r="N71" s="310">
        <v>90</v>
      </c>
      <c r="O71" s="310">
        <v>99.5</v>
      </c>
      <c r="P71" s="310">
        <v>90.1</v>
      </c>
      <c r="Q71" s="310">
        <v>78.8</v>
      </c>
      <c r="R71" s="310">
        <v>108.9</v>
      </c>
      <c r="S71" s="310">
        <v>120.1</v>
      </c>
    </row>
    <row r="72" spans="1:19" ht="13.5" customHeight="1">
      <c r="A72" s="242" t="s">
        <v>56</v>
      </c>
      <c r="B72" s="246">
        <v>5</v>
      </c>
      <c r="C72" s="252"/>
      <c r="D72" s="263">
        <v>94.7</v>
      </c>
      <c r="E72" s="274">
        <v>84.2</v>
      </c>
      <c r="F72" s="274">
        <v>97.5</v>
      </c>
      <c r="G72" s="274">
        <v>103</v>
      </c>
      <c r="H72" s="274">
        <v>106.3</v>
      </c>
      <c r="I72" s="274">
        <v>95.4</v>
      </c>
      <c r="J72" s="274">
        <v>92.2</v>
      </c>
      <c r="K72" s="274">
        <v>94.1</v>
      </c>
      <c r="L72" s="274">
        <v>58.4</v>
      </c>
      <c r="M72" s="274">
        <v>101.9</v>
      </c>
      <c r="N72" s="274">
        <v>87.4</v>
      </c>
      <c r="O72" s="274">
        <v>100.4</v>
      </c>
      <c r="P72" s="274">
        <v>92</v>
      </c>
      <c r="Q72" s="274">
        <v>79.8</v>
      </c>
      <c r="R72" s="274">
        <v>110.1</v>
      </c>
      <c r="S72" s="274">
        <v>122.1</v>
      </c>
    </row>
    <row r="73" spans="1:19" ht="17.25" customHeight="1">
      <c r="A73" s="297"/>
      <c r="B73" s="297"/>
      <c r="C73" s="297"/>
      <c r="D73" s="264" t="s">
        <v>433</v>
      </c>
      <c r="E73" s="264"/>
      <c r="F73" s="264"/>
      <c r="G73" s="264"/>
      <c r="H73" s="264"/>
      <c r="I73" s="264"/>
      <c r="J73" s="264"/>
      <c r="K73" s="264"/>
      <c r="L73" s="264"/>
      <c r="M73" s="264"/>
      <c r="N73" s="264"/>
      <c r="O73" s="264"/>
      <c r="P73" s="264"/>
      <c r="Q73" s="264"/>
      <c r="R73" s="264"/>
      <c r="S73" s="264"/>
    </row>
    <row r="74" spans="1:19" ht="13.5" customHeight="1">
      <c r="A74" s="237" t="s">
        <v>29</v>
      </c>
      <c r="B74" s="237" t="s">
        <v>327</v>
      </c>
      <c r="C74" s="250"/>
      <c r="D74" s="301">
        <v>0.4</v>
      </c>
      <c r="E74" s="309">
        <v>-15</v>
      </c>
      <c r="F74" s="309">
        <v>-0.6</v>
      </c>
      <c r="G74" s="309">
        <v>-3.5</v>
      </c>
      <c r="H74" s="309">
        <v>-6.8</v>
      </c>
      <c r="I74" s="309">
        <v>2.1</v>
      </c>
      <c r="J74" s="309">
        <v>6.1</v>
      </c>
      <c r="K74" s="309">
        <v>-4.9000000000000004</v>
      </c>
      <c r="L74" s="285">
        <v>-13.7</v>
      </c>
      <c r="M74" s="285">
        <v>-1.7</v>
      </c>
      <c r="N74" s="285">
        <v>23.8</v>
      </c>
      <c r="O74" s="285">
        <v>-6.8</v>
      </c>
      <c r="P74" s="309">
        <v>-5.5</v>
      </c>
      <c r="Q74" s="309">
        <v>3</v>
      </c>
      <c r="R74" s="309">
        <v>5.4</v>
      </c>
      <c r="S74" s="285">
        <v>-0.5</v>
      </c>
    </row>
    <row r="75" spans="1:19" ht="13.5" customHeight="1">
      <c r="A75" s="238"/>
      <c r="B75" s="238" t="s">
        <v>228</v>
      </c>
      <c r="C75" s="250"/>
      <c r="D75" s="302">
        <v>-0.6</v>
      </c>
      <c r="E75" s="310">
        <v>-2.9</v>
      </c>
      <c r="F75" s="310">
        <v>-2.8</v>
      </c>
      <c r="G75" s="310">
        <v>-9.3000000000000007</v>
      </c>
      <c r="H75" s="310">
        <v>-4.4000000000000004</v>
      </c>
      <c r="I75" s="310">
        <v>-5.6</v>
      </c>
      <c r="J75" s="310">
        <v>-6.2</v>
      </c>
      <c r="K75" s="310">
        <v>-2.7</v>
      </c>
      <c r="L75" s="286">
        <v>23.4</v>
      </c>
      <c r="M75" s="286">
        <v>-0.3</v>
      </c>
      <c r="N75" s="286">
        <v>-10.5</v>
      </c>
      <c r="O75" s="286">
        <v>-8.1</v>
      </c>
      <c r="P75" s="310">
        <v>26.7</v>
      </c>
      <c r="Q75" s="310">
        <v>5.0999999999999996</v>
      </c>
      <c r="R75" s="310">
        <v>0</v>
      </c>
      <c r="S75" s="286">
        <v>-0.6</v>
      </c>
    </row>
    <row r="76" spans="1:19" ht="13.5" customHeight="1">
      <c r="A76" s="238"/>
      <c r="B76" s="238" t="s">
        <v>107</v>
      </c>
      <c r="C76" s="250"/>
      <c r="D76" s="302">
        <v>2.5</v>
      </c>
      <c r="E76" s="310">
        <v>11.4</v>
      </c>
      <c r="F76" s="310">
        <v>2</v>
      </c>
      <c r="G76" s="310">
        <v>1.4</v>
      </c>
      <c r="H76" s="310">
        <v>4.0999999999999996</v>
      </c>
      <c r="I76" s="310">
        <v>5.5</v>
      </c>
      <c r="J76" s="310">
        <v>-3.2</v>
      </c>
      <c r="K76" s="310">
        <v>-16.5</v>
      </c>
      <c r="L76" s="286">
        <v>1.3</v>
      </c>
      <c r="M76" s="286">
        <v>5.9</v>
      </c>
      <c r="N76" s="286">
        <v>-5.9</v>
      </c>
      <c r="O76" s="286">
        <v>12.6</v>
      </c>
      <c r="P76" s="310">
        <v>1.1000000000000001</v>
      </c>
      <c r="Q76" s="310">
        <v>0.4</v>
      </c>
      <c r="R76" s="310">
        <v>-7.9</v>
      </c>
      <c r="S76" s="286">
        <v>21.4</v>
      </c>
    </row>
    <row r="77" spans="1:19" ht="13.5" customHeight="1">
      <c r="A77" s="238"/>
      <c r="B77" s="238" t="s">
        <v>300</v>
      </c>
      <c r="C77" s="250"/>
      <c r="D77" s="302">
        <v>-1.6</v>
      </c>
      <c r="E77" s="310">
        <v>-14.1</v>
      </c>
      <c r="F77" s="310">
        <v>0.7</v>
      </c>
      <c r="G77" s="310">
        <v>1.8</v>
      </c>
      <c r="H77" s="310">
        <v>-2.9</v>
      </c>
      <c r="I77" s="310">
        <v>-12</v>
      </c>
      <c r="J77" s="310">
        <v>-8</v>
      </c>
      <c r="K77" s="310">
        <v>9.8000000000000007</v>
      </c>
      <c r="L77" s="286">
        <v>-18</v>
      </c>
      <c r="M77" s="286">
        <v>-2</v>
      </c>
      <c r="N77" s="286">
        <v>3</v>
      </c>
      <c r="O77" s="286">
        <v>-0.3</v>
      </c>
      <c r="P77" s="310">
        <v>-4.5</v>
      </c>
      <c r="Q77" s="310">
        <v>-2.2999999999999998</v>
      </c>
      <c r="R77" s="310">
        <v>0.4</v>
      </c>
      <c r="S77" s="286">
        <v>6.2</v>
      </c>
    </row>
    <row r="78" spans="1:19" ht="13.5" customHeight="1">
      <c r="A78" s="238"/>
      <c r="B78" s="238" t="s">
        <v>109</v>
      </c>
      <c r="C78" s="250"/>
      <c r="D78" s="302">
        <v>-2.6</v>
      </c>
      <c r="E78" s="310">
        <v>-0.3</v>
      </c>
      <c r="F78" s="310">
        <v>-2.2999999999999998</v>
      </c>
      <c r="G78" s="310">
        <v>-3.7</v>
      </c>
      <c r="H78" s="310">
        <v>-7.7</v>
      </c>
      <c r="I78" s="310">
        <v>1.1000000000000001</v>
      </c>
      <c r="J78" s="310">
        <v>-1.9</v>
      </c>
      <c r="K78" s="310">
        <v>-5.3</v>
      </c>
      <c r="L78" s="286">
        <v>-4.3</v>
      </c>
      <c r="M78" s="286">
        <v>1.3</v>
      </c>
      <c r="N78" s="286">
        <v>-4.7</v>
      </c>
      <c r="O78" s="286">
        <v>-8.5</v>
      </c>
      <c r="P78" s="310">
        <v>-2.4</v>
      </c>
      <c r="Q78" s="310">
        <v>-3.1</v>
      </c>
      <c r="R78" s="310">
        <v>-1.6</v>
      </c>
      <c r="S78" s="286">
        <v>-6.1</v>
      </c>
    </row>
    <row r="79" spans="1:19" ht="13.5" customHeight="1">
      <c r="A79" s="239"/>
      <c r="B79" s="239" t="s">
        <v>174</v>
      </c>
      <c r="C79" s="251"/>
      <c r="D79" s="304">
        <v>-1.7</v>
      </c>
      <c r="E79" s="311">
        <v>-1.8</v>
      </c>
      <c r="F79" s="311">
        <v>-0.7</v>
      </c>
      <c r="G79" s="311">
        <v>21.7</v>
      </c>
      <c r="H79" s="311">
        <v>-1</v>
      </c>
      <c r="I79" s="311">
        <v>-6.6</v>
      </c>
      <c r="J79" s="311">
        <v>4.3</v>
      </c>
      <c r="K79" s="311">
        <v>0.1</v>
      </c>
      <c r="L79" s="311">
        <v>-21.7</v>
      </c>
      <c r="M79" s="311">
        <v>-1.1000000000000001</v>
      </c>
      <c r="N79" s="311">
        <v>-1.6</v>
      </c>
      <c r="O79" s="311">
        <v>-8</v>
      </c>
      <c r="P79" s="311">
        <v>-1.1000000000000001</v>
      </c>
      <c r="Q79" s="311">
        <v>-6.3</v>
      </c>
      <c r="R79" s="311">
        <v>13.4</v>
      </c>
      <c r="S79" s="311">
        <v>-2.4</v>
      </c>
    </row>
    <row r="80" spans="1:19" ht="13.5" customHeight="1">
      <c r="A80" s="238" t="s">
        <v>431</v>
      </c>
      <c r="B80" s="238">
        <v>5</v>
      </c>
      <c r="C80" s="250" t="s">
        <v>219</v>
      </c>
      <c r="D80" s="301">
        <v>-1.9</v>
      </c>
      <c r="E80" s="309">
        <v>-2.9</v>
      </c>
      <c r="F80" s="309">
        <v>-0.3</v>
      </c>
      <c r="G80" s="309">
        <v>20.399999999999999</v>
      </c>
      <c r="H80" s="309">
        <v>-0.6</v>
      </c>
      <c r="I80" s="309">
        <v>-4.4000000000000004</v>
      </c>
      <c r="J80" s="309">
        <v>2.5</v>
      </c>
      <c r="K80" s="309">
        <v>3.7</v>
      </c>
      <c r="L80" s="309">
        <v>-30.5</v>
      </c>
      <c r="M80" s="309">
        <v>-3.8</v>
      </c>
      <c r="N80" s="309">
        <v>0.7</v>
      </c>
      <c r="O80" s="309">
        <v>-7</v>
      </c>
      <c r="P80" s="309">
        <v>-0.1</v>
      </c>
      <c r="Q80" s="309">
        <v>-8.9</v>
      </c>
      <c r="R80" s="309">
        <v>12.2</v>
      </c>
      <c r="S80" s="309">
        <v>0.6</v>
      </c>
    </row>
    <row r="81" spans="1:30" ht="13.5" customHeight="1">
      <c r="A81" s="240" t="s">
        <v>56</v>
      </c>
      <c r="B81" s="238">
        <v>6</v>
      </c>
      <c r="C81" s="250"/>
      <c r="D81" s="302">
        <v>-2.6</v>
      </c>
      <c r="E81" s="310">
        <v>-4.2</v>
      </c>
      <c r="F81" s="310">
        <v>-0.4</v>
      </c>
      <c r="G81" s="310">
        <v>18</v>
      </c>
      <c r="H81" s="310">
        <v>-3.9</v>
      </c>
      <c r="I81" s="310">
        <v>-9.8000000000000007</v>
      </c>
      <c r="J81" s="310">
        <v>2.8</v>
      </c>
      <c r="K81" s="310">
        <v>1.1000000000000001</v>
      </c>
      <c r="L81" s="310">
        <v>-28.7</v>
      </c>
      <c r="M81" s="310">
        <v>-0.6</v>
      </c>
      <c r="N81" s="310">
        <v>-1.2</v>
      </c>
      <c r="O81" s="310">
        <v>-3.5</v>
      </c>
      <c r="P81" s="310">
        <v>-2.5</v>
      </c>
      <c r="Q81" s="310">
        <v>-8.6</v>
      </c>
      <c r="R81" s="310">
        <v>13.4</v>
      </c>
      <c r="S81" s="310">
        <v>-2.6</v>
      </c>
    </row>
    <row r="82" spans="1:30" ht="13.5" customHeight="1">
      <c r="A82" s="240" t="s">
        <v>56</v>
      </c>
      <c r="B82" s="238">
        <v>7</v>
      </c>
      <c r="C82" s="250"/>
      <c r="D82" s="302">
        <v>-2.4</v>
      </c>
      <c r="E82" s="310">
        <v>-5.7</v>
      </c>
      <c r="F82" s="310">
        <v>-0.4</v>
      </c>
      <c r="G82" s="310">
        <v>28.4</v>
      </c>
      <c r="H82" s="310">
        <v>10.8</v>
      </c>
      <c r="I82" s="310">
        <v>-9.1999999999999993</v>
      </c>
      <c r="J82" s="310">
        <v>5.4</v>
      </c>
      <c r="K82" s="310">
        <v>-1.6</v>
      </c>
      <c r="L82" s="310">
        <v>-22.2</v>
      </c>
      <c r="M82" s="310">
        <v>0.4</v>
      </c>
      <c r="N82" s="310">
        <v>-4.5999999999999996</v>
      </c>
      <c r="O82" s="310">
        <v>-4.3</v>
      </c>
      <c r="P82" s="310">
        <v>-2.6</v>
      </c>
      <c r="Q82" s="310">
        <v>-9.1999999999999993</v>
      </c>
      <c r="R82" s="310">
        <v>10</v>
      </c>
      <c r="S82" s="310">
        <v>-0.6</v>
      </c>
    </row>
    <row r="83" spans="1:30" ht="13.5" customHeight="1">
      <c r="A83" s="240" t="s">
        <v>56</v>
      </c>
      <c r="B83" s="238">
        <v>8</v>
      </c>
      <c r="D83" s="302">
        <v>-2.5</v>
      </c>
      <c r="E83" s="310">
        <v>1.2</v>
      </c>
      <c r="F83" s="310">
        <v>-1.1000000000000001</v>
      </c>
      <c r="G83" s="310">
        <v>23.7</v>
      </c>
      <c r="H83" s="310">
        <v>7.4</v>
      </c>
      <c r="I83" s="310">
        <v>-8.5</v>
      </c>
      <c r="J83" s="310">
        <v>5.6</v>
      </c>
      <c r="K83" s="310">
        <v>-1.5</v>
      </c>
      <c r="L83" s="310">
        <v>-16.8</v>
      </c>
      <c r="M83" s="310">
        <v>-0.8</v>
      </c>
      <c r="N83" s="310">
        <v>-1.9</v>
      </c>
      <c r="O83" s="310">
        <v>-4.5999999999999996</v>
      </c>
      <c r="P83" s="310">
        <v>-2.1</v>
      </c>
      <c r="Q83" s="310">
        <v>-9.1</v>
      </c>
      <c r="R83" s="310">
        <v>15.3</v>
      </c>
      <c r="S83" s="310">
        <v>-4</v>
      </c>
    </row>
    <row r="84" spans="1:30" ht="13.5" customHeight="1">
      <c r="A84" s="240" t="s">
        <v>56</v>
      </c>
      <c r="B84" s="238">
        <v>9</v>
      </c>
      <c r="C84" s="250"/>
      <c r="D84" s="302">
        <v>-0.8</v>
      </c>
      <c r="E84" s="310">
        <v>8.3000000000000007</v>
      </c>
      <c r="F84" s="310">
        <v>-0.3</v>
      </c>
      <c r="G84" s="310">
        <v>26.5</v>
      </c>
      <c r="H84" s="310">
        <v>2.9</v>
      </c>
      <c r="I84" s="310">
        <v>-8.1</v>
      </c>
      <c r="J84" s="310">
        <v>7.1</v>
      </c>
      <c r="K84" s="310">
        <v>-2.2000000000000002</v>
      </c>
      <c r="L84" s="310">
        <v>-19.7</v>
      </c>
      <c r="M84" s="310">
        <v>-1.8</v>
      </c>
      <c r="N84" s="310">
        <v>0</v>
      </c>
      <c r="O84" s="310">
        <v>-4.8</v>
      </c>
      <c r="P84" s="310">
        <v>3.4</v>
      </c>
      <c r="Q84" s="310">
        <v>-3.9</v>
      </c>
      <c r="R84" s="310">
        <v>10.3</v>
      </c>
      <c r="S84" s="310">
        <v>-4.7</v>
      </c>
    </row>
    <row r="85" spans="1:30" ht="13.5" customHeight="1">
      <c r="A85" s="240" t="s">
        <v>56</v>
      </c>
      <c r="B85" s="238">
        <v>10</v>
      </c>
      <c r="C85" s="250"/>
      <c r="D85" s="302">
        <v>-1.3</v>
      </c>
      <c r="E85" s="310">
        <v>-4.2</v>
      </c>
      <c r="F85" s="310">
        <v>-0.1</v>
      </c>
      <c r="G85" s="310">
        <v>26.4</v>
      </c>
      <c r="H85" s="310">
        <v>-2.1</v>
      </c>
      <c r="I85" s="310">
        <v>-6.1</v>
      </c>
      <c r="J85" s="310">
        <v>4.7</v>
      </c>
      <c r="K85" s="310">
        <v>-0.4</v>
      </c>
      <c r="L85" s="310">
        <v>-20.2</v>
      </c>
      <c r="M85" s="310">
        <v>1.7</v>
      </c>
      <c r="N85" s="310">
        <v>2.6</v>
      </c>
      <c r="O85" s="310">
        <v>-10.8</v>
      </c>
      <c r="P85" s="310">
        <v>-0.7</v>
      </c>
      <c r="Q85" s="310">
        <v>-5.7</v>
      </c>
      <c r="R85" s="310">
        <v>12</v>
      </c>
      <c r="S85" s="310">
        <v>-1.8</v>
      </c>
    </row>
    <row r="86" spans="1:30" ht="13.5" customHeight="1">
      <c r="A86" s="240" t="s">
        <v>56</v>
      </c>
      <c r="B86" s="238">
        <v>11</v>
      </c>
      <c r="C86" s="250"/>
      <c r="D86" s="302">
        <v>-1.3</v>
      </c>
      <c r="E86" s="310">
        <v>-0.2</v>
      </c>
      <c r="F86" s="310">
        <v>-0.6</v>
      </c>
      <c r="G86" s="310">
        <v>26.3</v>
      </c>
      <c r="H86" s="310">
        <v>-3.6</v>
      </c>
      <c r="I86" s="310">
        <v>-2.4</v>
      </c>
      <c r="J86" s="310">
        <v>2.9</v>
      </c>
      <c r="K86" s="310">
        <v>-2.4</v>
      </c>
      <c r="L86" s="310">
        <v>-0.9</v>
      </c>
      <c r="M86" s="310">
        <v>-1.7</v>
      </c>
      <c r="N86" s="310">
        <v>-1.4</v>
      </c>
      <c r="O86" s="310">
        <v>-12.3</v>
      </c>
      <c r="P86" s="310">
        <v>-2.2999999999999998</v>
      </c>
      <c r="Q86" s="310">
        <v>-5.8</v>
      </c>
      <c r="R86" s="310">
        <v>8.6</v>
      </c>
      <c r="S86" s="310">
        <v>2.2999999999999998</v>
      </c>
    </row>
    <row r="87" spans="1:30" ht="13.5" customHeight="1">
      <c r="A87" s="241" t="s">
        <v>56</v>
      </c>
      <c r="B87" s="238">
        <v>12</v>
      </c>
      <c r="C87" s="250"/>
      <c r="D87" s="302">
        <v>-2.8</v>
      </c>
      <c r="E87" s="310">
        <v>0.7</v>
      </c>
      <c r="F87" s="310">
        <v>-2</v>
      </c>
      <c r="G87" s="310">
        <v>18.399999999999999</v>
      </c>
      <c r="H87" s="310">
        <v>-9.5</v>
      </c>
      <c r="I87" s="310">
        <v>-9.6999999999999993</v>
      </c>
      <c r="J87" s="310">
        <v>6.4</v>
      </c>
      <c r="K87" s="310">
        <v>-3.6</v>
      </c>
      <c r="L87" s="310">
        <v>-11.8</v>
      </c>
      <c r="M87" s="310">
        <v>0.6</v>
      </c>
      <c r="N87" s="310">
        <v>-0.1</v>
      </c>
      <c r="O87" s="310">
        <v>-14.5</v>
      </c>
      <c r="P87" s="310">
        <v>-2.4</v>
      </c>
      <c r="Q87" s="310">
        <v>-8</v>
      </c>
      <c r="R87" s="310">
        <v>8.1</v>
      </c>
      <c r="S87" s="310">
        <v>-3.1</v>
      </c>
    </row>
    <row r="88" spans="1:30" ht="13.5" customHeight="1">
      <c r="A88" s="240" t="s">
        <v>432</v>
      </c>
      <c r="B88" s="238">
        <v>1</v>
      </c>
      <c r="D88" s="302">
        <v>-3.3</v>
      </c>
      <c r="E88" s="310">
        <v>-7.5</v>
      </c>
      <c r="F88" s="310">
        <v>-4.0999999999999996</v>
      </c>
      <c r="G88" s="310">
        <v>-11.1</v>
      </c>
      <c r="H88" s="310">
        <v>11.3</v>
      </c>
      <c r="I88" s="310">
        <v>7.6</v>
      </c>
      <c r="J88" s="310">
        <v>-0.3</v>
      </c>
      <c r="K88" s="310">
        <v>7.9</v>
      </c>
      <c r="L88" s="310">
        <v>-15.8</v>
      </c>
      <c r="M88" s="310">
        <v>-4</v>
      </c>
      <c r="N88" s="310">
        <v>5.7</v>
      </c>
      <c r="O88" s="310">
        <v>-0.2</v>
      </c>
      <c r="P88" s="310">
        <v>-6.8</v>
      </c>
      <c r="Q88" s="310">
        <v>-7.1</v>
      </c>
      <c r="R88" s="310">
        <v>-3.1</v>
      </c>
      <c r="S88" s="310">
        <v>-3.6</v>
      </c>
    </row>
    <row r="89" spans="1:30" ht="13.5" customHeight="1">
      <c r="A89" s="238" t="s">
        <v>56</v>
      </c>
      <c r="B89" s="238">
        <v>2</v>
      </c>
      <c r="C89" s="250"/>
      <c r="D89" s="302">
        <v>-2.7</v>
      </c>
      <c r="E89" s="310">
        <v>-7.7</v>
      </c>
      <c r="F89" s="310">
        <v>-3</v>
      </c>
      <c r="G89" s="310">
        <v>-6.9</v>
      </c>
      <c r="H89" s="310">
        <v>13.1</v>
      </c>
      <c r="I89" s="310">
        <v>3.5</v>
      </c>
      <c r="J89" s="310">
        <v>-0.2</v>
      </c>
      <c r="K89" s="310">
        <v>7.5</v>
      </c>
      <c r="L89" s="310">
        <v>-9.3000000000000007</v>
      </c>
      <c r="M89" s="310">
        <v>-1.1000000000000001</v>
      </c>
      <c r="N89" s="310">
        <v>2</v>
      </c>
      <c r="O89" s="310">
        <v>4.0999999999999996</v>
      </c>
      <c r="P89" s="310">
        <v>-4.2</v>
      </c>
      <c r="Q89" s="310">
        <v>-9.5</v>
      </c>
      <c r="R89" s="310">
        <v>-2</v>
      </c>
      <c r="S89" s="310">
        <v>0.8</v>
      </c>
    </row>
    <row r="90" spans="1:30" ht="13.5" customHeight="1">
      <c r="A90" s="240" t="s">
        <v>56</v>
      </c>
      <c r="B90" s="238">
        <v>3</v>
      </c>
      <c r="C90" s="250"/>
      <c r="D90" s="302">
        <v>-3.3</v>
      </c>
      <c r="E90" s="310">
        <v>-2</v>
      </c>
      <c r="F90" s="310">
        <v>-3</v>
      </c>
      <c r="G90" s="310">
        <v>-9.4</v>
      </c>
      <c r="H90" s="310">
        <v>13.1</v>
      </c>
      <c r="I90" s="310">
        <v>7.9</v>
      </c>
      <c r="J90" s="310">
        <v>-2.6</v>
      </c>
      <c r="K90" s="310">
        <v>1.6</v>
      </c>
      <c r="L90" s="310">
        <v>-8.1</v>
      </c>
      <c r="M90" s="310">
        <v>1.2</v>
      </c>
      <c r="N90" s="310">
        <v>3.6</v>
      </c>
      <c r="O90" s="310">
        <v>6.9</v>
      </c>
      <c r="P90" s="310">
        <v>-3.6</v>
      </c>
      <c r="Q90" s="310">
        <v>-13.5</v>
      </c>
      <c r="R90" s="310">
        <v>1.6</v>
      </c>
      <c r="S90" s="310">
        <v>-2.2000000000000002</v>
      </c>
    </row>
    <row r="91" spans="1:30" ht="13.5" customHeight="1">
      <c r="A91" s="240" t="s">
        <v>56</v>
      </c>
      <c r="B91" s="238">
        <v>4</v>
      </c>
      <c r="C91" s="250"/>
      <c r="D91" s="302">
        <v>-2.6</v>
      </c>
      <c r="E91" s="310">
        <v>-7.6</v>
      </c>
      <c r="F91" s="310">
        <v>-2.1</v>
      </c>
      <c r="G91" s="310">
        <v>-8.9</v>
      </c>
      <c r="H91" s="310">
        <v>18.600000000000001</v>
      </c>
      <c r="I91" s="310">
        <v>7.7</v>
      </c>
      <c r="J91" s="310">
        <v>-0.7</v>
      </c>
      <c r="K91" s="310">
        <v>10.9</v>
      </c>
      <c r="L91" s="310">
        <v>-10.6</v>
      </c>
      <c r="M91" s="310">
        <v>-2.2999999999999998</v>
      </c>
      <c r="N91" s="310">
        <v>9.1999999999999993</v>
      </c>
      <c r="O91" s="310">
        <v>4.7</v>
      </c>
      <c r="P91" s="310">
        <v>-4.4000000000000004</v>
      </c>
      <c r="Q91" s="310">
        <v>-13.5</v>
      </c>
      <c r="R91" s="310">
        <v>5.5</v>
      </c>
      <c r="S91" s="310">
        <v>-0.3</v>
      </c>
    </row>
    <row r="92" spans="1:30" ht="13.5" customHeight="1">
      <c r="A92" s="242" t="s">
        <v>56</v>
      </c>
      <c r="B92" s="246">
        <v>5</v>
      </c>
      <c r="C92" s="252"/>
      <c r="D92" s="263">
        <v>-0.6</v>
      </c>
      <c r="E92" s="274">
        <v>-9.3000000000000007</v>
      </c>
      <c r="F92" s="274">
        <v>-2.2999999999999998</v>
      </c>
      <c r="G92" s="274">
        <v>-10.8</v>
      </c>
      <c r="H92" s="274">
        <v>18.5</v>
      </c>
      <c r="I92" s="274">
        <v>10.8</v>
      </c>
      <c r="J92" s="274">
        <v>1.2</v>
      </c>
      <c r="K92" s="274">
        <v>9.3000000000000007</v>
      </c>
      <c r="L92" s="274">
        <v>-4.9000000000000004</v>
      </c>
      <c r="M92" s="274">
        <v>1.1000000000000001</v>
      </c>
      <c r="N92" s="274">
        <v>-1.2</v>
      </c>
      <c r="O92" s="274">
        <v>5.9</v>
      </c>
      <c r="P92" s="274">
        <v>-2.2000000000000002</v>
      </c>
      <c r="Q92" s="274">
        <v>-5.2</v>
      </c>
      <c r="R92" s="274">
        <v>8.6999999999999993</v>
      </c>
      <c r="S92" s="274">
        <v>2.7</v>
      </c>
    </row>
    <row r="93" spans="1:30" ht="27" customHeight="1">
      <c r="A93" s="243" t="s">
        <v>554</v>
      </c>
      <c r="B93" s="243"/>
      <c r="C93" s="243"/>
      <c r="D93" s="308">
        <v>-0.2</v>
      </c>
      <c r="E93" s="265">
        <v>-5.0999999999999996</v>
      </c>
      <c r="F93" s="265">
        <v>-1.3</v>
      </c>
      <c r="G93" s="265">
        <v>-1.9</v>
      </c>
      <c r="H93" s="265">
        <v>0.9</v>
      </c>
      <c r="I93" s="265">
        <v>-1</v>
      </c>
      <c r="J93" s="265">
        <v>-0.9</v>
      </c>
      <c r="K93" s="265">
        <v>0.6</v>
      </c>
      <c r="L93" s="265">
        <v>7</v>
      </c>
      <c r="M93" s="265">
        <v>-3</v>
      </c>
      <c r="N93" s="265">
        <v>-2.9</v>
      </c>
      <c r="O93" s="265">
        <v>0.9</v>
      </c>
      <c r="P93" s="265">
        <v>2.1</v>
      </c>
      <c r="Q93" s="265">
        <v>1.3</v>
      </c>
      <c r="R93" s="265">
        <v>1.1000000000000001</v>
      </c>
      <c r="S93" s="265">
        <v>1.7</v>
      </c>
      <c r="T93" s="244"/>
      <c r="U93" s="244"/>
      <c r="V93" s="244"/>
      <c r="W93" s="244"/>
      <c r="X93" s="244"/>
      <c r="Y93" s="244"/>
      <c r="Z93" s="244"/>
      <c r="AA93" s="244"/>
      <c r="AB93" s="244"/>
      <c r="AC93" s="244"/>
      <c r="AD93" s="244"/>
    </row>
    <row r="94" spans="1:30" ht="27" customHeight="1">
      <c r="A94" s="298" t="s">
        <v>527</v>
      </c>
      <c r="B94" s="298"/>
      <c r="C94" s="298"/>
      <c r="D94" s="298"/>
      <c r="E94" s="298"/>
      <c r="F94" s="298"/>
      <c r="G94" s="298"/>
      <c r="H94" s="298"/>
      <c r="I94" s="298"/>
      <c r="J94" s="298"/>
      <c r="K94" s="298"/>
      <c r="L94" s="298"/>
      <c r="M94" s="298"/>
      <c r="N94" s="298"/>
      <c r="O94" s="298"/>
      <c r="P94" s="298"/>
      <c r="Q94" s="298"/>
      <c r="R94" s="298"/>
      <c r="S94" s="298"/>
    </row>
    <row r="95" spans="1:30" ht="24.75" customHeight="1">
      <c r="A95" s="299"/>
      <c r="B95" s="299"/>
      <c r="C95" s="299"/>
      <c r="D95" s="299"/>
      <c r="E95" s="299"/>
      <c r="F95" s="299"/>
      <c r="G95" s="299"/>
      <c r="H95" s="299"/>
      <c r="I95" s="299"/>
      <c r="J95" s="299"/>
      <c r="K95" s="299"/>
      <c r="L95" s="299"/>
      <c r="M95" s="299"/>
      <c r="N95" s="299"/>
      <c r="O95" s="299"/>
      <c r="P95" s="299"/>
      <c r="Q95" s="299"/>
      <c r="R95" s="299"/>
      <c r="S95" s="299"/>
    </row>
    <row r="96" spans="1:30">
      <c r="I96" s="314"/>
      <c r="J96" s="315"/>
      <c r="K96" s="315"/>
      <c r="L96" s="315"/>
      <c r="M96" s="315"/>
      <c r="N96" s="315"/>
      <c r="O96" s="315"/>
      <c r="P96" s="315"/>
      <c r="Q96" s="315"/>
      <c r="R96" s="315"/>
    </row>
    <row r="98" spans="1:19">
      <c r="A98" s="322"/>
      <c r="B98" s="322"/>
      <c r="C98" s="322"/>
      <c r="D98" s="322"/>
      <c r="E98" s="322"/>
      <c r="F98" s="322"/>
      <c r="G98" s="322"/>
      <c r="H98" s="322"/>
      <c r="I98" s="322"/>
      <c r="J98" s="322"/>
      <c r="K98" s="322"/>
      <c r="L98" s="322"/>
      <c r="M98" s="322"/>
      <c r="N98" s="322"/>
      <c r="O98" s="322"/>
      <c r="P98" s="322"/>
      <c r="Q98" s="322"/>
      <c r="R98" s="322"/>
      <c r="S98" s="322"/>
    </row>
  </sheetData>
  <mergeCells count="14">
    <mergeCell ref="G2:N2"/>
    <mergeCell ref="H3:O3"/>
    <mergeCell ref="D7:R7"/>
    <mergeCell ref="D27:S27"/>
    <mergeCell ref="A47:C47"/>
    <mergeCell ref="H49:O49"/>
    <mergeCell ref="D53:R53"/>
    <mergeCell ref="D73:S73"/>
    <mergeCell ref="A93:C93"/>
    <mergeCell ref="I96:R96"/>
    <mergeCell ref="A98:S98"/>
    <mergeCell ref="A4:C6"/>
    <mergeCell ref="A50:C52"/>
    <mergeCell ref="A94:S95"/>
  </mergeCells>
  <phoneticPr fontId="22"/>
  <pageMargins left="0.78740157480314965" right="0.39370078740157483" top="0.43307086614173229" bottom="0.34" header="0.31496062992125984" footer="0.19685039370078741"/>
  <pageSetup paperSize="9" scale="60" fitToWidth="1" fitToHeight="1" orientation="portrait" usePrinterDefaults="1" r:id="rId1"/>
  <headerFooter alignWithMargins="0">
    <oddFooter>&amp;C&amp;"ＭＳ Ｐゴシック,標準"&amp;12- 7 -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26">
    <tabColor indexed="17"/>
    <pageSetUpPr fitToPage="1"/>
  </sheetPr>
  <dimension ref="A1:AD94"/>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0" width="7.6328125" style="25" customWidth="1"/>
    <col min="31" max="251" width="9" style="25"/>
    <col min="252" max="252" width="4.90625" style="25" bestFit="1" customWidth="1"/>
    <col min="253" max="253" width="3.6328125" style="25" bestFit="1" customWidth="1"/>
    <col min="254" max="254" width="3.08984375" style="25" bestFit="1" customWidth="1"/>
    <col min="255" max="270" width="8.26953125" style="25" customWidth="1"/>
    <col min="271" max="286" width="7.6328125" style="25" customWidth="1"/>
    <col min="287" max="507" width="9" style="25"/>
    <col min="508" max="508" width="4.90625" style="25" bestFit="1" customWidth="1"/>
    <col min="509" max="509" width="3.6328125" style="25" bestFit="1" customWidth="1"/>
    <col min="510" max="510" width="3.08984375" style="25" bestFit="1" customWidth="1"/>
    <col min="511" max="526" width="8.26953125" style="25" customWidth="1"/>
    <col min="527" max="542" width="7.6328125" style="25" customWidth="1"/>
    <col min="543" max="763" width="9" style="25"/>
    <col min="764" max="764" width="4.90625" style="25" bestFit="1" customWidth="1"/>
    <col min="765" max="765" width="3.6328125" style="25" bestFit="1" customWidth="1"/>
    <col min="766" max="766" width="3.08984375" style="25" bestFit="1" customWidth="1"/>
    <col min="767" max="782" width="8.26953125" style="25" customWidth="1"/>
    <col min="783" max="798" width="7.6328125" style="25" customWidth="1"/>
    <col min="799" max="1019" width="9" style="25"/>
    <col min="1020" max="1020" width="4.90625" style="25" bestFit="1" customWidth="1"/>
    <col min="1021" max="1021" width="3.6328125" style="25" bestFit="1" customWidth="1"/>
    <col min="1022" max="1022" width="3.08984375" style="25" bestFit="1" customWidth="1"/>
    <col min="1023" max="1038" width="8.26953125" style="25" customWidth="1"/>
    <col min="1039" max="1054" width="7.6328125" style="25" customWidth="1"/>
    <col min="1055" max="1275" width="9" style="25"/>
    <col min="1276" max="1276" width="4.90625" style="25" bestFit="1" customWidth="1"/>
    <col min="1277" max="1277" width="3.6328125" style="25" bestFit="1" customWidth="1"/>
    <col min="1278" max="1278" width="3.08984375" style="25" bestFit="1" customWidth="1"/>
    <col min="1279" max="1294" width="8.26953125" style="25" customWidth="1"/>
    <col min="1295" max="1310" width="7.6328125" style="25" customWidth="1"/>
    <col min="1311" max="1531" width="9" style="25"/>
    <col min="1532" max="1532" width="4.90625" style="25" bestFit="1" customWidth="1"/>
    <col min="1533" max="1533" width="3.6328125" style="25" bestFit="1" customWidth="1"/>
    <col min="1534" max="1534" width="3.08984375" style="25" bestFit="1" customWidth="1"/>
    <col min="1535" max="1550" width="8.26953125" style="25" customWidth="1"/>
    <col min="1551" max="1566" width="7.6328125" style="25" customWidth="1"/>
    <col min="1567" max="1787" width="9" style="25"/>
    <col min="1788" max="1788" width="4.90625" style="25" bestFit="1" customWidth="1"/>
    <col min="1789" max="1789" width="3.6328125" style="25" bestFit="1" customWidth="1"/>
    <col min="1790" max="1790" width="3.08984375" style="25" bestFit="1" customWidth="1"/>
    <col min="1791" max="1806" width="8.26953125" style="25" customWidth="1"/>
    <col min="1807" max="1822" width="7.6328125" style="25" customWidth="1"/>
    <col min="1823" max="2043" width="9" style="25"/>
    <col min="2044" max="2044" width="4.90625" style="25" bestFit="1" customWidth="1"/>
    <col min="2045" max="2045" width="3.6328125" style="25" bestFit="1" customWidth="1"/>
    <col min="2046" max="2046" width="3.08984375" style="25" bestFit="1" customWidth="1"/>
    <col min="2047" max="2062" width="8.26953125" style="25" customWidth="1"/>
    <col min="2063" max="2078" width="7.6328125" style="25" customWidth="1"/>
    <col min="2079" max="2299" width="9" style="25"/>
    <col min="2300" max="2300" width="4.90625" style="25" bestFit="1" customWidth="1"/>
    <col min="2301" max="2301" width="3.6328125" style="25" bestFit="1" customWidth="1"/>
    <col min="2302" max="2302" width="3.08984375" style="25" bestFit="1" customWidth="1"/>
    <col min="2303" max="2318" width="8.26953125" style="25" customWidth="1"/>
    <col min="2319" max="2334" width="7.6328125" style="25" customWidth="1"/>
    <col min="2335" max="2555" width="9" style="25"/>
    <col min="2556" max="2556" width="4.90625" style="25" bestFit="1" customWidth="1"/>
    <col min="2557" max="2557" width="3.6328125" style="25" bestFit="1" customWidth="1"/>
    <col min="2558" max="2558" width="3.08984375" style="25" bestFit="1" customWidth="1"/>
    <col min="2559" max="2574" width="8.26953125" style="25" customWidth="1"/>
    <col min="2575" max="2590" width="7.6328125" style="25" customWidth="1"/>
    <col min="2591" max="2811" width="9" style="25"/>
    <col min="2812" max="2812" width="4.90625" style="25" bestFit="1" customWidth="1"/>
    <col min="2813" max="2813" width="3.6328125" style="25" bestFit="1" customWidth="1"/>
    <col min="2814" max="2814" width="3.08984375" style="25" bestFit="1" customWidth="1"/>
    <col min="2815" max="2830" width="8.26953125" style="25" customWidth="1"/>
    <col min="2831" max="2846" width="7.6328125" style="25" customWidth="1"/>
    <col min="2847" max="3067" width="9" style="25"/>
    <col min="3068" max="3068" width="4.90625" style="25" bestFit="1" customWidth="1"/>
    <col min="3069" max="3069" width="3.6328125" style="25" bestFit="1" customWidth="1"/>
    <col min="3070" max="3070" width="3.08984375" style="25" bestFit="1" customWidth="1"/>
    <col min="3071" max="3086" width="8.26953125" style="25" customWidth="1"/>
    <col min="3087" max="3102" width="7.6328125" style="25" customWidth="1"/>
    <col min="3103" max="3323" width="9" style="25"/>
    <col min="3324" max="3324" width="4.90625" style="25" bestFit="1" customWidth="1"/>
    <col min="3325" max="3325" width="3.6328125" style="25" bestFit="1" customWidth="1"/>
    <col min="3326" max="3326" width="3.08984375" style="25" bestFit="1" customWidth="1"/>
    <col min="3327" max="3342" width="8.26953125" style="25" customWidth="1"/>
    <col min="3343" max="3358" width="7.6328125" style="25" customWidth="1"/>
    <col min="3359" max="3579" width="9" style="25"/>
    <col min="3580" max="3580" width="4.90625" style="25" bestFit="1" customWidth="1"/>
    <col min="3581" max="3581" width="3.6328125" style="25" bestFit="1" customWidth="1"/>
    <col min="3582" max="3582" width="3.08984375" style="25" bestFit="1" customWidth="1"/>
    <col min="3583" max="3598" width="8.26953125" style="25" customWidth="1"/>
    <col min="3599" max="3614" width="7.6328125" style="25" customWidth="1"/>
    <col min="3615" max="3835" width="9" style="25"/>
    <col min="3836" max="3836" width="4.90625" style="25" bestFit="1" customWidth="1"/>
    <col min="3837" max="3837" width="3.6328125" style="25" bestFit="1" customWidth="1"/>
    <col min="3838" max="3838" width="3.08984375" style="25" bestFit="1" customWidth="1"/>
    <col min="3839" max="3854" width="8.26953125" style="25" customWidth="1"/>
    <col min="3855" max="3870" width="7.6328125" style="25" customWidth="1"/>
    <col min="3871" max="4091" width="9" style="25"/>
    <col min="4092" max="4092" width="4.90625" style="25" bestFit="1" customWidth="1"/>
    <col min="4093" max="4093" width="3.6328125" style="25" bestFit="1" customWidth="1"/>
    <col min="4094" max="4094" width="3.08984375" style="25" bestFit="1" customWidth="1"/>
    <col min="4095" max="4110" width="8.26953125" style="25" customWidth="1"/>
    <col min="4111" max="4126" width="7.6328125" style="25" customWidth="1"/>
    <col min="4127" max="4347" width="9" style="25"/>
    <col min="4348" max="4348" width="4.90625" style="25" bestFit="1" customWidth="1"/>
    <col min="4349" max="4349" width="3.6328125" style="25" bestFit="1" customWidth="1"/>
    <col min="4350" max="4350" width="3.08984375" style="25" bestFit="1" customWidth="1"/>
    <col min="4351" max="4366" width="8.26953125" style="25" customWidth="1"/>
    <col min="4367" max="4382" width="7.6328125" style="25" customWidth="1"/>
    <col min="4383" max="4603" width="9" style="25"/>
    <col min="4604" max="4604" width="4.90625" style="25" bestFit="1" customWidth="1"/>
    <col min="4605" max="4605" width="3.6328125" style="25" bestFit="1" customWidth="1"/>
    <col min="4606" max="4606" width="3.08984375" style="25" bestFit="1" customWidth="1"/>
    <col min="4607" max="4622" width="8.26953125" style="25" customWidth="1"/>
    <col min="4623" max="4638" width="7.6328125" style="25" customWidth="1"/>
    <col min="4639" max="4859" width="9" style="25"/>
    <col min="4860" max="4860" width="4.90625" style="25" bestFit="1" customWidth="1"/>
    <col min="4861" max="4861" width="3.6328125" style="25" bestFit="1" customWidth="1"/>
    <col min="4862" max="4862" width="3.08984375" style="25" bestFit="1" customWidth="1"/>
    <col min="4863" max="4878" width="8.26953125" style="25" customWidth="1"/>
    <col min="4879" max="4894" width="7.6328125" style="25" customWidth="1"/>
    <col min="4895" max="5115" width="9" style="25"/>
    <col min="5116" max="5116" width="4.90625" style="25" bestFit="1" customWidth="1"/>
    <col min="5117" max="5117" width="3.6328125" style="25" bestFit="1" customWidth="1"/>
    <col min="5118" max="5118" width="3.08984375" style="25" bestFit="1" customWidth="1"/>
    <col min="5119" max="5134" width="8.26953125" style="25" customWidth="1"/>
    <col min="5135" max="5150" width="7.6328125" style="25" customWidth="1"/>
    <col min="5151" max="5371" width="9" style="25"/>
    <col min="5372" max="5372" width="4.90625" style="25" bestFit="1" customWidth="1"/>
    <col min="5373" max="5373" width="3.6328125" style="25" bestFit="1" customWidth="1"/>
    <col min="5374" max="5374" width="3.08984375" style="25" bestFit="1" customWidth="1"/>
    <col min="5375" max="5390" width="8.26953125" style="25" customWidth="1"/>
    <col min="5391" max="5406" width="7.6328125" style="25" customWidth="1"/>
    <col min="5407" max="5627" width="9" style="25"/>
    <col min="5628" max="5628" width="4.90625" style="25" bestFit="1" customWidth="1"/>
    <col min="5629" max="5629" width="3.6328125" style="25" bestFit="1" customWidth="1"/>
    <col min="5630" max="5630" width="3.08984375" style="25" bestFit="1" customWidth="1"/>
    <col min="5631" max="5646" width="8.26953125" style="25" customWidth="1"/>
    <col min="5647" max="5662" width="7.6328125" style="25" customWidth="1"/>
    <col min="5663" max="5883" width="9" style="25"/>
    <col min="5884" max="5884" width="4.90625" style="25" bestFit="1" customWidth="1"/>
    <col min="5885" max="5885" width="3.6328125" style="25" bestFit="1" customWidth="1"/>
    <col min="5886" max="5886" width="3.08984375" style="25" bestFit="1" customWidth="1"/>
    <col min="5887" max="5902" width="8.26953125" style="25" customWidth="1"/>
    <col min="5903" max="5918" width="7.6328125" style="25" customWidth="1"/>
    <col min="5919" max="6139" width="9" style="25"/>
    <col min="6140" max="6140" width="4.90625" style="25" bestFit="1" customWidth="1"/>
    <col min="6141" max="6141" width="3.6328125" style="25" bestFit="1" customWidth="1"/>
    <col min="6142" max="6142" width="3.08984375" style="25" bestFit="1" customWidth="1"/>
    <col min="6143" max="6158" width="8.26953125" style="25" customWidth="1"/>
    <col min="6159" max="6174" width="7.6328125" style="25" customWidth="1"/>
    <col min="6175" max="6395" width="9" style="25"/>
    <col min="6396" max="6396" width="4.90625" style="25" bestFit="1" customWidth="1"/>
    <col min="6397" max="6397" width="3.6328125" style="25" bestFit="1" customWidth="1"/>
    <col min="6398" max="6398" width="3.08984375" style="25" bestFit="1" customWidth="1"/>
    <col min="6399" max="6414" width="8.26953125" style="25" customWidth="1"/>
    <col min="6415" max="6430" width="7.6328125" style="25" customWidth="1"/>
    <col min="6431" max="6651" width="9" style="25"/>
    <col min="6652" max="6652" width="4.90625" style="25" bestFit="1" customWidth="1"/>
    <col min="6653" max="6653" width="3.6328125" style="25" bestFit="1" customWidth="1"/>
    <col min="6654" max="6654" width="3.08984375" style="25" bestFit="1" customWidth="1"/>
    <col min="6655" max="6670" width="8.26953125" style="25" customWidth="1"/>
    <col min="6671" max="6686" width="7.6328125" style="25" customWidth="1"/>
    <col min="6687" max="6907" width="9" style="25"/>
    <col min="6908" max="6908" width="4.90625" style="25" bestFit="1" customWidth="1"/>
    <col min="6909" max="6909" width="3.6328125" style="25" bestFit="1" customWidth="1"/>
    <col min="6910" max="6910" width="3.08984375" style="25" bestFit="1" customWidth="1"/>
    <col min="6911" max="6926" width="8.26953125" style="25" customWidth="1"/>
    <col min="6927" max="6942" width="7.6328125" style="25" customWidth="1"/>
    <col min="6943" max="7163" width="9" style="25"/>
    <col min="7164" max="7164" width="4.90625" style="25" bestFit="1" customWidth="1"/>
    <col min="7165" max="7165" width="3.6328125" style="25" bestFit="1" customWidth="1"/>
    <col min="7166" max="7166" width="3.08984375" style="25" bestFit="1" customWidth="1"/>
    <col min="7167" max="7182" width="8.26953125" style="25" customWidth="1"/>
    <col min="7183" max="7198" width="7.6328125" style="25" customWidth="1"/>
    <col min="7199" max="7419" width="9" style="25"/>
    <col min="7420" max="7420" width="4.90625" style="25" bestFit="1" customWidth="1"/>
    <col min="7421" max="7421" width="3.6328125" style="25" bestFit="1" customWidth="1"/>
    <col min="7422" max="7422" width="3.08984375" style="25" bestFit="1" customWidth="1"/>
    <col min="7423" max="7438" width="8.26953125" style="25" customWidth="1"/>
    <col min="7439" max="7454" width="7.6328125" style="25" customWidth="1"/>
    <col min="7455" max="7675" width="9" style="25"/>
    <col min="7676" max="7676" width="4.90625" style="25" bestFit="1" customWidth="1"/>
    <col min="7677" max="7677" width="3.6328125" style="25" bestFit="1" customWidth="1"/>
    <col min="7678" max="7678" width="3.08984375" style="25" bestFit="1" customWidth="1"/>
    <col min="7679" max="7694" width="8.26953125" style="25" customWidth="1"/>
    <col min="7695" max="7710" width="7.6328125" style="25" customWidth="1"/>
    <col min="7711" max="7931" width="9" style="25"/>
    <col min="7932" max="7932" width="4.90625" style="25" bestFit="1" customWidth="1"/>
    <col min="7933" max="7933" width="3.6328125" style="25" bestFit="1" customWidth="1"/>
    <col min="7934" max="7934" width="3.08984375" style="25" bestFit="1" customWidth="1"/>
    <col min="7935" max="7950" width="8.26953125" style="25" customWidth="1"/>
    <col min="7951" max="7966" width="7.6328125" style="25" customWidth="1"/>
    <col min="7967" max="8187" width="9" style="25"/>
    <col min="8188" max="8188" width="4.90625" style="25" bestFit="1" customWidth="1"/>
    <col min="8189" max="8189" width="3.6328125" style="25" bestFit="1" customWidth="1"/>
    <col min="8190" max="8190" width="3.08984375" style="25" bestFit="1" customWidth="1"/>
    <col min="8191" max="8206" width="8.26953125" style="25" customWidth="1"/>
    <col min="8207" max="8222" width="7.6328125" style="25" customWidth="1"/>
    <col min="8223" max="8443" width="9" style="25"/>
    <col min="8444" max="8444" width="4.90625" style="25" bestFit="1" customWidth="1"/>
    <col min="8445" max="8445" width="3.6328125" style="25" bestFit="1" customWidth="1"/>
    <col min="8446" max="8446" width="3.08984375" style="25" bestFit="1" customWidth="1"/>
    <col min="8447" max="8462" width="8.26953125" style="25" customWidth="1"/>
    <col min="8463" max="8478" width="7.6328125" style="25" customWidth="1"/>
    <col min="8479" max="8699" width="9" style="25"/>
    <col min="8700" max="8700" width="4.90625" style="25" bestFit="1" customWidth="1"/>
    <col min="8701" max="8701" width="3.6328125" style="25" bestFit="1" customWidth="1"/>
    <col min="8702" max="8702" width="3.08984375" style="25" bestFit="1" customWidth="1"/>
    <col min="8703" max="8718" width="8.26953125" style="25" customWidth="1"/>
    <col min="8719" max="8734" width="7.6328125" style="25" customWidth="1"/>
    <col min="8735" max="8955" width="9" style="25"/>
    <col min="8956" max="8956" width="4.90625" style="25" bestFit="1" customWidth="1"/>
    <col min="8957" max="8957" width="3.6328125" style="25" bestFit="1" customWidth="1"/>
    <col min="8958" max="8958" width="3.08984375" style="25" bestFit="1" customWidth="1"/>
    <col min="8959" max="8974" width="8.26953125" style="25" customWidth="1"/>
    <col min="8975" max="8990" width="7.6328125" style="25" customWidth="1"/>
    <col min="8991" max="9211" width="9" style="25"/>
    <col min="9212" max="9212" width="4.90625" style="25" bestFit="1" customWidth="1"/>
    <col min="9213" max="9213" width="3.6328125" style="25" bestFit="1" customWidth="1"/>
    <col min="9214" max="9214" width="3.08984375" style="25" bestFit="1" customWidth="1"/>
    <col min="9215" max="9230" width="8.26953125" style="25" customWidth="1"/>
    <col min="9231" max="9246" width="7.6328125" style="25" customWidth="1"/>
    <col min="9247" max="9467" width="9" style="25"/>
    <col min="9468" max="9468" width="4.90625" style="25" bestFit="1" customWidth="1"/>
    <col min="9469" max="9469" width="3.6328125" style="25" bestFit="1" customWidth="1"/>
    <col min="9470" max="9470" width="3.08984375" style="25" bestFit="1" customWidth="1"/>
    <col min="9471" max="9486" width="8.26953125" style="25" customWidth="1"/>
    <col min="9487" max="9502" width="7.6328125" style="25" customWidth="1"/>
    <col min="9503" max="9723" width="9" style="25"/>
    <col min="9724" max="9724" width="4.90625" style="25" bestFit="1" customWidth="1"/>
    <col min="9725" max="9725" width="3.6328125" style="25" bestFit="1" customWidth="1"/>
    <col min="9726" max="9726" width="3.08984375" style="25" bestFit="1" customWidth="1"/>
    <col min="9727" max="9742" width="8.26953125" style="25" customWidth="1"/>
    <col min="9743" max="9758" width="7.6328125" style="25" customWidth="1"/>
    <col min="9759" max="9979" width="9" style="25"/>
    <col min="9980" max="9980" width="4.90625" style="25" bestFit="1" customWidth="1"/>
    <col min="9981" max="9981" width="3.6328125" style="25" bestFit="1" customWidth="1"/>
    <col min="9982" max="9982" width="3.08984375" style="25" bestFit="1" customWidth="1"/>
    <col min="9983" max="9998" width="8.26953125" style="25" customWidth="1"/>
    <col min="9999" max="10014" width="7.6328125" style="25" customWidth="1"/>
    <col min="10015" max="10235" width="9" style="25"/>
    <col min="10236" max="10236" width="4.90625" style="25" bestFit="1" customWidth="1"/>
    <col min="10237" max="10237" width="3.6328125" style="25" bestFit="1" customWidth="1"/>
    <col min="10238" max="10238" width="3.08984375" style="25" bestFit="1" customWidth="1"/>
    <col min="10239" max="10254" width="8.26953125" style="25" customWidth="1"/>
    <col min="10255" max="10270" width="7.6328125" style="25" customWidth="1"/>
    <col min="10271" max="10491" width="9" style="25"/>
    <col min="10492" max="10492" width="4.90625" style="25" bestFit="1" customWidth="1"/>
    <col min="10493" max="10493" width="3.6328125" style="25" bestFit="1" customWidth="1"/>
    <col min="10494" max="10494" width="3.08984375" style="25" bestFit="1" customWidth="1"/>
    <col min="10495" max="10510" width="8.26953125" style="25" customWidth="1"/>
    <col min="10511" max="10526" width="7.6328125" style="25" customWidth="1"/>
    <col min="10527" max="10747" width="9" style="25"/>
    <col min="10748" max="10748" width="4.90625" style="25" bestFit="1" customWidth="1"/>
    <col min="10749" max="10749" width="3.6328125" style="25" bestFit="1" customWidth="1"/>
    <col min="10750" max="10750" width="3.08984375" style="25" bestFit="1" customWidth="1"/>
    <col min="10751" max="10766" width="8.26953125" style="25" customWidth="1"/>
    <col min="10767" max="10782" width="7.6328125" style="25" customWidth="1"/>
    <col min="10783" max="11003" width="9" style="25"/>
    <col min="11004" max="11004" width="4.90625" style="25" bestFit="1" customWidth="1"/>
    <col min="11005" max="11005" width="3.6328125" style="25" bestFit="1" customWidth="1"/>
    <col min="11006" max="11006" width="3.08984375" style="25" bestFit="1" customWidth="1"/>
    <col min="11007" max="11022" width="8.26953125" style="25" customWidth="1"/>
    <col min="11023" max="11038" width="7.6328125" style="25" customWidth="1"/>
    <col min="11039" max="11259" width="9" style="25"/>
    <col min="11260" max="11260" width="4.90625" style="25" bestFit="1" customWidth="1"/>
    <col min="11261" max="11261" width="3.6328125" style="25" bestFit="1" customWidth="1"/>
    <col min="11262" max="11262" width="3.08984375" style="25" bestFit="1" customWidth="1"/>
    <col min="11263" max="11278" width="8.26953125" style="25" customWidth="1"/>
    <col min="11279" max="11294" width="7.6328125" style="25" customWidth="1"/>
    <col min="11295" max="11515" width="9" style="25"/>
    <col min="11516" max="11516" width="4.90625" style="25" bestFit="1" customWidth="1"/>
    <col min="11517" max="11517" width="3.6328125" style="25" bestFit="1" customWidth="1"/>
    <col min="11518" max="11518" width="3.08984375" style="25" bestFit="1" customWidth="1"/>
    <col min="11519" max="11534" width="8.26953125" style="25" customWidth="1"/>
    <col min="11535" max="11550" width="7.6328125" style="25" customWidth="1"/>
    <col min="11551" max="11771" width="9" style="25"/>
    <col min="11772" max="11772" width="4.90625" style="25" bestFit="1" customWidth="1"/>
    <col min="11773" max="11773" width="3.6328125" style="25" bestFit="1" customWidth="1"/>
    <col min="11774" max="11774" width="3.08984375" style="25" bestFit="1" customWidth="1"/>
    <col min="11775" max="11790" width="8.26953125" style="25" customWidth="1"/>
    <col min="11791" max="11806" width="7.6328125" style="25" customWidth="1"/>
    <col min="11807" max="12027" width="9" style="25"/>
    <col min="12028" max="12028" width="4.90625" style="25" bestFit="1" customWidth="1"/>
    <col min="12029" max="12029" width="3.6328125" style="25" bestFit="1" customWidth="1"/>
    <col min="12030" max="12030" width="3.08984375" style="25" bestFit="1" customWidth="1"/>
    <col min="12031" max="12046" width="8.26953125" style="25" customWidth="1"/>
    <col min="12047" max="12062" width="7.6328125" style="25" customWidth="1"/>
    <col min="12063" max="12283" width="9" style="25"/>
    <col min="12284" max="12284" width="4.90625" style="25" bestFit="1" customWidth="1"/>
    <col min="12285" max="12285" width="3.6328125" style="25" bestFit="1" customWidth="1"/>
    <col min="12286" max="12286" width="3.08984375" style="25" bestFit="1" customWidth="1"/>
    <col min="12287" max="12302" width="8.26953125" style="25" customWidth="1"/>
    <col min="12303" max="12318" width="7.6328125" style="25" customWidth="1"/>
    <col min="12319" max="12539" width="9" style="25"/>
    <col min="12540" max="12540" width="4.90625" style="25" bestFit="1" customWidth="1"/>
    <col min="12541" max="12541" width="3.6328125" style="25" bestFit="1" customWidth="1"/>
    <col min="12542" max="12542" width="3.08984375" style="25" bestFit="1" customWidth="1"/>
    <col min="12543" max="12558" width="8.26953125" style="25" customWidth="1"/>
    <col min="12559" max="12574" width="7.6328125" style="25" customWidth="1"/>
    <col min="12575" max="12795" width="9" style="25"/>
    <col min="12796" max="12796" width="4.90625" style="25" bestFit="1" customWidth="1"/>
    <col min="12797" max="12797" width="3.6328125" style="25" bestFit="1" customWidth="1"/>
    <col min="12798" max="12798" width="3.08984375" style="25" bestFit="1" customWidth="1"/>
    <col min="12799" max="12814" width="8.26953125" style="25" customWidth="1"/>
    <col min="12815" max="12830" width="7.6328125" style="25" customWidth="1"/>
    <col min="12831" max="13051" width="9" style="25"/>
    <col min="13052" max="13052" width="4.90625" style="25" bestFit="1" customWidth="1"/>
    <col min="13053" max="13053" width="3.6328125" style="25" bestFit="1" customWidth="1"/>
    <col min="13054" max="13054" width="3.08984375" style="25" bestFit="1" customWidth="1"/>
    <col min="13055" max="13070" width="8.26953125" style="25" customWidth="1"/>
    <col min="13071" max="13086" width="7.6328125" style="25" customWidth="1"/>
    <col min="13087" max="13307" width="9" style="25"/>
    <col min="13308" max="13308" width="4.90625" style="25" bestFit="1" customWidth="1"/>
    <col min="13309" max="13309" width="3.6328125" style="25" bestFit="1" customWidth="1"/>
    <col min="13310" max="13310" width="3.08984375" style="25" bestFit="1" customWidth="1"/>
    <col min="13311" max="13326" width="8.26953125" style="25" customWidth="1"/>
    <col min="13327" max="13342" width="7.6328125" style="25" customWidth="1"/>
    <col min="13343" max="13563" width="9" style="25"/>
    <col min="13564" max="13564" width="4.90625" style="25" bestFit="1" customWidth="1"/>
    <col min="13565" max="13565" width="3.6328125" style="25" bestFit="1" customWidth="1"/>
    <col min="13566" max="13566" width="3.08984375" style="25" bestFit="1" customWidth="1"/>
    <col min="13567" max="13582" width="8.26953125" style="25" customWidth="1"/>
    <col min="13583" max="13598" width="7.6328125" style="25" customWidth="1"/>
    <col min="13599" max="13819" width="9" style="25"/>
    <col min="13820" max="13820" width="4.90625" style="25" bestFit="1" customWidth="1"/>
    <col min="13821" max="13821" width="3.6328125" style="25" bestFit="1" customWidth="1"/>
    <col min="13822" max="13822" width="3.08984375" style="25" bestFit="1" customWidth="1"/>
    <col min="13823" max="13838" width="8.26953125" style="25" customWidth="1"/>
    <col min="13839" max="13854" width="7.6328125" style="25" customWidth="1"/>
    <col min="13855" max="14075" width="9" style="25"/>
    <col min="14076" max="14076" width="4.90625" style="25" bestFit="1" customWidth="1"/>
    <col min="14077" max="14077" width="3.6328125" style="25" bestFit="1" customWidth="1"/>
    <col min="14078" max="14078" width="3.08984375" style="25" bestFit="1" customWidth="1"/>
    <col min="14079" max="14094" width="8.26953125" style="25" customWidth="1"/>
    <col min="14095" max="14110" width="7.6328125" style="25" customWidth="1"/>
    <col min="14111" max="14331" width="9" style="25"/>
    <col min="14332" max="14332" width="4.90625" style="25" bestFit="1" customWidth="1"/>
    <col min="14333" max="14333" width="3.6328125" style="25" bestFit="1" customWidth="1"/>
    <col min="14334" max="14334" width="3.08984375" style="25" bestFit="1" customWidth="1"/>
    <col min="14335" max="14350" width="8.26953125" style="25" customWidth="1"/>
    <col min="14351" max="14366" width="7.6328125" style="25" customWidth="1"/>
    <col min="14367" max="14587" width="9" style="25"/>
    <col min="14588" max="14588" width="4.90625" style="25" bestFit="1" customWidth="1"/>
    <col min="14589" max="14589" width="3.6328125" style="25" bestFit="1" customWidth="1"/>
    <col min="14590" max="14590" width="3.08984375" style="25" bestFit="1" customWidth="1"/>
    <col min="14591" max="14606" width="8.26953125" style="25" customWidth="1"/>
    <col min="14607" max="14622" width="7.6328125" style="25" customWidth="1"/>
    <col min="14623" max="14843" width="9" style="25"/>
    <col min="14844" max="14844" width="4.90625" style="25" bestFit="1" customWidth="1"/>
    <col min="14845" max="14845" width="3.6328125" style="25" bestFit="1" customWidth="1"/>
    <col min="14846" max="14846" width="3.08984375" style="25" bestFit="1" customWidth="1"/>
    <col min="14847" max="14862" width="8.26953125" style="25" customWidth="1"/>
    <col min="14863" max="14878" width="7.6328125" style="25" customWidth="1"/>
    <col min="14879" max="15099" width="9" style="25"/>
    <col min="15100" max="15100" width="4.90625" style="25" bestFit="1" customWidth="1"/>
    <col min="15101" max="15101" width="3.6328125" style="25" bestFit="1" customWidth="1"/>
    <col min="15102" max="15102" width="3.08984375" style="25" bestFit="1" customWidth="1"/>
    <col min="15103" max="15118" width="8.26953125" style="25" customWidth="1"/>
    <col min="15119" max="15134" width="7.6328125" style="25" customWidth="1"/>
    <col min="15135" max="15355" width="9" style="25"/>
    <col min="15356" max="15356" width="4.90625" style="25" bestFit="1" customWidth="1"/>
    <col min="15357" max="15357" width="3.6328125" style="25" bestFit="1" customWidth="1"/>
    <col min="15358" max="15358" width="3.08984375" style="25" bestFit="1" customWidth="1"/>
    <col min="15359" max="15374" width="8.26953125" style="25" customWidth="1"/>
    <col min="15375" max="15390" width="7.6328125" style="25" customWidth="1"/>
    <col min="15391" max="15611" width="9" style="25"/>
    <col min="15612" max="15612" width="4.90625" style="25" bestFit="1" customWidth="1"/>
    <col min="15613" max="15613" width="3.6328125" style="25" bestFit="1" customWidth="1"/>
    <col min="15614" max="15614" width="3.08984375" style="25" bestFit="1" customWidth="1"/>
    <col min="15615" max="15630" width="8.26953125" style="25" customWidth="1"/>
    <col min="15631" max="15646" width="7.6328125" style="25" customWidth="1"/>
    <col min="15647" max="15867" width="9" style="25"/>
    <col min="15868" max="15868" width="4.90625" style="25" bestFit="1" customWidth="1"/>
    <col min="15869" max="15869" width="3.6328125" style="25" bestFit="1" customWidth="1"/>
    <col min="15870" max="15870" width="3.08984375" style="25" bestFit="1" customWidth="1"/>
    <col min="15871" max="15886" width="8.26953125" style="25" customWidth="1"/>
    <col min="15887" max="15902" width="7.6328125" style="25" customWidth="1"/>
    <col min="15903" max="16123" width="9" style="25"/>
    <col min="16124" max="16124" width="4.90625" style="25" bestFit="1" customWidth="1"/>
    <col min="16125" max="16125" width="3.6328125" style="25" bestFit="1" customWidth="1"/>
    <col min="16126" max="16126" width="3.08984375" style="25" bestFit="1" customWidth="1"/>
    <col min="16127" max="16142" width="8.26953125" style="25" customWidth="1"/>
    <col min="16143" max="16158" width="7.6328125" style="25" customWidth="1"/>
    <col min="16159" max="16384" width="9" style="25"/>
  </cols>
  <sheetData>
    <row r="1" spans="1:26" ht="21" customHeight="1">
      <c r="A1" s="290"/>
      <c r="B1" s="290"/>
      <c r="C1" s="290"/>
      <c r="D1" s="290"/>
      <c r="E1" s="289"/>
      <c r="F1" s="289"/>
      <c r="G1" s="278"/>
      <c r="H1" s="278"/>
      <c r="I1" s="278"/>
      <c r="J1" s="278"/>
      <c r="K1" s="278"/>
      <c r="L1" s="278"/>
      <c r="M1" s="278"/>
      <c r="N1" s="278"/>
      <c r="O1" s="278"/>
      <c r="P1" s="289"/>
      <c r="Q1" s="289"/>
      <c r="R1" s="290"/>
      <c r="S1" s="289"/>
      <c r="T1" s="289"/>
      <c r="U1" s="289"/>
      <c r="V1" s="289"/>
      <c r="W1" s="289"/>
      <c r="X1" s="289"/>
      <c r="Y1" s="289"/>
      <c r="Z1" s="289"/>
    </row>
    <row r="2" spans="1:26" ht="21" customHeight="1">
      <c r="A2" s="290"/>
      <c r="B2" s="290"/>
      <c r="C2" s="290"/>
      <c r="D2" s="290"/>
      <c r="E2" s="289"/>
      <c r="F2" s="289"/>
      <c r="G2" s="279" t="s">
        <v>438</v>
      </c>
      <c r="H2" s="279"/>
      <c r="I2" s="279"/>
      <c r="J2" s="279"/>
      <c r="K2" s="279"/>
      <c r="L2" s="279"/>
      <c r="M2" s="279"/>
      <c r="N2" s="279"/>
      <c r="O2" s="279"/>
      <c r="P2" s="289"/>
      <c r="Q2" s="289"/>
      <c r="R2" s="290"/>
      <c r="S2" s="289"/>
      <c r="T2" s="289"/>
      <c r="U2" s="289"/>
      <c r="V2" s="289"/>
      <c r="W2" s="289"/>
      <c r="X2" s="289"/>
      <c r="Y2" s="289"/>
      <c r="Z2" s="289"/>
    </row>
    <row r="3" spans="1:26" ht="16.5">
      <c r="A3" s="232" t="s">
        <v>531</v>
      </c>
      <c r="B3" s="8"/>
      <c r="C3" s="8"/>
      <c r="H3" s="280"/>
      <c r="I3" s="280"/>
      <c r="J3" s="280"/>
      <c r="K3" s="280"/>
      <c r="L3" s="280"/>
      <c r="M3" s="280"/>
      <c r="N3" s="280"/>
      <c r="O3" s="280"/>
      <c r="S3" s="19" t="s">
        <v>90</v>
      </c>
    </row>
    <row r="4" spans="1:26">
      <c r="A4" s="233" t="s">
        <v>532</v>
      </c>
      <c r="B4" s="233"/>
      <c r="C4" s="247"/>
      <c r="D4" s="255" t="s">
        <v>144</v>
      </c>
      <c r="E4" s="255" t="s">
        <v>415</v>
      </c>
      <c r="F4" s="255" t="s">
        <v>184</v>
      </c>
      <c r="G4" s="255" t="s">
        <v>37</v>
      </c>
      <c r="H4" s="255" t="s">
        <v>223</v>
      </c>
      <c r="I4" s="255" t="s">
        <v>416</v>
      </c>
      <c r="J4" s="255" t="s">
        <v>417</v>
      </c>
      <c r="K4" s="255" t="s">
        <v>418</v>
      </c>
      <c r="L4" s="255" t="s">
        <v>34</v>
      </c>
      <c r="M4" s="255" t="s">
        <v>328</v>
      </c>
      <c r="N4" s="255" t="s">
        <v>63</v>
      </c>
      <c r="O4" s="255" t="s">
        <v>126</v>
      </c>
      <c r="P4" s="255" t="s">
        <v>93</v>
      </c>
      <c r="Q4" s="255" t="s">
        <v>419</v>
      </c>
      <c r="R4" s="255" t="s">
        <v>420</v>
      </c>
      <c r="S4" s="255" t="s">
        <v>338</v>
      </c>
    </row>
    <row r="5" spans="1:26">
      <c r="A5" s="234"/>
      <c r="B5" s="234"/>
      <c r="C5" s="248"/>
      <c r="D5" s="256" t="s">
        <v>533</v>
      </c>
      <c r="E5" s="256"/>
      <c r="F5" s="256"/>
      <c r="G5" s="256" t="s">
        <v>372</v>
      </c>
      <c r="H5" s="256" t="s">
        <v>534</v>
      </c>
      <c r="I5" s="256" t="s">
        <v>302</v>
      </c>
      <c r="J5" s="256" t="s">
        <v>535</v>
      </c>
      <c r="K5" s="256" t="s">
        <v>106</v>
      </c>
      <c r="L5" s="283" t="s">
        <v>536</v>
      </c>
      <c r="M5" s="287" t="s">
        <v>538</v>
      </c>
      <c r="N5" s="283" t="s">
        <v>421</v>
      </c>
      <c r="O5" s="283" t="s">
        <v>539</v>
      </c>
      <c r="P5" s="283" t="s">
        <v>540</v>
      </c>
      <c r="Q5" s="283" t="s">
        <v>425</v>
      </c>
      <c r="R5" s="283" t="s">
        <v>541</v>
      </c>
      <c r="S5" s="291" t="s">
        <v>542</v>
      </c>
    </row>
    <row r="6" spans="1:26" ht="18" customHeight="1">
      <c r="A6" s="235"/>
      <c r="B6" s="235"/>
      <c r="C6" s="249"/>
      <c r="D6" s="257" t="s">
        <v>543</v>
      </c>
      <c r="E6" s="257" t="s">
        <v>333</v>
      </c>
      <c r="F6" s="257" t="s">
        <v>544</v>
      </c>
      <c r="G6" s="257" t="s">
        <v>545</v>
      </c>
      <c r="H6" s="257" t="s">
        <v>427</v>
      </c>
      <c r="I6" s="257" t="s">
        <v>546</v>
      </c>
      <c r="J6" s="257" t="s">
        <v>170</v>
      </c>
      <c r="K6" s="257" t="s">
        <v>547</v>
      </c>
      <c r="L6" s="284" t="s">
        <v>548</v>
      </c>
      <c r="M6" s="288" t="s">
        <v>549</v>
      </c>
      <c r="N6" s="284" t="s">
        <v>55</v>
      </c>
      <c r="O6" s="284" t="s">
        <v>367</v>
      </c>
      <c r="P6" s="288" t="s">
        <v>244</v>
      </c>
      <c r="Q6" s="288" t="s">
        <v>550</v>
      </c>
      <c r="R6" s="284" t="s">
        <v>551</v>
      </c>
      <c r="S6" s="284" t="s">
        <v>552</v>
      </c>
    </row>
    <row r="7" spans="1:26" ht="15.75" customHeight="1">
      <c r="A7" s="297"/>
      <c r="B7" s="297"/>
      <c r="C7" s="297"/>
      <c r="D7" s="258" t="s">
        <v>553</v>
      </c>
      <c r="E7" s="258"/>
      <c r="F7" s="258"/>
      <c r="G7" s="258"/>
      <c r="H7" s="258"/>
      <c r="I7" s="258"/>
      <c r="J7" s="258"/>
      <c r="K7" s="258"/>
      <c r="L7" s="258"/>
      <c r="M7" s="258"/>
      <c r="N7" s="258"/>
      <c r="O7" s="258"/>
      <c r="P7" s="258"/>
      <c r="Q7" s="258"/>
      <c r="R7" s="258"/>
      <c r="S7" s="297"/>
    </row>
    <row r="8" spans="1:26" ht="13.5" customHeight="1">
      <c r="A8" s="237" t="s">
        <v>29</v>
      </c>
      <c r="B8" s="237" t="s">
        <v>327</v>
      </c>
      <c r="C8" s="250"/>
      <c r="D8" s="259">
        <v>98.1</v>
      </c>
      <c r="E8" s="270">
        <v>101.4</v>
      </c>
      <c r="F8" s="270">
        <v>100.6</v>
      </c>
      <c r="G8" s="270">
        <v>108.7</v>
      </c>
      <c r="H8" s="270">
        <v>99.8</v>
      </c>
      <c r="I8" s="270">
        <v>102.7</v>
      </c>
      <c r="J8" s="270">
        <v>101.3</v>
      </c>
      <c r="K8" s="270">
        <v>96.8</v>
      </c>
      <c r="L8" s="285">
        <v>108.7</v>
      </c>
      <c r="M8" s="285">
        <v>94.3</v>
      </c>
      <c r="N8" s="285">
        <v>101.8</v>
      </c>
      <c r="O8" s="285">
        <v>100.1</v>
      </c>
      <c r="P8" s="270">
        <v>76.2</v>
      </c>
      <c r="Q8" s="270">
        <v>93.7</v>
      </c>
      <c r="R8" s="270">
        <v>99.7</v>
      </c>
      <c r="S8" s="285">
        <v>103.3</v>
      </c>
    </row>
    <row r="9" spans="1:26" ht="13.5" customHeight="1">
      <c r="A9" s="238"/>
      <c r="B9" s="238" t="s">
        <v>228</v>
      </c>
      <c r="C9" s="250"/>
      <c r="D9" s="260">
        <v>100</v>
      </c>
      <c r="E9" s="271">
        <v>100</v>
      </c>
      <c r="F9" s="271">
        <v>100</v>
      </c>
      <c r="G9" s="271">
        <v>100</v>
      </c>
      <c r="H9" s="271">
        <v>100</v>
      </c>
      <c r="I9" s="271">
        <v>100</v>
      </c>
      <c r="J9" s="271">
        <v>100</v>
      </c>
      <c r="K9" s="271">
        <v>100</v>
      </c>
      <c r="L9" s="286">
        <v>100</v>
      </c>
      <c r="M9" s="286">
        <v>100</v>
      </c>
      <c r="N9" s="286">
        <v>100</v>
      </c>
      <c r="O9" s="286">
        <v>100</v>
      </c>
      <c r="P9" s="271">
        <v>100</v>
      </c>
      <c r="Q9" s="271">
        <v>100</v>
      </c>
      <c r="R9" s="271">
        <v>100</v>
      </c>
      <c r="S9" s="286">
        <v>100</v>
      </c>
    </row>
    <row r="10" spans="1:26">
      <c r="A10" s="238"/>
      <c r="B10" s="238" t="s">
        <v>107</v>
      </c>
      <c r="C10" s="250"/>
      <c r="D10" s="260">
        <v>101.4</v>
      </c>
      <c r="E10" s="271">
        <v>109.9</v>
      </c>
      <c r="F10" s="271">
        <v>101.1</v>
      </c>
      <c r="G10" s="271">
        <v>100.5</v>
      </c>
      <c r="H10" s="271">
        <v>105.9</v>
      </c>
      <c r="I10" s="271">
        <v>100.8</v>
      </c>
      <c r="J10" s="271">
        <v>93.5</v>
      </c>
      <c r="K10" s="271">
        <v>93.1</v>
      </c>
      <c r="L10" s="286">
        <v>114</v>
      </c>
      <c r="M10" s="286">
        <v>104.3</v>
      </c>
      <c r="N10" s="286">
        <v>100.4</v>
      </c>
      <c r="O10" s="286">
        <v>99.9</v>
      </c>
      <c r="P10" s="271">
        <v>100.6</v>
      </c>
      <c r="Q10" s="271">
        <v>101.6</v>
      </c>
      <c r="R10" s="271">
        <v>100.9</v>
      </c>
      <c r="S10" s="286">
        <v>114.2</v>
      </c>
    </row>
    <row r="11" spans="1:26" ht="13.5" customHeight="1">
      <c r="A11" s="238"/>
      <c r="B11" s="238" t="s">
        <v>300</v>
      </c>
      <c r="C11" s="250"/>
      <c r="D11" s="260">
        <v>101.2</v>
      </c>
      <c r="E11" s="271">
        <v>107.1</v>
      </c>
      <c r="F11" s="271">
        <v>105.1</v>
      </c>
      <c r="G11" s="271">
        <v>93.6</v>
      </c>
      <c r="H11" s="271">
        <v>105.8</v>
      </c>
      <c r="I11" s="271">
        <v>92.9</v>
      </c>
      <c r="J11" s="271">
        <v>90</v>
      </c>
      <c r="K11" s="271">
        <v>97.3</v>
      </c>
      <c r="L11" s="271">
        <v>106.6</v>
      </c>
      <c r="M11" s="271">
        <v>98.6</v>
      </c>
      <c r="N11" s="271">
        <v>100.1</v>
      </c>
      <c r="O11" s="271">
        <v>104.2</v>
      </c>
      <c r="P11" s="271">
        <v>99.8</v>
      </c>
      <c r="Q11" s="271">
        <v>99.8</v>
      </c>
      <c r="R11" s="271">
        <v>105.3</v>
      </c>
      <c r="S11" s="271">
        <v>118.2</v>
      </c>
    </row>
    <row r="12" spans="1:26" ht="13.5" customHeight="1">
      <c r="A12" s="238"/>
      <c r="B12" s="238" t="s">
        <v>109</v>
      </c>
      <c r="C12" s="250"/>
      <c r="D12" s="261">
        <v>102.6</v>
      </c>
      <c r="E12" s="267">
        <v>108.1</v>
      </c>
      <c r="F12" s="267">
        <v>107</v>
      </c>
      <c r="G12" s="267">
        <v>102</v>
      </c>
      <c r="H12" s="267">
        <v>99.1</v>
      </c>
      <c r="I12" s="267">
        <v>97.6</v>
      </c>
      <c r="J12" s="267">
        <v>93.2</v>
      </c>
      <c r="K12" s="267">
        <v>93.9</v>
      </c>
      <c r="L12" s="267">
        <v>112.6</v>
      </c>
      <c r="M12" s="267">
        <v>100.5</v>
      </c>
      <c r="N12" s="267">
        <v>99.3</v>
      </c>
      <c r="O12" s="267">
        <v>94.1</v>
      </c>
      <c r="P12" s="267">
        <v>97.9</v>
      </c>
      <c r="Q12" s="267">
        <v>100.5</v>
      </c>
      <c r="R12" s="267">
        <v>108.2</v>
      </c>
      <c r="S12" s="267">
        <v>123.7</v>
      </c>
    </row>
    <row r="13" spans="1:26" ht="13.5" customHeight="1">
      <c r="A13" s="239"/>
      <c r="B13" s="239" t="s">
        <v>174</v>
      </c>
      <c r="C13" s="251"/>
      <c r="D13" s="262">
        <v>105.6</v>
      </c>
      <c r="E13" s="273">
        <v>111.2</v>
      </c>
      <c r="F13" s="273">
        <v>110.1</v>
      </c>
      <c r="G13" s="273">
        <v>120.4</v>
      </c>
      <c r="H13" s="273">
        <v>105.7</v>
      </c>
      <c r="I13" s="273">
        <v>97.3</v>
      </c>
      <c r="J13" s="273">
        <v>105.5</v>
      </c>
      <c r="K13" s="273">
        <v>96.4</v>
      </c>
      <c r="L13" s="273">
        <v>104.7</v>
      </c>
      <c r="M13" s="273">
        <v>103.6</v>
      </c>
      <c r="N13" s="273">
        <v>94.8</v>
      </c>
      <c r="O13" s="273">
        <v>88.4</v>
      </c>
      <c r="P13" s="273">
        <v>102.5</v>
      </c>
      <c r="Q13" s="273">
        <v>98</v>
      </c>
      <c r="R13" s="273">
        <v>110</v>
      </c>
      <c r="S13" s="273">
        <v>124.5</v>
      </c>
    </row>
    <row r="14" spans="1:26" ht="13.5" customHeight="1">
      <c r="A14" s="238" t="s">
        <v>431</v>
      </c>
      <c r="B14" s="238">
        <v>5</v>
      </c>
      <c r="C14" s="250" t="s">
        <v>219</v>
      </c>
      <c r="D14" s="260">
        <v>105.8</v>
      </c>
      <c r="E14" s="271">
        <v>111.5</v>
      </c>
      <c r="F14" s="271">
        <v>110.7</v>
      </c>
      <c r="G14" s="271">
        <v>117.4</v>
      </c>
      <c r="H14" s="271">
        <v>105.2</v>
      </c>
      <c r="I14" s="271">
        <v>97.4</v>
      </c>
      <c r="J14" s="271">
        <v>105.6</v>
      </c>
      <c r="K14" s="271">
        <v>96.5</v>
      </c>
      <c r="L14" s="271">
        <v>109.2</v>
      </c>
      <c r="M14" s="271">
        <v>102.4</v>
      </c>
      <c r="N14" s="271">
        <v>97.5</v>
      </c>
      <c r="O14" s="271">
        <v>87.2</v>
      </c>
      <c r="P14" s="271">
        <v>102</v>
      </c>
      <c r="Q14" s="271">
        <v>97.1</v>
      </c>
      <c r="R14" s="271">
        <v>110.3</v>
      </c>
      <c r="S14" s="271">
        <v>124.3</v>
      </c>
    </row>
    <row r="15" spans="1:26" ht="13.5" customHeight="1">
      <c r="A15" s="240" t="s">
        <v>56</v>
      </c>
      <c r="B15" s="238">
        <v>6</v>
      </c>
      <c r="C15" s="250"/>
      <c r="D15" s="260">
        <v>106.5</v>
      </c>
      <c r="E15" s="271">
        <v>110.1</v>
      </c>
      <c r="F15" s="271">
        <v>111.6</v>
      </c>
      <c r="G15" s="271">
        <v>117</v>
      </c>
      <c r="H15" s="271">
        <v>103.5</v>
      </c>
      <c r="I15" s="271">
        <v>96.8</v>
      </c>
      <c r="J15" s="271">
        <v>106.9</v>
      </c>
      <c r="K15" s="271">
        <v>95.4</v>
      </c>
      <c r="L15" s="271">
        <v>107.8</v>
      </c>
      <c r="M15" s="271">
        <v>105.3</v>
      </c>
      <c r="N15" s="271">
        <v>98.8</v>
      </c>
      <c r="O15" s="271">
        <v>90.1</v>
      </c>
      <c r="P15" s="271">
        <v>102.7</v>
      </c>
      <c r="Q15" s="271">
        <v>98</v>
      </c>
      <c r="R15" s="271">
        <v>111.2</v>
      </c>
      <c r="S15" s="271">
        <v>124.7</v>
      </c>
    </row>
    <row r="16" spans="1:26" ht="13.5" customHeight="1">
      <c r="A16" s="240" t="s">
        <v>56</v>
      </c>
      <c r="B16" s="238">
        <v>7</v>
      </c>
      <c r="C16" s="250"/>
      <c r="D16" s="260">
        <v>105.4</v>
      </c>
      <c r="E16" s="271">
        <v>111.7</v>
      </c>
      <c r="F16" s="271">
        <v>110.4</v>
      </c>
      <c r="G16" s="271">
        <v>123.7</v>
      </c>
      <c r="H16" s="271">
        <v>105.9</v>
      </c>
      <c r="I16" s="271">
        <v>97.8</v>
      </c>
      <c r="J16" s="271">
        <v>102.3</v>
      </c>
      <c r="K16" s="271">
        <v>96.6</v>
      </c>
      <c r="L16" s="271">
        <v>100.3</v>
      </c>
      <c r="M16" s="271">
        <v>105.2</v>
      </c>
      <c r="N16" s="271">
        <v>91.1</v>
      </c>
      <c r="O16" s="271">
        <v>92.9</v>
      </c>
      <c r="P16" s="271">
        <v>102.3</v>
      </c>
      <c r="Q16" s="271">
        <v>97.2</v>
      </c>
      <c r="R16" s="271">
        <v>108.4</v>
      </c>
      <c r="S16" s="271">
        <v>127.5</v>
      </c>
    </row>
    <row r="17" spans="1:19" ht="13.5" customHeight="1">
      <c r="A17" s="240" t="s">
        <v>56</v>
      </c>
      <c r="B17" s="238">
        <v>8</v>
      </c>
      <c r="D17" s="260">
        <v>104.9</v>
      </c>
      <c r="E17" s="271">
        <v>116.1</v>
      </c>
      <c r="F17" s="271">
        <v>110.2</v>
      </c>
      <c r="G17" s="271">
        <v>124.3</v>
      </c>
      <c r="H17" s="271">
        <v>111.3</v>
      </c>
      <c r="I17" s="271">
        <v>94.9</v>
      </c>
      <c r="J17" s="271">
        <v>103.8</v>
      </c>
      <c r="K17" s="271">
        <v>97.5</v>
      </c>
      <c r="L17" s="271">
        <v>96.5</v>
      </c>
      <c r="M17" s="271">
        <v>105</v>
      </c>
      <c r="N17" s="271">
        <v>96.2</v>
      </c>
      <c r="O17" s="271">
        <v>91.7</v>
      </c>
      <c r="P17" s="271">
        <v>99.9</v>
      </c>
      <c r="Q17" s="271">
        <v>95.9</v>
      </c>
      <c r="R17" s="271">
        <v>110.9</v>
      </c>
      <c r="S17" s="271">
        <v>121.3</v>
      </c>
    </row>
    <row r="18" spans="1:19" ht="13.5" customHeight="1">
      <c r="A18" s="240" t="s">
        <v>56</v>
      </c>
      <c r="B18" s="238">
        <v>9</v>
      </c>
      <c r="C18" s="250"/>
      <c r="D18" s="260">
        <v>106</v>
      </c>
      <c r="E18" s="271">
        <v>116.4</v>
      </c>
      <c r="F18" s="271">
        <v>110.5</v>
      </c>
      <c r="G18" s="271">
        <v>125.1</v>
      </c>
      <c r="H18" s="271">
        <v>108.7</v>
      </c>
      <c r="I18" s="271">
        <v>95</v>
      </c>
      <c r="J18" s="271">
        <v>105.3</v>
      </c>
      <c r="K18" s="271">
        <v>97.7</v>
      </c>
      <c r="L18" s="271">
        <v>93.3</v>
      </c>
      <c r="M18" s="271">
        <v>102.3</v>
      </c>
      <c r="N18" s="271">
        <v>91</v>
      </c>
      <c r="O18" s="271">
        <v>92.3</v>
      </c>
      <c r="P18" s="271">
        <v>101</v>
      </c>
      <c r="Q18" s="271">
        <v>100.4</v>
      </c>
      <c r="R18" s="271">
        <v>106.8</v>
      </c>
      <c r="S18" s="271">
        <v>126.3</v>
      </c>
    </row>
    <row r="19" spans="1:19" ht="13.5" customHeight="1">
      <c r="A19" s="240" t="s">
        <v>56</v>
      </c>
      <c r="B19" s="238">
        <v>10</v>
      </c>
      <c r="C19" s="250"/>
      <c r="D19" s="260">
        <v>105.2</v>
      </c>
      <c r="E19" s="271">
        <v>111.7</v>
      </c>
      <c r="F19" s="271">
        <v>111</v>
      </c>
      <c r="G19" s="271">
        <v>123.7</v>
      </c>
      <c r="H19" s="271">
        <v>105.1</v>
      </c>
      <c r="I19" s="271">
        <v>95</v>
      </c>
      <c r="J19" s="271">
        <v>105.7</v>
      </c>
      <c r="K19" s="271">
        <v>96.5</v>
      </c>
      <c r="L19" s="271">
        <v>93.3</v>
      </c>
      <c r="M19" s="271">
        <v>107.6</v>
      </c>
      <c r="N19" s="271">
        <v>91.1</v>
      </c>
      <c r="O19" s="271">
        <v>88.5</v>
      </c>
      <c r="P19" s="271">
        <v>101.8</v>
      </c>
      <c r="Q19" s="271">
        <v>96.3</v>
      </c>
      <c r="R19" s="271">
        <v>106.5</v>
      </c>
      <c r="S19" s="271">
        <v>122.2</v>
      </c>
    </row>
    <row r="20" spans="1:19" ht="13.5" customHeight="1">
      <c r="A20" s="240" t="s">
        <v>56</v>
      </c>
      <c r="B20" s="238">
        <v>11</v>
      </c>
      <c r="C20" s="250"/>
      <c r="D20" s="260">
        <v>106.6</v>
      </c>
      <c r="E20" s="271">
        <v>114.3</v>
      </c>
      <c r="F20" s="271">
        <v>111.5</v>
      </c>
      <c r="G20" s="271">
        <v>124.5</v>
      </c>
      <c r="H20" s="271">
        <v>104.9</v>
      </c>
      <c r="I20" s="271">
        <v>103.7</v>
      </c>
      <c r="J20" s="271">
        <v>106.3</v>
      </c>
      <c r="K20" s="271">
        <v>97.3</v>
      </c>
      <c r="L20" s="271">
        <v>106.4</v>
      </c>
      <c r="M20" s="271">
        <v>104.2</v>
      </c>
      <c r="N20" s="271">
        <v>93.9</v>
      </c>
      <c r="O20" s="271">
        <v>90</v>
      </c>
      <c r="P20" s="271">
        <v>100.9</v>
      </c>
      <c r="Q20" s="271">
        <v>96</v>
      </c>
      <c r="R20" s="271">
        <v>107.8</v>
      </c>
      <c r="S20" s="271">
        <v>128.4</v>
      </c>
    </row>
    <row r="21" spans="1:19" ht="13.5" customHeight="1">
      <c r="A21" s="241" t="s">
        <v>56</v>
      </c>
      <c r="B21" s="238">
        <v>12</v>
      </c>
      <c r="C21" s="250"/>
      <c r="D21" s="260">
        <v>106.2</v>
      </c>
      <c r="E21" s="271">
        <v>114.5</v>
      </c>
      <c r="F21" s="271">
        <v>110.4</v>
      </c>
      <c r="G21" s="271">
        <v>123.5</v>
      </c>
      <c r="H21" s="271">
        <v>105.1</v>
      </c>
      <c r="I21" s="271">
        <v>100.1</v>
      </c>
      <c r="J21" s="271">
        <v>107.4</v>
      </c>
      <c r="K21" s="271">
        <v>98.1</v>
      </c>
      <c r="L21" s="271">
        <v>103.4</v>
      </c>
      <c r="M21" s="271">
        <v>102.3</v>
      </c>
      <c r="N21" s="271">
        <v>97.8</v>
      </c>
      <c r="O21" s="271">
        <v>88.1</v>
      </c>
      <c r="P21" s="271">
        <v>108.2</v>
      </c>
      <c r="Q21" s="271">
        <v>94.6</v>
      </c>
      <c r="R21" s="271">
        <v>107.5</v>
      </c>
      <c r="S21" s="271">
        <v>120.9</v>
      </c>
    </row>
    <row r="22" spans="1:19" ht="13.5" customHeight="1">
      <c r="A22" s="240" t="s">
        <v>432</v>
      </c>
      <c r="B22" s="238">
        <v>1</v>
      </c>
      <c r="D22" s="260">
        <v>104.7</v>
      </c>
      <c r="E22" s="271">
        <v>106.6</v>
      </c>
      <c r="F22" s="271">
        <v>106.8</v>
      </c>
      <c r="G22" s="271">
        <v>116</v>
      </c>
      <c r="H22" s="271">
        <v>117.5</v>
      </c>
      <c r="I22" s="271">
        <v>101.6</v>
      </c>
      <c r="J22" s="271">
        <v>100.5</v>
      </c>
      <c r="K22" s="271">
        <v>104.3</v>
      </c>
      <c r="L22" s="271">
        <v>96.7</v>
      </c>
      <c r="M22" s="271">
        <v>105.5</v>
      </c>
      <c r="N22" s="271">
        <v>98.9</v>
      </c>
      <c r="O22" s="271">
        <v>95.1</v>
      </c>
      <c r="P22" s="271">
        <v>107.7</v>
      </c>
      <c r="Q22" s="271">
        <v>95.5</v>
      </c>
      <c r="R22" s="271">
        <v>110.3</v>
      </c>
      <c r="S22" s="271">
        <v>126.8</v>
      </c>
    </row>
    <row r="23" spans="1:19" ht="13.5" customHeight="1">
      <c r="A23" s="240" t="s">
        <v>56</v>
      </c>
      <c r="B23" s="238">
        <v>2</v>
      </c>
      <c r="C23" s="250"/>
      <c r="D23" s="260">
        <v>104.5</v>
      </c>
      <c r="E23" s="271">
        <v>108</v>
      </c>
      <c r="F23" s="271">
        <v>108.5</v>
      </c>
      <c r="G23" s="271">
        <v>117.4</v>
      </c>
      <c r="H23" s="271">
        <v>116.1</v>
      </c>
      <c r="I23" s="271">
        <v>103.3</v>
      </c>
      <c r="J23" s="271">
        <v>99.1</v>
      </c>
      <c r="K23" s="271">
        <v>103.5</v>
      </c>
      <c r="L23" s="271">
        <v>96.4</v>
      </c>
      <c r="M23" s="271">
        <v>105</v>
      </c>
      <c r="N23" s="271">
        <v>92.5</v>
      </c>
      <c r="O23" s="271">
        <v>92.7</v>
      </c>
      <c r="P23" s="271">
        <v>108.5</v>
      </c>
      <c r="Q23" s="271">
        <v>93.1</v>
      </c>
      <c r="R23" s="271">
        <v>114.9</v>
      </c>
      <c r="S23" s="271">
        <v>125.7</v>
      </c>
    </row>
    <row r="24" spans="1:19" ht="13.5" customHeight="1">
      <c r="A24" s="240" t="s">
        <v>56</v>
      </c>
      <c r="B24" s="238">
        <v>3</v>
      </c>
      <c r="C24" s="250"/>
      <c r="D24" s="260">
        <v>104.4</v>
      </c>
      <c r="E24" s="271">
        <v>108.9</v>
      </c>
      <c r="F24" s="271">
        <v>108.7</v>
      </c>
      <c r="G24" s="271">
        <v>117.4</v>
      </c>
      <c r="H24" s="271">
        <v>116.9</v>
      </c>
      <c r="I24" s="271">
        <v>104.3</v>
      </c>
      <c r="J24" s="271">
        <v>100.6</v>
      </c>
      <c r="K24" s="271">
        <v>101.9</v>
      </c>
      <c r="L24" s="271">
        <v>99.9</v>
      </c>
      <c r="M24" s="271">
        <v>106.8</v>
      </c>
      <c r="N24" s="271">
        <v>96.4</v>
      </c>
      <c r="O24" s="271">
        <v>95.9</v>
      </c>
      <c r="P24" s="271">
        <v>107.5</v>
      </c>
      <c r="Q24" s="271">
        <v>90</v>
      </c>
      <c r="R24" s="271">
        <v>116.9</v>
      </c>
      <c r="S24" s="271">
        <v>121.3</v>
      </c>
    </row>
    <row r="25" spans="1:19" ht="13.5" customHeight="1">
      <c r="A25" s="240" t="s">
        <v>56</v>
      </c>
      <c r="B25" s="240">
        <v>4</v>
      </c>
      <c r="C25" s="250"/>
      <c r="D25" s="260">
        <v>107.4</v>
      </c>
      <c r="E25" s="272">
        <v>110.8</v>
      </c>
      <c r="F25" s="272">
        <v>112.4</v>
      </c>
      <c r="G25" s="272">
        <v>116.9</v>
      </c>
      <c r="H25" s="272">
        <v>118.1</v>
      </c>
      <c r="I25" s="272">
        <v>108.1</v>
      </c>
      <c r="J25" s="272">
        <v>103.9</v>
      </c>
      <c r="K25" s="272">
        <v>105.7</v>
      </c>
      <c r="L25" s="272">
        <v>98.9</v>
      </c>
      <c r="M25" s="272">
        <v>109.1</v>
      </c>
      <c r="N25" s="272">
        <v>98.9</v>
      </c>
      <c r="O25" s="272">
        <v>98.1</v>
      </c>
      <c r="P25" s="272">
        <v>106.8</v>
      </c>
      <c r="Q25" s="272">
        <v>93</v>
      </c>
      <c r="R25" s="272">
        <v>117.2</v>
      </c>
      <c r="S25" s="272">
        <v>125.8</v>
      </c>
    </row>
    <row r="26" spans="1:19" ht="13.5" customHeight="1">
      <c r="A26" s="242" t="s">
        <v>56</v>
      </c>
      <c r="B26" s="246">
        <v>5</v>
      </c>
      <c r="C26" s="252"/>
      <c r="D26" s="263">
        <v>107.2</v>
      </c>
      <c r="E26" s="274">
        <v>108.7</v>
      </c>
      <c r="F26" s="274">
        <v>112.1</v>
      </c>
      <c r="G26" s="274">
        <v>116.5</v>
      </c>
      <c r="H26" s="274">
        <v>121.1</v>
      </c>
      <c r="I26" s="274">
        <v>105.6</v>
      </c>
      <c r="J26" s="274">
        <v>103.5</v>
      </c>
      <c r="K26" s="274">
        <v>105</v>
      </c>
      <c r="L26" s="274">
        <v>101</v>
      </c>
      <c r="M26" s="274">
        <v>106.4</v>
      </c>
      <c r="N26" s="274">
        <v>99.6</v>
      </c>
      <c r="O26" s="274">
        <v>100.6</v>
      </c>
      <c r="P26" s="274">
        <v>109.1</v>
      </c>
      <c r="Q26" s="274">
        <v>93.5</v>
      </c>
      <c r="R26" s="274">
        <v>116.3</v>
      </c>
      <c r="S26" s="274">
        <v>123.7</v>
      </c>
    </row>
    <row r="27" spans="1:19" ht="17.25" customHeight="1">
      <c r="A27" s="297"/>
      <c r="B27" s="297"/>
      <c r="C27" s="297"/>
      <c r="D27" s="264" t="s">
        <v>433</v>
      </c>
      <c r="E27" s="264"/>
      <c r="F27" s="264"/>
      <c r="G27" s="264"/>
      <c r="H27" s="264"/>
      <c r="I27" s="264"/>
      <c r="J27" s="264"/>
      <c r="K27" s="264"/>
      <c r="L27" s="264"/>
      <c r="M27" s="264"/>
      <c r="N27" s="264"/>
      <c r="O27" s="264"/>
      <c r="P27" s="264"/>
      <c r="Q27" s="264"/>
      <c r="R27" s="264"/>
      <c r="S27" s="264"/>
    </row>
    <row r="28" spans="1:19" ht="13.5" customHeight="1">
      <c r="A28" s="237" t="s">
        <v>29</v>
      </c>
      <c r="B28" s="237" t="s">
        <v>327</v>
      </c>
      <c r="C28" s="250"/>
      <c r="D28" s="259">
        <v>-0.4</v>
      </c>
      <c r="E28" s="270">
        <v>-6.7</v>
      </c>
      <c r="F28" s="270">
        <v>-0.2</v>
      </c>
      <c r="G28" s="270">
        <v>-3.5</v>
      </c>
      <c r="H28" s="270">
        <v>0.4</v>
      </c>
      <c r="I28" s="270">
        <v>2.2000000000000002</v>
      </c>
      <c r="J28" s="270">
        <v>0</v>
      </c>
      <c r="K28" s="270">
        <v>0.8</v>
      </c>
      <c r="L28" s="285">
        <v>-0.2</v>
      </c>
      <c r="M28" s="285">
        <v>-2.8</v>
      </c>
      <c r="N28" s="285">
        <v>12</v>
      </c>
      <c r="O28" s="285">
        <v>0.3</v>
      </c>
      <c r="P28" s="270">
        <v>-8.3000000000000007</v>
      </c>
      <c r="Q28" s="270">
        <v>0.4</v>
      </c>
      <c r="R28" s="270">
        <v>-1.4</v>
      </c>
      <c r="S28" s="285">
        <v>0.5</v>
      </c>
    </row>
    <row r="29" spans="1:19" ht="13.5" customHeight="1">
      <c r="A29" s="238"/>
      <c r="B29" s="238" t="s">
        <v>228</v>
      </c>
      <c r="C29" s="250"/>
      <c r="D29" s="260">
        <v>1.9</v>
      </c>
      <c r="E29" s="271">
        <v>-1.4</v>
      </c>
      <c r="F29" s="271">
        <v>-0.6</v>
      </c>
      <c r="G29" s="271">
        <v>-8.1</v>
      </c>
      <c r="H29" s="271">
        <v>0.2</v>
      </c>
      <c r="I29" s="271">
        <v>-2.7</v>
      </c>
      <c r="J29" s="271">
        <v>-1.3</v>
      </c>
      <c r="K29" s="271">
        <v>3.3</v>
      </c>
      <c r="L29" s="286">
        <v>-8.1</v>
      </c>
      <c r="M29" s="286">
        <v>6.1</v>
      </c>
      <c r="N29" s="286">
        <v>-1.8</v>
      </c>
      <c r="O29" s="286">
        <v>-0.2</v>
      </c>
      <c r="P29" s="271">
        <v>31.2</v>
      </c>
      <c r="Q29" s="271">
        <v>6.6</v>
      </c>
      <c r="R29" s="271">
        <v>0.3</v>
      </c>
      <c r="S29" s="286">
        <v>-3.2</v>
      </c>
    </row>
    <row r="30" spans="1:19" ht="13.5" customHeight="1">
      <c r="A30" s="238"/>
      <c r="B30" s="238" t="s">
        <v>107</v>
      </c>
      <c r="C30" s="250"/>
      <c r="D30" s="260">
        <v>1.4</v>
      </c>
      <c r="E30" s="271">
        <v>9.9</v>
      </c>
      <c r="F30" s="271">
        <v>1.1000000000000001</v>
      </c>
      <c r="G30" s="271">
        <v>0.5</v>
      </c>
      <c r="H30" s="271">
        <v>5.8</v>
      </c>
      <c r="I30" s="271">
        <v>0.9</v>
      </c>
      <c r="J30" s="271">
        <v>-6.4</v>
      </c>
      <c r="K30" s="271">
        <v>-6.9</v>
      </c>
      <c r="L30" s="286">
        <v>14.2</v>
      </c>
      <c r="M30" s="286">
        <v>4.3</v>
      </c>
      <c r="N30" s="286">
        <v>0.4</v>
      </c>
      <c r="O30" s="286">
        <v>0</v>
      </c>
      <c r="P30" s="271">
        <v>0.6</v>
      </c>
      <c r="Q30" s="271">
        <v>1.6</v>
      </c>
      <c r="R30" s="271">
        <v>0.9</v>
      </c>
      <c r="S30" s="286">
        <v>14.3</v>
      </c>
    </row>
    <row r="31" spans="1:19" ht="13.5" customHeight="1">
      <c r="A31" s="238"/>
      <c r="B31" s="238" t="s">
        <v>300</v>
      </c>
      <c r="C31" s="250"/>
      <c r="D31" s="260">
        <v>-0.2</v>
      </c>
      <c r="E31" s="271">
        <v>-2.5</v>
      </c>
      <c r="F31" s="271">
        <v>4</v>
      </c>
      <c r="G31" s="271">
        <v>-6.9</v>
      </c>
      <c r="H31" s="271">
        <v>-0.1</v>
      </c>
      <c r="I31" s="271">
        <v>-7.8</v>
      </c>
      <c r="J31" s="271">
        <v>-3.7</v>
      </c>
      <c r="K31" s="271">
        <v>4.5</v>
      </c>
      <c r="L31" s="286">
        <v>-6.5</v>
      </c>
      <c r="M31" s="286">
        <v>-5.5</v>
      </c>
      <c r="N31" s="286">
        <v>-0.3</v>
      </c>
      <c r="O31" s="286">
        <v>4.3</v>
      </c>
      <c r="P31" s="271">
        <v>-0.8</v>
      </c>
      <c r="Q31" s="271">
        <v>-1.8</v>
      </c>
      <c r="R31" s="271">
        <v>4.4000000000000004</v>
      </c>
      <c r="S31" s="286">
        <v>3.5</v>
      </c>
    </row>
    <row r="32" spans="1:19" ht="13.5" customHeight="1">
      <c r="A32" s="238"/>
      <c r="B32" s="238" t="s">
        <v>109</v>
      </c>
      <c r="C32" s="250"/>
      <c r="D32" s="260">
        <v>1.4</v>
      </c>
      <c r="E32" s="271">
        <v>0.9</v>
      </c>
      <c r="F32" s="271">
        <v>1.8</v>
      </c>
      <c r="G32" s="271">
        <v>9</v>
      </c>
      <c r="H32" s="271">
        <v>-6.3</v>
      </c>
      <c r="I32" s="271">
        <v>5.0999999999999996</v>
      </c>
      <c r="J32" s="271">
        <v>3.6</v>
      </c>
      <c r="K32" s="271">
        <v>-3.5</v>
      </c>
      <c r="L32" s="286">
        <v>5.6</v>
      </c>
      <c r="M32" s="286">
        <v>1.9</v>
      </c>
      <c r="N32" s="286">
        <v>-0.8</v>
      </c>
      <c r="O32" s="286">
        <v>-9.6999999999999993</v>
      </c>
      <c r="P32" s="271">
        <v>-1.9</v>
      </c>
      <c r="Q32" s="271">
        <v>0.7</v>
      </c>
      <c r="R32" s="271">
        <v>2.8</v>
      </c>
      <c r="S32" s="286">
        <v>4.7</v>
      </c>
    </row>
    <row r="33" spans="1:30" ht="13.5" customHeight="1">
      <c r="A33" s="239"/>
      <c r="B33" s="239" t="s">
        <v>174</v>
      </c>
      <c r="C33" s="251"/>
      <c r="D33" s="262">
        <v>2.5</v>
      </c>
      <c r="E33" s="273">
        <v>2.6</v>
      </c>
      <c r="F33" s="273">
        <v>1.9</v>
      </c>
      <c r="G33" s="273">
        <v>22</v>
      </c>
      <c r="H33" s="273">
        <v>7.4</v>
      </c>
      <c r="I33" s="273">
        <v>-0.9</v>
      </c>
      <c r="J33" s="273">
        <v>13.4</v>
      </c>
      <c r="K33" s="273">
        <v>4</v>
      </c>
      <c r="L33" s="273">
        <v>-7.6</v>
      </c>
      <c r="M33" s="273">
        <v>1.3</v>
      </c>
      <c r="N33" s="273">
        <v>-2.1</v>
      </c>
      <c r="O33" s="273">
        <v>-6.4</v>
      </c>
      <c r="P33" s="273">
        <v>3.3</v>
      </c>
      <c r="Q33" s="273">
        <v>0.1</v>
      </c>
      <c r="R33" s="273">
        <v>2.2000000000000002</v>
      </c>
      <c r="S33" s="273">
        <v>0.5</v>
      </c>
    </row>
    <row r="34" spans="1:30" ht="13.5" customHeight="1">
      <c r="A34" s="238" t="s">
        <v>431</v>
      </c>
      <c r="B34" s="238">
        <v>5</v>
      </c>
      <c r="C34" s="250" t="s">
        <v>219</v>
      </c>
      <c r="D34" s="259">
        <v>3</v>
      </c>
      <c r="E34" s="270">
        <v>2.5</v>
      </c>
      <c r="F34" s="270">
        <v>3</v>
      </c>
      <c r="G34" s="270">
        <v>15.8</v>
      </c>
      <c r="H34" s="270">
        <v>9.8000000000000007</v>
      </c>
      <c r="I34" s="270">
        <v>1.6</v>
      </c>
      <c r="J34" s="270">
        <v>13.9</v>
      </c>
      <c r="K34" s="270">
        <v>7.1</v>
      </c>
      <c r="L34" s="270">
        <v>-6.2</v>
      </c>
      <c r="M34" s="270">
        <v>-0.1</v>
      </c>
      <c r="N34" s="270">
        <v>-0.2</v>
      </c>
      <c r="O34" s="270">
        <v>-11.7</v>
      </c>
      <c r="P34" s="270">
        <v>1.7</v>
      </c>
      <c r="Q34" s="270">
        <v>-0.1</v>
      </c>
      <c r="R34" s="270">
        <v>3</v>
      </c>
      <c r="S34" s="270">
        <v>2.6</v>
      </c>
    </row>
    <row r="35" spans="1:30" ht="13.5" customHeight="1">
      <c r="A35" s="240" t="s">
        <v>56</v>
      </c>
      <c r="B35" s="238">
        <v>6</v>
      </c>
      <c r="C35" s="250"/>
      <c r="D35" s="260">
        <v>2.7</v>
      </c>
      <c r="E35" s="271">
        <v>1.1000000000000001</v>
      </c>
      <c r="F35" s="271">
        <v>2.9</v>
      </c>
      <c r="G35" s="271">
        <v>19.399999999999999</v>
      </c>
      <c r="H35" s="271">
        <v>3.3</v>
      </c>
      <c r="I35" s="271">
        <v>-5.3</v>
      </c>
      <c r="J35" s="271">
        <v>15.2</v>
      </c>
      <c r="K35" s="271">
        <v>6.8</v>
      </c>
      <c r="L35" s="271">
        <v>-5.8</v>
      </c>
      <c r="M35" s="271">
        <v>1.3</v>
      </c>
      <c r="N35" s="271">
        <v>1.6</v>
      </c>
      <c r="O35" s="271">
        <v>-1.9</v>
      </c>
      <c r="P35" s="271">
        <v>0.3</v>
      </c>
      <c r="Q35" s="271">
        <v>1.7</v>
      </c>
      <c r="R35" s="271">
        <v>2.1</v>
      </c>
      <c r="S35" s="271">
        <v>-3</v>
      </c>
    </row>
    <row r="36" spans="1:30" ht="13.5" customHeight="1">
      <c r="A36" s="240" t="s">
        <v>56</v>
      </c>
      <c r="B36" s="238">
        <v>7</v>
      </c>
      <c r="C36" s="250"/>
      <c r="D36" s="260">
        <v>1.6</v>
      </c>
      <c r="E36" s="271">
        <v>2.2999999999999998</v>
      </c>
      <c r="F36" s="271">
        <v>2.1</v>
      </c>
      <c r="G36" s="271">
        <v>29.8</v>
      </c>
      <c r="H36" s="271">
        <v>16.8</v>
      </c>
      <c r="I36" s="271">
        <v>-1.7</v>
      </c>
      <c r="J36" s="271">
        <v>5.5</v>
      </c>
      <c r="K36" s="271">
        <v>1.8</v>
      </c>
      <c r="L36" s="271">
        <v>-12.6</v>
      </c>
      <c r="M36" s="271">
        <v>3.5</v>
      </c>
      <c r="N36" s="271">
        <v>-6.3</v>
      </c>
      <c r="O36" s="271">
        <v>1.6</v>
      </c>
      <c r="P36" s="271">
        <v>5.0999999999999996</v>
      </c>
      <c r="Q36" s="271">
        <v>-1.6</v>
      </c>
      <c r="R36" s="271">
        <v>2.5</v>
      </c>
      <c r="S36" s="271">
        <v>3.2</v>
      </c>
    </row>
    <row r="37" spans="1:30" ht="13.5" customHeight="1">
      <c r="A37" s="240" t="s">
        <v>56</v>
      </c>
      <c r="B37" s="238">
        <v>8</v>
      </c>
      <c r="D37" s="260">
        <v>1.9</v>
      </c>
      <c r="E37" s="271">
        <v>6.3</v>
      </c>
      <c r="F37" s="271">
        <v>1.8</v>
      </c>
      <c r="G37" s="271">
        <v>31.3</v>
      </c>
      <c r="H37" s="271">
        <v>19.899999999999999</v>
      </c>
      <c r="I37" s="271">
        <v>-2.6</v>
      </c>
      <c r="J37" s="271">
        <v>8.6</v>
      </c>
      <c r="K37" s="271">
        <v>4.7</v>
      </c>
      <c r="L37" s="271">
        <v>-12.6</v>
      </c>
      <c r="M37" s="271">
        <v>3.7</v>
      </c>
      <c r="N37" s="271">
        <v>-1.2</v>
      </c>
      <c r="O37" s="271">
        <v>-0.4</v>
      </c>
      <c r="P37" s="271">
        <v>4.3</v>
      </c>
      <c r="Q37" s="271">
        <v>-2.2999999999999998</v>
      </c>
      <c r="R37" s="271">
        <v>4.5999999999999996</v>
      </c>
      <c r="S37" s="271">
        <v>-1.5</v>
      </c>
    </row>
    <row r="38" spans="1:30" ht="13.5" customHeight="1">
      <c r="A38" s="240" t="s">
        <v>56</v>
      </c>
      <c r="B38" s="238">
        <v>9</v>
      </c>
      <c r="C38" s="250"/>
      <c r="D38" s="260">
        <v>2.8</v>
      </c>
      <c r="E38" s="271">
        <v>8.1</v>
      </c>
      <c r="F38" s="271">
        <v>1.7</v>
      </c>
      <c r="G38" s="271">
        <v>26.9</v>
      </c>
      <c r="H38" s="271">
        <v>12.9</v>
      </c>
      <c r="I38" s="271">
        <v>-3.7</v>
      </c>
      <c r="J38" s="271">
        <v>11.9</v>
      </c>
      <c r="K38" s="271">
        <v>2.7</v>
      </c>
      <c r="L38" s="271">
        <v>-14.3</v>
      </c>
      <c r="M38" s="271">
        <v>-0.5</v>
      </c>
      <c r="N38" s="271">
        <v>-9</v>
      </c>
      <c r="O38" s="271">
        <v>2.7</v>
      </c>
      <c r="P38" s="271">
        <v>7.6</v>
      </c>
      <c r="Q38" s="271">
        <v>1.2</v>
      </c>
      <c r="R38" s="271">
        <v>0.8</v>
      </c>
      <c r="S38" s="271">
        <v>1</v>
      </c>
    </row>
    <row r="39" spans="1:30" ht="13.5" customHeight="1">
      <c r="A39" s="240" t="s">
        <v>56</v>
      </c>
      <c r="B39" s="238">
        <v>10</v>
      </c>
      <c r="C39" s="250"/>
      <c r="D39" s="260">
        <v>1.5</v>
      </c>
      <c r="E39" s="271">
        <v>2.2999999999999998</v>
      </c>
      <c r="F39" s="271">
        <v>1.8</v>
      </c>
      <c r="G39" s="271">
        <v>26.7</v>
      </c>
      <c r="H39" s="271">
        <v>1.9</v>
      </c>
      <c r="I39" s="271">
        <v>-4.0999999999999996</v>
      </c>
      <c r="J39" s="271">
        <v>10.4</v>
      </c>
      <c r="K39" s="271">
        <v>3.3</v>
      </c>
      <c r="L39" s="271">
        <v>-16.5</v>
      </c>
      <c r="M39" s="271">
        <v>5</v>
      </c>
      <c r="N39" s="271">
        <v>-7</v>
      </c>
      <c r="O39" s="271">
        <v>-0.9</v>
      </c>
      <c r="P39" s="271">
        <v>3.7</v>
      </c>
      <c r="Q39" s="271">
        <v>-1.4</v>
      </c>
      <c r="R39" s="271">
        <v>-0.2</v>
      </c>
      <c r="S39" s="271">
        <v>-1.2</v>
      </c>
    </row>
    <row r="40" spans="1:30" ht="13.5" customHeight="1">
      <c r="A40" s="240" t="s">
        <v>56</v>
      </c>
      <c r="B40" s="238">
        <v>11</v>
      </c>
      <c r="C40" s="250"/>
      <c r="D40" s="260">
        <v>2.2000000000000002</v>
      </c>
      <c r="E40" s="271">
        <v>4.0999999999999996</v>
      </c>
      <c r="F40" s="271">
        <v>1.9</v>
      </c>
      <c r="G40" s="271">
        <v>24</v>
      </c>
      <c r="H40" s="271">
        <v>-1</v>
      </c>
      <c r="I40" s="271">
        <v>1.1000000000000001</v>
      </c>
      <c r="J40" s="271">
        <v>10.6</v>
      </c>
      <c r="K40" s="271">
        <v>3.3</v>
      </c>
      <c r="L40" s="271">
        <v>-2.7</v>
      </c>
      <c r="M40" s="271">
        <v>3.2</v>
      </c>
      <c r="N40" s="271">
        <v>-7</v>
      </c>
      <c r="O40" s="271">
        <v>2.7</v>
      </c>
      <c r="P40" s="271">
        <v>3.7</v>
      </c>
      <c r="Q40" s="271">
        <v>-3.4</v>
      </c>
      <c r="R40" s="271">
        <v>0.6</v>
      </c>
      <c r="S40" s="271">
        <v>3.3</v>
      </c>
    </row>
    <row r="41" spans="1:30" ht="13.5" customHeight="1">
      <c r="A41" s="241" t="s">
        <v>56</v>
      </c>
      <c r="B41" s="238">
        <v>12</v>
      </c>
      <c r="C41" s="250"/>
      <c r="D41" s="260">
        <v>2.2000000000000002</v>
      </c>
      <c r="E41" s="271">
        <v>6.3</v>
      </c>
      <c r="F41" s="271">
        <v>1.1000000000000001</v>
      </c>
      <c r="G41" s="271">
        <v>22.3</v>
      </c>
      <c r="H41" s="271">
        <v>2.6</v>
      </c>
      <c r="I41" s="271">
        <v>-0.3</v>
      </c>
      <c r="J41" s="271">
        <v>12.2</v>
      </c>
      <c r="K41" s="271">
        <v>2.4</v>
      </c>
      <c r="L41" s="271">
        <v>-7.5</v>
      </c>
      <c r="M41" s="271">
        <v>2.4</v>
      </c>
      <c r="N41" s="271">
        <v>-0.1</v>
      </c>
      <c r="O41" s="271">
        <v>-3</v>
      </c>
      <c r="P41" s="271">
        <v>5.6</v>
      </c>
      <c r="Q41" s="271">
        <v>-3.8</v>
      </c>
      <c r="R41" s="271">
        <v>1.3</v>
      </c>
      <c r="S41" s="271">
        <v>-0.3</v>
      </c>
    </row>
    <row r="42" spans="1:30" ht="13.5" customHeight="1">
      <c r="A42" s="240" t="s">
        <v>432</v>
      </c>
      <c r="B42" s="238">
        <v>1</v>
      </c>
      <c r="D42" s="260">
        <v>0.6</v>
      </c>
      <c r="E42" s="271">
        <v>2.2999999999999998</v>
      </c>
      <c r="F42" s="271">
        <v>0</v>
      </c>
      <c r="G42" s="271">
        <v>-0.2</v>
      </c>
      <c r="H42" s="271">
        <v>12.1</v>
      </c>
      <c r="I42" s="271">
        <v>7.7</v>
      </c>
      <c r="J42" s="271">
        <v>-5.4</v>
      </c>
      <c r="K42" s="271">
        <v>10.5</v>
      </c>
      <c r="L42" s="271">
        <v>-12.6</v>
      </c>
      <c r="M42" s="271">
        <v>3.6</v>
      </c>
      <c r="N42" s="271">
        <v>4.4000000000000004</v>
      </c>
      <c r="O42" s="271">
        <v>14.3</v>
      </c>
      <c r="P42" s="271">
        <v>4.2</v>
      </c>
      <c r="Q42" s="271">
        <v>-3.5</v>
      </c>
      <c r="R42" s="271">
        <v>-1.3</v>
      </c>
      <c r="S42" s="271">
        <v>2.2999999999999998</v>
      </c>
    </row>
    <row r="43" spans="1:30" ht="13.5" customHeight="1">
      <c r="A43" s="240" t="s">
        <v>56</v>
      </c>
      <c r="B43" s="238">
        <v>2</v>
      </c>
      <c r="C43" s="250"/>
      <c r="D43" s="260">
        <v>-0.2</v>
      </c>
      <c r="E43" s="271">
        <v>0.7</v>
      </c>
      <c r="F43" s="271">
        <v>-0.2</v>
      </c>
      <c r="G43" s="271">
        <v>2.9</v>
      </c>
      <c r="H43" s="271">
        <v>11.1</v>
      </c>
      <c r="I43" s="271">
        <v>3.5</v>
      </c>
      <c r="J43" s="271">
        <v>-6.2</v>
      </c>
      <c r="K43" s="271">
        <v>9.1999999999999993</v>
      </c>
      <c r="L43" s="271">
        <v>-11.7</v>
      </c>
      <c r="M43" s="271">
        <v>3</v>
      </c>
      <c r="N43" s="271">
        <v>-3.9</v>
      </c>
      <c r="O43" s="271">
        <v>9.1</v>
      </c>
      <c r="P43" s="271">
        <v>5.5</v>
      </c>
      <c r="Q43" s="271">
        <v>-4.0999999999999996</v>
      </c>
      <c r="R43" s="271">
        <v>0.6</v>
      </c>
      <c r="S43" s="271">
        <v>2.9</v>
      </c>
    </row>
    <row r="44" spans="1:30" ht="13.5" customHeight="1">
      <c r="A44" s="240" t="s">
        <v>56</v>
      </c>
      <c r="B44" s="238">
        <v>3</v>
      </c>
      <c r="C44" s="250"/>
      <c r="D44" s="260">
        <v>-0.7</v>
      </c>
      <c r="E44" s="271">
        <v>2.2000000000000002</v>
      </c>
      <c r="F44" s="271">
        <v>0.1</v>
      </c>
      <c r="G44" s="271">
        <v>-1.5</v>
      </c>
      <c r="H44" s="271">
        <v>10.9</v>
      </c>
      <c r="I44" s="271">
        <v>8.1999999999999993</v>
      </c>
      <c r="J44" s="271">
        <v>-3.5</v>
      </c>
      <c r="K44" s="271">
        <v>5.7</v>
      </c>
      <c r="L44" s="271">
        <v>-10.5</v>
      </c>
      <c r="M44" s="271">
        <v>6</v>
      </c>
      <c r="N44" s="271">
        <v>1.6</v>
      </c>
      <c r="O44" s="271">
        <v>17.8</v>
      </c>
      <c r="P44" s="271">
        <v>4.4000000000000004</v>
      </c>
      <c r="Q44" s="271">
        <v>-10.5</v>
      </c>
      <c r="R44" s="271">
        <v>3.4</v>
      </c>
      <c r="S44" s="271">
        <v>-4.0999999999999996</v>
      </c>
    </row>
    <row r="45" spans="1:30" ht="13.5" customHeight="1">
      <c r="A45" s="240" t="s">
        <v>56</v>
      </c>
      <c r="B45" s="238">
        <v>4</v>
      </c>
      <c r="C45" s="250"/>
      <c r="D45" s="260">
        <v>0.3</v>
      </c>
      <c r="E45" s="271">
        <v>0.6</v>
      </c>
      <c r="F45" s="271">
        <v>1</v>
      </c>
      <c r="G45" s="271">
        <v>0.7</v>
      </c>
      <c r="H45" s="271">
        <v>13.1</v>
      </c>
      <c r="I45" s="271">
        <v>11.7</v>
      </c>
      <c r="J45" s="271">
        <v>-2.2000000000000002</v>
      </c>
      <c r="K45" s="271">
        <v>10.199999999999999</v>
      </c>
      <c r="L45" s="271">
        <v>-14</v>
      </c>
      <c r="M45" s="271">
        <v>5</v>
      </c>
      <c r="N45" s="271">
        <v>4.7</v>
      </c>
      <c r="O45" s="271">
        <v>8.8000000000000007</v>
      </c>
      <c r="P45" s="271">
        <v>4.8</v>
      </c>
      <c r="Q45" s="271">
        <v>-10.3</v>
      </c>
      <c r="R45" s="271">
        <v>5.4</v>
      </c>
      <c r="S45" s="271">
        <v>0.2</v>
      </c>
    </row>
    <row r="46" spans="1:30" ht="13.5" customHeight="1">
      <c r="A46" s="242" t="s">
        <v>56</v>
      </c>
      <c r="B46" s="246">
        <v>5</v>
      </c>
      <c r="C46" s="252"/>
      <c r="D46" s="263">
        <v>1.3</v>
      </c>
      <c r="E46" s="274">
        <v>-2.5</v>
      </c>
      <c r="F46" s="274">
        <v>1.3</v>
      </c>
      <c r="G46" s="274">
        <v>-0.8</v>
      </c>
      <c r="H46" s="274">
        <v>15.1</v>
      </c>
      <c r="I46" s="274">
        <v>8.4</v>
      </c>
      <c r="J46" s="274">
        <v>-2</v>
      </c>
      <c r="K46" s="274">
        <v>8.8000000000000007</v>
      </c>
      <c r="L46" s="274">
        <v>-7.5</v>
      </c>
      <c r="M46" s="274">
        <v>3.9</v>
      </c>
      <c r="N46" s="274">
        <v>2.2000000000000002</v>
      </c>
      <c r="O46" s="274">
        <v>15.4</v>
      </c>
      <c r="P46" s="274">
        <v>7</v>
      </c>
      <c r="Q46" s="274">
        <v>-3.7</v>
      </c>
      <c r="R46" s="274">
        <v>5.4</v>
      </c>
      <c r="S46" s="274">
        <v>-0.5</v>
      </c>
    </row>
    <row r="47" spans="1:30" ht="27" customHeight="1">
      <c r="A47" s="243" t="s">
        <v>554</v>
      </c>
      <c r="B47" s="243"/>
      <c r="C47" s="253"/>
      <c r="D47" s="265">
        <v>-0.2</v>
      </c>
      <c r="E47" s="265">
        <v>-1.9</v>
      </c>
      <c r="F47" s="265">
        <v>-0.3</v>
      </c>
      <c r="G47" s="265">
        <v>-0.3</v>
      </c>
      <c r="H47" s="265">
        <v>2.5</v>
      </c>
      <c r="I47" s="265">
        <v>-2.2999999999999998</v>
      </c>
      <c r="J47" s="265">
        <v>-0.4</v>
      </c>
      <c r="K47" s="265">
        <v>-0.7</v>
      </c>
      <c r="L47" s="265">
        <v>2.1</v>
      </c>
      <c r="M47" s="265">
        <v>-2.5</v>
      </c>
      <c r="N47" s="265">
        <v>0.7</v>
      </c>
      <c r="O47" s="265">
        <v>2.5</v>
      </c>
      <c r="P47" s="265">
        <v>2.2000000000000002</v>
      </c>
      <c r="Q47" s="265">
        <v>0.5</v>
      </c>
      <c r="R47" s="265">
        <v>-0.8</v>
      </c>
      <c r="S47" s="265">
        <v>-1.7</v>
      </c>
      <c r="T47" s="244"/>
      <c r="U47" s="244"/>
      <c r="V47" s="244"/>
      <c r="W47" s="244"/>
      <c r="X47" s="244"/>
      <c r="Y47" s="244"/>
      <c r="Z47" s="244"/>
      <c r="AA47" s="244"/>
      <c r="AB47" s="244"/>
      <c r="AC47" s="244"/>
      <c r="AD47" s="244"/>
    </row>
    <row r="48" spans="1:30" ht="27" customHeight="1">
      <c r="A48" s="244"/>
      <c r="B48" s="244"/>
      <c r="C48" s="244"/>
      <c r="D48" s="306"/>
      <c r="E48" s="306"/>
      <c r="F48" s="306"/>
      <c r="G48" s="306"/>
      <c r="H48" s="306"/>
      <c r="I48" s="306"/>
      <c r="J48" s="306"/>
      <c r="K48" s="306"/>
      <c r="L48" s="306"/>
      <c r="M48" s="306"/>
      <c r="N48" s="306"/>
      <c r="O48" s="306"/>
      <c r="P48" s="306"/>
      <c r="Q48" s="306"/>
      <c r="R48" s="306"/>
      <c r="S48" s="306"/>
      <c r="T48" s="244"/>
      <c r="U48" s="244"/>
      <c r="V48" s="244"/>
      <c r="W48" s="244"/>
      <c r="X48" s="244"/>
      <c r="Y48" s="244"/>
      <c r="Z48" s="244"/>
      <c r="AA48" s="244"/>
      <c r="AB48" s="244"/>
      <c r="AC48" s="244"/>
      <c r="AD48" s="244"/>
    </row>
    <row r="49" spans="1:19" ht="16.5">
      <c r="A49" s="232" t="s">
        <v>436</v>
      </c>
      <c r="B49" s="8"/>
      <c r="C49" s="8"/>
      <c r="H49" s="313"/>
      <c r="I49" s="313"/>
      <c r="J49" s="313"/>
      <c r="K49" s="313"/>
      <c r="L49" s="313"/>
      <c r="M49" s="313"/>
      <c r="N49" s="313"/>
      <c r="O49" s="313"/>
      <c r="S49" s="19" t="s">
        <v>90</v>
      </c>
    </row>
    <row r="50" spans="1:19">
      <c r="A50" s="233" t="s">
        <v>532</v>
      </c>
      <c r="B50" s="233"/>
      <c r="C50" s="247"/>
      <c r="D50" s="255" t="s">
        <v>144</v>
      </c>
      <c r="E50" s="255" t="s">
        <v>415</v>
      </c>
      <c r="F50" s="255" t="s">
        <v>184</v>
      </c>
      <c r="G50" s="255" t="s">
        <v>37</v>
      </c>
      <c r="H50" s="255" t="s">
        <v>223</v>
      </c>
      <c r="I50" s="255" t="s">
        <v>416</v>
      </c>
      <c r="J50" s="255" t="s">
        <v>417</v>
      </c>
      <c r="K50" s="255" t="s">
        <v>418</v>
      </c>
      <c r="L50" s="255" t="s">
        <v>34</v>
      </c>
      <c r="M50" s="255" t="s">
        <v>328</v>
      </c>
      <c r="N50" s="255" t="s">
        <v>63</v>
      </c>
      <c r="O50" s="255" t="s">
        <v>126</v>
      </c>
      <c r="P50" s="255" t="s">
        <v>93</v>
      </c>
      <c r="Q50" s="255" t="s">
        <v>419</v>
      </c>
      <c r="R50" s="255" t="s">
        <v>420</v>
      </c>
      <c r="S50" s="255" t="s">
        <v>338</v>
      </c>
    </row>
    <row r="51" spans="1:19">
      <c r="A51" s="234"/>
      <c r="B51" s="234"/>
      <c r="C51" s="248"/>
      <c r="D51" s="256" t="s">
        <v>533</v>
      </c>
      <c r="E51" s="256"/>
      <c r="F51" s="256"/>
      <c r="G51" s="256" t="s">
        <v>372</v>
      </c>
      <c r="H51" s="256" t="s">
        <v>534</v>
      </c>
      <c r="I51" s="256" t="s">
        <v>302</v>
      </c>
      <c r="J51" s="256" t="s">
        <v>535</v>
      </c>
      <c r="K51" s="256" t="s">
        <v>106</v>
      </c>
      <c r="L51" s="283" t="s">
        <v>536</v>
      </c>
      <c r="M51" s="287" t="s">
        <v>538</v>
      </c>
      <c r="N51" s="283" t="s">
        <v>421</v>
      </c>
      <c r="O51" s="283" t="s">
        <v>539</v>
      </c>
      <c r="P51" s="283" t="s">
        <v>540</v>
      </c>
      <c r="Q51" s="283" t="s">
        <v>425</v>
      </c>
      <c r="R51" s="283" t="s">
        <v>541</v>
      </c>
      <c r="S51" s="291" t="s">
        <v>542</v>
      </c>
    </row>
    <row r="52" spans="1:19" ht="18" customHeight="1">
      <c r="A52" s="235"/>
      <c r="B52" s="235"/>
      <c r="C52" s="254"/>
      <c r="D52" s="257" t="s">
        <v>543</v>
      </c>
      <c r="E52" s="257" t="s">
        <v>333</v>
      </c>
      <c r="F52" s="257" t="s">
        <v>544</v>
      </c>
      <c r="G52" s="257" t="s">
        <v>545</v>
      </c>
      <c r="H52" s="257" t="s">
        <v>427</v>
      </c>
      <c r="I52" s="257" t="s">
        <v>546</v>
      </c>
      <c r="J52" s="257" t="s">
        <v>170</v>
      </c>
      <c r="K52" s="257" t="s">
        <v>547</v>
      </c>
      <c r="L52" s="284" t="s">
        <v>548</v>
      </c>
      <c r="M52" s="288" t="s">
        <v>549</v>
      </c>
      <c r="N52" s="284" t="s">
        <v>55</v>
      </c>
      <c r="O52" s="284" t="s">
        <v>367</v>
      </c>
      <c r="P52" s="288" t="s">
        <v>244</v>
      </c>
      <c r="Q52" s="288" t="s">
        <v>550</v>
      </c>
      <c r="R52" s="284" t="s">
        <v>551</v>
      </c>
      <c r="S52" s="284" t="s">
        <v>552</v>
      </c>
    </row>
    <row r="53" spans="1:19" ht="15.75" customHeight="1">
      <c r="A53" s="297"/>
      <c r="B53" s="297"/>
      <c r="C53" s="297"/>
      <c r="D53" s="258" t="s">
        <v>553</v>
      </c>
      <c r="E53" s="258"/>
      <c r="F53" s="258"/>
      <c r="G53" s="258"/>
      <c r="H53" s="258"/>
      <c r="I53" s="258"/>
      <c r="J53" s="258"/>
      <c r="K53" s="258"/>
      <c r="L53" s="258"/>
      <c r="M53" s="258"/>
      <c r="N53" s="258"/>
      <c r="O53" s="258"/>
      <c r="P53" s="258"/>
      <c r="Q53" s="258"/>
      <c r="R53" s="258"/>
      <c r="S53" s="297"/>
    </row>
    <row r="54" spans="1:19" ht="13.5" customHeight="1">
      <c r="A54" s="237" t="s">
        <v>29</v>
      </c>
      <c r="B54" s="237" t="s">
        <v>327</v>
      </c>
      <c r="C54" s="250"/>
      <c r="D54" s="259">
        <v>99</v>
      </c>
      <c r="E54" s="270">
        <v>109.9</v>
      </c>
      <c r="F54" s="270">
        <v>100.3</v>
      </c>
      <c r="G54" s="270">
        <v>107.5</v>
      </c>
      <c r="H54" s="270">
        <v>103.9</v>
      </c>
      <c r="I54" s="270">
        <v>102</v>
      </c>
      <c r="J54" s="270">
        <v>105.4</v>
      </c>
      <c r="K54" s="270">
        <v>100.5</v>
      </c>
      <c r="L54" s="285">
        <v>81.7</v>
      </c>
      <c r="M54" s="285">
        <v>99.6</v>
      </c>
      <c r="N54" s="285">
        <v>110.6</v>
      </c>
      <c r="O54" s="285">
        <v>107.2</v>
      </c>
      <c r="P54" s="270">
        <v>79.3</v>
      </c>
      <c r="Q54" s="270">
        <v>93.9</v>
      </c>
      <c r="R54" s="270">
        <v>99.1</v>
      </c>
      <c r="S54" s="285">
        <v>100</v>
      </c>
    </row>
    <row r="55" spans="1:19" ht="13.5" customHeight="1">
      <c r="A55" s="238"/>
      <c r="B55" s="238" t="s">
        <v>228</v>
      </c>
      <c r="C55" s="250"/>
      <c r="D55" s="260">
        <v>100</v>
      </c>
      <c r="E55" s="271">
        <v>100</v>
      </c>
      <c r="F55" s="271">
        <v>100</v>
      </c>
      <c r="G55" s="271">
        <v>100</v>
      </c>
      <c r="H55" s="271">
        <v>100</v>
      </c>
      <c r="I55" s="271">
        <v>100</v>
      </c>
      <c r="J55" s="271">
        <v>100</v>
      </c>
      <c r="K55" s="271">
        <v>100</v>
      </c>
      <c r="L55" s="286">
        <v>100</v>
      </c>
      <c r="M55" s="286">
        <v>100</v>
      </c>
      <c r="N55" s="286">
        <v>100</v>
      </c>
      <c r="O55" s="286">
        <v>100</v>
      </c>
      <c r="P55" s="271">
        <v>100</v>
      </c>
      <c r="Q55" s="271">
        <v>100</v>
      </c>
      <c r="R55" s="271">
        <v>100</v>
      </c>
      <c r="S55" s="286">
        <v>100</v>
      </c>
    </row>
    <row r="56" spans="1:19" ht="13.5" customHeight="1">
      <c r="A56" s="238"/>
      <c r="B56" s="238" t="s">
        <v>107</v>
      </c>
      <c r="C56" s="250"/>
      <c r="D56" s="260">
        <v>101.5</v>
      </c>
      <c r="E56" s="271">
        <v>116.9</v>
      </c>
      <c r="F56" s="271">
        <v>100.4</v>
      </c>
      <c r="G56" s="271">
        <v>99.5</v>
      </c>
      <c r="H56" s="271">
        <v>103.5</v>
      </c>
      <c r="I56" s="271">
        <v>101.5</v>
      </c>
      <c r="J56" s="271">
        <v>96.2</v>
      </c>
      <c r="K56" s="271">
        <v>84.5</v>
      </c>
      <c r="L56" s="286">
        <v>102.5</v>
      </c>
      <c r="M56" s="286">
        <v>104.5</v>
      </c>
      <c r="N56" s="286">
        <v>93.7</v>
      </c>
      <c r="O56" s="286">
        <v>111.9</v>
      </c>
      <c r="P56" s="271">
        <v>102.2</v>
      </c>
      <c r="Q56" s="271">
        <v>99.8</v>
      </c>
      <c r="R56" s="271">
        <v>89.6</v>
      </c>
      <c r="S56" s="286">
        <v>117.9</v>
      </c>
    </row>
    <row r="57" spans="1:19" ht="13.5" customHeight="1">
      <c r="A57" s="238"/>
      <c r="B57" s="238" t="s">
        <v>300</v>
      </c>
      <c r="C57" s="250"/>
      <c r="D57" s="260">
        <v>102.5</v>
      </c>
      <c r="E57" s="271">
        <v>107.7</v>
      </c>
      <c r="F57" s="271">
        <v>104.2</v>
      </c>
      <c r="G57" s="271">
        <v>103.5</v>
      </c>
      <c r="H57" s="271">
        <v>106.4</v>
      </c>
      <c r="I57" s="271">
        <v>91.2</v>
      </c>
      <c r="J57" s="271">
        <v>90.5</v>
      </c>
      <c r="K57" s="271">
        <v>94</v>
      </c>
      <c r="L57" s="271">
        <v>86.8</v>
      </c>
      <c r="M57" s="271">
        <v>105.3</v>
      </c>
      <c r="N57" s="271">
        <v>98.2</v>
      </c>
      <c r="O57" s="271">
        <v>114</v>
      </c>
      <c r="P57" s="271">
        <v>100.4</v>
      </c>
      <c r="Q57" s="271">
        <v>99.1</v>
      </c>
      <c r="R57" s="271">
        <v>90.5</v>
      </c>
      <c r="S57" s="271">
        <v>127.4</v>
      </c>
    </row>
    <row r="58" spans="1:19" ht="13.5" customHeight="1">
      <c r="A58" s="238"/>
      <c r="B58" s="238" t="s">
        <v>109</v>
      </c>
      <c r="C58" s="250"/>
      <c r="D58" s="261">
        <v>103.2</v>
      </c>
      <c r="E58" s="267">
        <v>111.6</v>
      </c>
      <c r="F58" s="267">
        <v>104.9</v>
      </c>
      <c r="G58" s="267">
        <v>104</v>
      </c>
      <c r="H58" s="267">
        <v>99.7</v>
      </c>
      <c r="I58" s="267">
        <v>93.7</v>
      </c>
      <c r="J58" s="267">
        <v>91.5</v>
      </c>
      <c r="K58" s="267">
        <v>90.9</v>
      </c>
      <c r="L58" s="267">
        <v>84.5</v>
      </c>
      <c r="M58" s="267">
        <v>109.9</v>
      </c>
      <c r="N58" s="267">
        <v>96.9</v>
      </c>
      <c r="O58" s="267">
        <v>107.3</v>
      </c>
      <c r="P58" s="267">
        <v>102.2</v>
      </c>
      <c r="Q58" s="267">
        <v>99.3</v>
      </c>
      <c r="R58" s="267">
        <v>93.2</v>
      </c>
      <c r="S58" s="267">
        <v>125.6</v>
      </c>
    </row>
    <row r="59" spans="1:19" ht="13.5" customHeight="1">
      <c r="A59" s="239"/>
      <c r="B59" s="239" t="s">
        <v>174</v>
      </c>
      <c r="C59" s="251"/>
      <c r="D59" s="262">
        <v>104.4</v>
      </c>
      <c r="E59" s="273">
        <v>114.1</v>
      </c>
      <c r="F59" s="273">
        <v>108.4</v>
      </c>
      <c r="G59" s="273">
        <v>125</v>
      </c>
      <c r="H59" s="273">
        <v>103.4</v>
      </c>
      <c r="I59" s="273">
        <v>94.2</v>
      </c>
      <c r="J59" s="273">
        <v>99.7</v>
      </c>
      <c r="K59" s="273">
        <v>92.4</v>
      </c>
      <c r="L59" s="273">
        <v>68.2</v>
      </c>
      <c r="M59" s="273">
        <v>112.7</v>
      </c>
      <c r="N59" s="273">
        <v>94.1</v>
      </c>
      <c r="O59" s="273">
        <v>101.3</v>
      </c>
      <c r="P59" s="273">
        <v>104.1</v>
      </c>
      <c r="Q59" s="273">
        <v>93.7</v>
      </c>
      <c r="R59" s="273">
        <v>104</v>
      </c>
      <c r="S59" s="273">
        <v>126.3</v>
      </c>
    </row>
    <row r="60" spans="1:19" ht="13.5" customHeight="1">
      <c r="A60" s="238" t="s">
        <v>431</v>
      </c>
      <c r="B60" s="238">
        <v>5</v>
      </c>
      <c r="C60" s="250" t="s">
        <v>219</v>
      </c>
      <c r="D60" s="259">
        <v>103.4</v>
      </c>
      <c r="E60" s="270">
        <v>112.1</v>
      </c>
      <c r="F60" s="270">
        <v>108.3</v>
      </c>
      <c r="G60" s="270">
        <v>124</v>
      </c>
      <c r="H60" s="270">
        <v>100.5</v>
      </c>
      <c r="I60" s="270">
        <v>93.6</v>
      </c>
      <c r="J60" s="270">
        <v>97.8</v>
      </c>
      <c r="K60" s="270">
        <v>92.3</v>
      </c>
      <c r="L60" s="270">
        <v>66.3</v>
      </c>
      <c r="M60" s="270">
        <v>110.2</v>
      </c>
      <c r="N60" s="270">
        <v>97.8</v>
      </c>
      <c r="O60" s="270">
        <v>100.2</v>
      </c>
      <c r="P60" s="270">
        <v>103.7</v>
      </c>
      <c r="Q60" s="270">
        <v>90.6</v>
      </c>
      <c r="R60" s="270">
        <v>102.4</v>
      </c>
      <c r="S60" s="270">
        <v>124.1</v>
      </c>
    </row>
    <row r="61" spans="1:19" ht="13.5" customHeight="1">
      <c r="A61" s="240" t="s">
        <v>56</v>
      </c>
      <c r="B61" s="238">
        <v>6</v>
      </c>
      <c r="C61" s="250"/>
      <c r="D61" s="260">
        <v>104.3</v>
      </c>
      <c r="E61" s="271">
        <v>113.8</v>
      </c>
      <c r="F61" s="271">
        <v>109.4</v>
      </c>
      <c r="G61" s="271">
        <v>123.4</v>
      </c>
      <c r="H61" s="271">
        <v>100.5</v>
      </c>
      <c r="I61" s="271">
        <v>94.3</v>
      </c>
      <c r="J61" s="271">
        <v>99.7</v>
      </c>
      <c r="K61" s="271">
        <v>92.6</v>
      </c>
      <c r="L61" s="271">
        <v>63.9</v>
      </c>
      <c r="M61" s="271">
        <v>113.3</v>
      </c>
      <c r="N61" s="271">
        <v>94.7</v>
      </c>
      <c r="O61" s="271">
        <v>108.1</v>
      </c>
      <c r="P61" s="271">
        <v>104.3</v>
      </c>
      <c r="Q61" s="271">
        <v>89.9</v>
      </c>
      <c r="R61" s="271">
        <v>102.1</v>
      </c>
      <c r="S61" s="271">
        <v>127</v>
      </c>
    </row>
    <row r="62" spans="1:19" ht="13.5" customHeight="1">
      <c r="A62" s="240" t="s">
        <v>56</v>
      </c>
      <c r="B62" s="238">
        <v>7</v>
      </c>
      <c r="C62" s="250"/>
      <c r="D62" s="260">
        <v>104.3</v>
      </c>
      <c r="E62" s="271">
        <v>109.9</v>
      </c>
      <c r="F62" s="271">
        <v>108.9</v>
      </c>
      <c r="G62" s="271">
        <v>127.1</v>
      </c>
      <c r="H62" s="271">
        <v>107.2</v>
      </c>
      <c r="I62" s="271">
        <v>92.5</v>
      </c>
      <c r="J62" s="271">
        <v>99.4</v>
      </c>
      <c r="K62" s="271">
        <v>92.2</v>
      </c>
      <c r="L62" s="271">
        <v>69.5</v>
      </c>
      <c r="M62" s="271">
        <v>115.2</v>
      </c>
      <c r="N62" s="271">
        <v>90</v>
      </c>
      <c r="O62" s="271">
        <v>106.5</v>
      </c>
      <c r="P62" s="271">
        <v>102.4</v>
      </c>
      <c r="Q62" s="271">
        <v>92.3</v>
      </c>
      <c r="R62" s="271">
        <v>101.9</v>
      </c>
      <c r="S62" s="271">
        <v>130.69999999999999</v>
      </c>
    </row>
    <row r="63" spans="1:19" ht="13.5" customHeight="1">
      <c r="A63" s="240" t="s">
        <v>56</v>
      </c>
      <c r="B63" s="238">
        <v>8</v>
      </c>
      <c r="D63" s="260">
        <v>104.1</v>
      </c>
      <c r="E63" s="271">
        <v>120.8</v>
      </c>
      <c r="F63" s="271">
        <v>109</v>
      </c>
      <c r="G63" s="271">
        <v>127.6</v>
      </c>
      <c r="H63" s="271">
        <v>110.2</v>
      </c>
      <c r="I63" s="271">
        <v>92.4</v>
      </c>
      <c r="J63" s="271">
        <v>100.8</v>
      </c>
      <c r="K63" s="271">
        <v>92.2</v>
      </c>
      <c r="L63" s="271">
        <v>68</v>
      </c>
      <c r="M63" s="271">
        <v>113.6</v>
      </c>
      <c r="N63" s="271">
        <v>94</v>
      </c>
      <c r="O63" s="271">
        <v>101.8</v>
      </c>
      <c r="P63" s="271">
        <v>101.3</v>
      </c>
      <c r="Q63" s="271">
        <v>91.8</v>
      </c>
      <c r="R63" s="271">
        <v>105.9</v>
      </c>
      <c r="S63" s="271">
        <v>123.9</v>
      </c>
    </row>
    <row r="64" spans="1:19" ht="13.5" customHeight="1">
      <c r="A64" s="240" t="s">
        <v>56</v>
      </c>
      <c r="B64" s="238">
        <v>9</v>
      </c>
      <c r="C64" s="250"/>
      <c r="D64" s="260">
        <v>105.6</v>
      </c>
      <c r="E64" s="271">
        <v>122</v>
      </c>
      <c r="F64" s="271">
        <v>109.6</v>
      </c>
      <c r="G64" s="271">
        <v>127.6</v>
      </c>
      <c r="H64" s="271">
        <v>110.2</v>
      </c>
      <c r="I64" s="271">
        <v>92.8</v>
      </c>
      <c r="J64" s="271">
        <v>100.4</v>
      </c>
      <c r="K64" s="271">
        <v>94</v>
      </c>
      <c r="L64" s="271">
        <v>67.3</v>
      </c>
      <c r="M64" s="271">
        <v>112.7</v>
      </c>
      <c r="N64" s="271">
        <v>94.9</v>
      </c>
      <c r="O64" s="271">
        <v>104.9</v>
      </c>
      <c r="P64" s="271">
        <v>102.8</v>
      </c>
      <c r="Q64" s="271">
        <v>97.5</v>
      </c>
      <c r="R64" s="271">
        <v>102.3</v>
      </c>
      <c r="S64" s="271">
        <v>125.8</v>
      </c>
    </row>
    <row r="65" spans="1:19" ht="13.5" customHeight="1">
      <c r="A65" s="240" t="s">
        <v>56</v>
      </c>
      <c r="B65" s="238">
        <v>10</v>
      </c>
      <c r="C65" s="250"/>
      <c r="D65" s="260">
        <v>105.2</v>
      </c>
      <c r="E65" s="271">
        <v>110.9</v>
      </c>
      <c r="F65" s="271">
        <v>110.4</v>
      </c>
      <c r="G65" s="271">
        <v>126.8</v>
      </c>
      <c r="H65" s="271">
        <v>105.8</v>
      </c>
      <c r="I65" s="271">
        <v>94.3</v>
      </c>
      <c r="J65" s="271">
        <v>100.9</v>
      </c>
      <c r="K65" s="271">
        <v>92.8</v>
      </c>
      <c r="L65" s="271">
        <v>65.8</v>
      </c>
      <c r="M65" s="271">
        <v>117.1</v>
      </c>
      <c r="N65" s="271">
        <v>96.9</v>
      </c>
      <c r="O65" s="271">
        <v>99.6</v>
      </c>
      <c r="P65" s="271">
        <v>103.3</v>
      </c>
      <c r="Q65" s="271">
        <v>92.9</v>
      </c>
      <c r="R65" s="271">
        <v>103</v>
      </c>
      <c r="S65" s="271">
        <v>126.5</v>
      </c>
    </row>
    <row r="66" spans="1:19" ht="13.5" customHeight="1">
      <c r="A66" s="240" t="s">
        <v>56</v>
      </c>
      <c r="B66" s="238">
        <v>11</v>
      </c>
      <c r="C66" s="250"/>
      <c r="D66" s="260">
        <v>106.5</v>
      </c>
      <c r="E66" s="271">
        <v>119</v>
      </c>
      <c r="F66" s="271">
        <v>110.7</v>
      </c>
      <c r="G66" s="271">
        <v>128.1</v>
      </c>
      <c r="H66" s="271">
        <v>105</v>
      </c>
      <c r="I66" s="271">
        <v>100.3</v>
      </c>
      <c r="J66" s="271">
        <v>101.4</v>
      </c>
      <c r="K66" s="271">
        <v>92.7</v>
      </c>
      <c r="L66" s="271">
        <v>85.2</v>
      </c>
      <c r="M66" s="271">
        <v>113.1</v>
      </c>
      <c r="N66" s="271">
        <v>96.6</v>
      </c>
      <c r="O66" s="271">
        <v>100.6</v>
      </c>
      <c r="P66" s="271">
        <v>102.4</v>
      </c>
      <c r="Q66" s="271">
        <v>94.1</v>
      </c>
      <c r="R66" s="271">
        <v>102.5</v>
      </c>
      <c r="S66" s="271">
        <v>133.80000000000001</v>
      </c>
    </row>
    <row r="67" spans="1:19" ht="13.5" customHeight="1">
      <c r="A67" s="241" t="s">
        <v>56</v>
      </c>
      <c r="B67" s="238">
        <v>12</v>
      </c>
      <c r="C67" s="250"/>
      <c r="D67" s="260">
        <v>105.7</v>
      </c>
      <c r="E67" s="271">
        <v>118.5</v>
      </c>
      <c r="F67" s="271">
        <v>109.5</v>
      </c>
      <c r="G67" s="271">
        <v>126.1</v>
      </c>
      <c r="H67" s="271">
        <v>97.3</v>
      </c>
      <c r="I67" s="271">
        <v>96.9</v>
      </c>
      <c r="J67" s="271">
        <v>105</v>
      </c>
      <c r="K67" s="271">
        <v>94.4</v>
      </c>
      <c r="L67" s="271">
        <v>71.900000000000006</v>
      </c>
      <c r="M67" s="271">
        <v>114.9</v>
      </c>
      <c r="N67" s="271">
        <v>97.7</v>
      </c>
      <c r="O67" s="271">
        <v>99.6</v>
      </c>
      <c r="P67" s="271">
        <v>109.5</v>
      </c>
      <c r="Q67" s="271">
        <v>91.9</v>
      </c>
      <c r="R67" s="271">
        <v>103</v>
      </c>
      <c r="S67" s="271">
        <v>123.9</v>
      </c>
    </row>
    <row r="68" spans="1:19" ht="13.5" customHeight="1">
      <c r="A68" s="240" t="s">
        <v>432</v>
      </c>
      <c r="B68" s="238">
        <v>1</v>
      </c>
      <c r="D68" s="260">
        <v>104.4</v>
      </c>
      <c r="E68" s="271">
        <v>106.9</v>
      </c>
      <c r="F68" s="271">
        <v>105.5</v>
      </c>
      <c r="G68" s="271">
        <v>122.5</v>
      </c>
      <c r="H68" s="271">
        <v>120.8</v>
      </c>
      <c r="I68" s="271">
        <v>98.1</v>
      </c>
      <c r="J68" s="271">
        <v>101.6</v>
      </c>
      <c r="K68" s="271">
        <v>104.7</v>
      </c>
      <c r="L68" s="271">
        <v>55.5</v>
      </c>
      <c r="M68" s="271">
        <v>112.1</v>
      </c>
      <c r="N68" s="271">
        <v>100.5</v>
      </c>
      <c r="O68" s="271">
        <v>109.2</v>
      </c>
      <c r="P68" s="271">
        <v>105.5</v>
      </c>
      <c r="Q68" s="271">
        <v>92.5</v>
      </c>
      <c r="R68" s="271">
        <v>108.5</v>
      </c>
      <c r="S68" s="271">
        <v>130.4</v>
      </c>
    </row>
    <row r="69" spans="1:19" ht="13.5" customHeight="1">
      <c r="A69" s="238" t="s">
        <v>56</v>
      </c>
      <c r="B69" s="238">
        <v>2</v>
      </c>
      <c r="C69" s="250"/>
      <c r="D69" s="260">
        <v>103.9</v>
      </c>
      <c r="E69" s="271">
        <v>105.6</v>
      </c>
      <c r="F69" s="271">
        <v>107</v>
      </c>
      <c r="G69" s="271">
        <v>117</v>
      </c>
      <c r="H69" s="271">
        <v>115.8</v>
      </c>
      <c r="I69" s="271">
        <v>97.6</v>
      </c>
      <c r="J69" s="271">
        <v>101.8</v>
      </c>
      <c r="K69" s="271">
        <v>103.5</v>
      </c>
      <c r="L69" s="271">
        <v>57.2</v>
      </c>
      <c r="M69" s="271">
        <v>112.1</v>
      </c>
      <c r="N69" s="271">
        <v>98.3</v>
      </c>
      <c r="O69" s="271">
        <v>106.8</v>
      </c>
      <c r="P69" s="271">
        <v>105.5</v>
      </c>
      <c r="Q69" s="271">
        <v>87.5</v>
      </c>
      <c r="R69" s="271">
        <v>110.2</v>
      </c>
      <c r="S69" s="271">
        <v>129.19999999999999</v>
      </c>
    </row>
    <row r="70" spans="1:19" ht="13.5" customHeight="1">
      <c r="A70" s="240" t="s">
        <v>56</v>
      </c>
      <c r="B70" s="238">
        <v>3</v>
      </c>
      <c r="C70" s="250"/>
      <c r="D70" s="260">
        <v>103.8</v>
      </c>
      <c r="E70" s="271">
        <v>111.5</v>
      </c>
      <c r="F70" s="271">
        <v>107.5</v>
      </c>
      <c r="G70" s="271">
        <v>117.8</v>
      </c>
      <c r="H70" s="271">
        <v>120.2</v>
      </c>
      <c r="I70" s="271">
        <v>99.9</v>
      </c>
      <c r="J70" s="271">
        <v>99.3</v>
      </c>
      <c r="K70" s="271">
        <v>101.7</v>
      </c>
      <c r="L70" s="271">
        <v>62.6</v>
      </c>
      <c r="M70" s="271">
        <v>113.9</v>
      </c>
      <c r="N70" s="271">
        <v>100.3</v>
      </c>
      <c r="O70" s="271">
        <v>108.1</v>
      </c>
      <c r="P70" s="271">
        <v>104.1</v>
      </c>
      <c r="Q70" s="271">
        <v>87.3</v>
      </c>
      <c r="R70" s="271">
        <v>114.5</v>
      </c>
      <c r="S70" s="271">
        <v>123.8</v>
      </c>
    </row>
    <row r="71" spans="1:19" ht="13.5" customHeight="1">
      <c r="A71" s="240" t="s">
        <v>56</v>
      </c>
      <c r="B71" s="238">
        <v>4</v>
      </c>
      <c r="C71" s="250"/>
      <c r="D71" s="260">
        <v>106.4</v>
      </c>
      <c r="E71" s="271">
        <v>112</v>
      </c>
      <c r="F71" s="271">
        <v>111.2</v>
      </c>
      <c r="G71" s="271">
        <v>117.5</v>
      </c>
      <c r="H71" s="271">
        <v>122</v>
      </c>
      <c r="I71" s="271">
        <v>101</v>
      </c>
      <c r="J71" s="271">
        <v>104.7</v>
      </c>
      <c r="K71" s="271">
        <v>106.7</v>
      </c>
      <c r="L71" s="271">
        <v>60.3</v>
      </c>
      <c r="M71" s="271">
        <v>115.1</v>
      </c>
      <c r="N71" s="271">
        <v>103.3</v>
      </c>
      <c r="O71" s="271">
        <v>109.9</v>
      </c>
      <c r="P71" s="271">
        <v>103.4</v>
      </c>
      <c r="Q71" s="271">
        <v>87.2</v>
      </c>
      <c r="R71" s="271">
        <v>112.2</v>
      </c>
      <c r="S71" s="271">
        <v>129.6</v>
      </c>
    </row>
    <row r="72" spans="1:19" ht="13.5" customHeight="1">
      <c r="A72" s="242" t="s">
        <v>56</v>
      </c>
      <c r="B72" s="246">
        <v>5</v>
      </c>
      <c r="C72" s="252"/>
      <c r="D72" s="263">
        <v>107.1</v>
      </c>
      <c r="E72" s="274">
        <v>106.5</v>
      </c>
      <c r="F72" s="274">
        <v>110.7</v>
      </c>
      <c r="G72" s="274">
        <v>116.4</v>
      </c>
      <c r="H72" s="274">
        <v>123.7</v>
      </c>
      <c r="I72" s="274">
        <v>102.7</v>
      </c>
      <c r="J72" s="274">
        <v>104.6</v>
      </c>
      <c r="K72" s="274">
        <v>107.2</v>
      </c>
      <c r="L72" s="274">
        <v>67.3</v>
      </c>
      <c r="M72" s="274">
        <v>112.8</v>
      </c>
      <c r="N72" s="274">
        <v>101.2</v>
      </c>
      <c r="O72" s="274">
        <v>112.1</v>
      </c>
      <c r="P72" s="274">
        <v>106.3</v>
      </c>
      <c r="Q72" s="274">
        <v>89.3</v>
      </c>
      <c r="R72" s="274">
        <v>114</v>
      </c>
      <c r="S72" s="274">
        <v>131.4</v>
      </c>
    </row>
    <row r="73" spans="1:19" ht="17.25" customHeight="1">
      <c r="A73" s="297"/>
      <c r="B73" s="297"/>
      <c r="C73" s="297"/>
      <c r="D73" s="264" t="s">
        <v>433</v>
      </c>
      <c r="E73" s="264"/>
      <c r="F73" s="264"/>
      <c r="G73" s="264"/>
      <c r="H73" s="264"/>
      <c r="I73" s="264"/>
      <c r="J73" s="264"/>
      <c r="K73" s="264"/>
      <c r="L73" s="264"/>
      <c r="M73" s="264"/>
      <c r="N73" s="264"/>
      <c r="O73" s="264"/>
      <c r="P73" s="264"/>
      <c r="Q73" s="264"/>
      <c r="R73" s="264"/>
      <c r="S73" s="264"/>
    </row>
    <row r="74" spans="1:19" ht="13.5" customHeight="1">
      <c r="A74" s="237" t="s">
        <v>29</v>
      </c>
      <c r="B74" s="237" t="s">
        <v>327</v>
      </c>
      <c r="C74" s="250"/>
      <c r="D74" s="259">
        <v>0.6</v>
      </c>
      <c r="E74" s="270">
        <v>-18.399999999999999</v>
      </c>
      <c r="F74" s="270">
        <v>0.4</v>
      </c>
      <c r="G74" s="270">
        <v>-0.9</v>
      </c>
      <c r="H74" s="270">
        <v>-9.5</v>
      </c>
      <c r="I74" s="270">
        <v>-1.4</v>
      </c>
      <c r="J74" s="270">
        <v>6.8</v>
      </c>
      <c r="K74" s="270">
        <v>-4.4000000000000004</v>
      </c>
      <c r="L74" s="285">
        <v>-11.8</v>
      </c>
      <c r="M74" s="285">
        <v>-1.1000000000000001</v>
      </c>
      <c r="N74" s="285">
        <v>26</v>
      </c>
      <c r="O74" s="285">
        <v>-5</v>
      </c>
      <c r="P74" s="270">
        <v>-6.1</v>
      </c>
      <c r="Q74" s="270">
        <v>3</v>
      </c>
      <c r="R74" s="270">
        <v>4.9000000000000004</v>
      </c>
      <c r="S74" s="285">
        <v>-0.7</v>
      </c>
    </row>
    <row r="75" spans="1:19" ht="13.5" customHeight="1">
      <c r="A75" s="238"/>
      <c r="B75" s="238" t="s">
        <v>228</v>
      </c>
      <c r="C75" s="250"/>
      <c r="D75" s="260">
        <v>1.1000000000000001</v>
      </c>
      <c r="E75" s="271">
        <v>-8.9</v>
      </c>
      <c r="F75" s="271">
        <v>-0.3</v>
      </c>
      <c r="G75" s="271">
        <v>-7</v>
      </c>
      <c r="H75" s="271">
        <v>-3.8</v>
      </c>
      <c r="I75" s="271">
        <v>-2</v>
      </c>
      <c r="J75" s="271">
        <v>-5.2</v>
      </c>
      <c r="K75" s="271">
        <v>-0.5</v>
      </c>
      <c r="L75" s="286">
        <v>22.3</v>
      </c>
      <c r="M75" s="286">
        <v>0.4</v>
      </c>
      <c r="N75" s="286">
        <v>-9.6</v>
      </c>
      <c r="O75" s="286">
        <v>-6.7</v>
      </c>
      <c r="P75" s="271">
        <v>26.1</v>
      </c>
      <c r="Q75" s="271">
        <v>6.4</v>
      </c>
      <c r="R75" s="271">
        <v>1</v>
      </c>
      <c r="S75" s="286">
        <v>0.1</v>
      </c>
    </row>
    <row r="76" spans="1:19" ht="13.5" customHeight="1">
      <c r="A76" s="238"/>
      <c r="B76" s="238" t="s">
        <v>107</v>
      </c>
      <c r="C76" s="250"/>
      <c r="D76" s="260">
        <v>1.5</v>
      </c>
      <c r="E76" s="271">
        <v>16.899999999999999</v>
      </c>
      <c r="F76" s="271">
        <v>0.4</v>
      </c>
      <c r="G76" s="271">
        <v>-0.5</v>
      </c>
      <c r="H76" s="271">
        <v>3.4</v>
      </c>
      <c r="I76" s="271">
        <v>1.6</v>
      </c>
      <c r="J76" s="271">
        <v>-3.8</v>
      </c>
      <c r="K76" s="271">
        <v>-15.5</v>
      </c>
      <c r="L76" s="286">
        <v>2.5</v>
      </c>
      <c r="M76" s="286">
        <v>4.5</v>
      </c>
      <c r="N76" s="286">
        <v>-6.4</v>
      </c>
      <c r="O76" s="286">
        <v>11.9</v>
      </c>
      <c r="P76" s="271">
        <v>2.2000000000000002</v>
      </c>
      <c r="Q76" s="271">
        <v>-0.2</v>
      </c>
      <c r="R76" s="271">
        <v>-10.5</v>
      </c>
      <c r="S76" s="286">
        <v>17.8</v>
      </c>
    </row>
    <row r="77" spans="1:19" ht="13.5" customHeight="1">
      <c r="A77" s="238"/>
      <c r="B77" s="238" t="s">
        <v>300</v>
      </c>
      <c r="C77" s="250"/>
      <c r="D77" s="260">
        <v>1</v>
      </c>
      <c r="E77" s="271">
        <v>-7.9</v>
      </c>
      <c r="F77" s="271">
        <v>3.8</v>
      </c>
      <c r="G77" s="271">
        <v>4</v>
      </c>
      <c r="H77" s="271">
        <v>2.8</v>
      </c>
      <c r="I77" s="271">
        <v>-10.1</v>
      </c>
      <c r="J77" s="271">
        <v>-5.9</v>
      </c>
      <c r="K77" s="271">
        <v>11.2</v>
      </c>
      <c r="L77" s="286">
        <v>-15.3</v>
      </c>
      <c r="M77" s="286">
        <v>0.8</v>
      </c>
      <c r="N77" s="286">
        <v>4.8</v>
      </c>
      <c r="O77" s="286">
        <v>1.9</v>
      </c>
      <c r="P77" s="271">
        <v>-1.8</v>
      </c>
      <c r="Q77" s="271">
        <v>-0.7</v>
      </c>
      <c r="R77" s="271">
        <v>1</v>
      </c>
      <c r="S77" s="286">
        <v>8.1</v>
      </c>
    </row>
    <row r="78" spans="1:19" ht="13.5" customHeight="1">
      <c r="A78" s="238"/>
      <c r="B78" s="238" t="s">
        <v>109</v>
      </c>
      <c r="C78" s="250"/>
      <c r="D78" s="260">
        <v>0.7</v>
      </c>
      <c r="E78" s="271">
        <v>3.6</v>
      </c>
      <c r="F78" s="271">
        <v>0.7</v>
      </c>
      <c r="G78" s="271">
        <v>0.5</v>
      </c>
      <c r="H78" s="271">
        <v>-6.3</v>
      </c>
      <c r="I78" s="271">
        <v>2.7</v>
      </c>
      <c r="J78" s="271">
        <v>1.1000000000000001</v>
      </c>
      <c r="K78" s="271">
        <v>-3.3</v>
      </c>
      <c r="L78" s="286">
        <v>-2.6</v>
      </c>
      <c r="M78" s="286">
        <v>4.4000000000000004</v>
      </c>
      <c r="N78" s="286">
        <v>-1.3</v>
      </c>
      <c r="O78" s="286">
        <v>-5.9</v>
      </c>
      <c r="P78" s="271">
        <v>1.8</v>
      </c>
      <c r="Q78" s="271">
        <v>0.2</v>
      </c>
      <c r="R78" s="271">
        <v>3</v>
      </c>
      <c r="S78" s="286">
        <v>-1.4</v>
      </c>
    </row>
    <row r="79" spans="1:19" ht="13.5" customHeight="1">
      <c r="A79" s="239"/>
      <c r="B79" s="239" t="s">
        <v>174</v>
      </c>
      <c r="C79" s="251"/>
      <c r="D79" s="262">
        <v>1.8</v>
      </c>
      <c r="E79" s="273">
        <v>1.4</v>
      </c>
      <c r="F79" s="273">
        <v>3</v>
      </c>
      <c r="G79" s="273">
        <v>25.3</v>
      </c>
      <c r="H79" s="273">
        <v>4.8</v>
      </c>
      <c r="I79" s="273">
        <v>0.5</v>
      </c>
      <c r="J79" s="273">
        <v>7.7</v>
      </c>
      <c r="K79" s="273">
        <v>4.0999999999999996</v>
      </c>
      <c r="L79" s="273">
        <v>-20.5</v>
      </c>
      <c r="M79" s="273">
        <v>2.4</v>
      </c>
      <c r="N79" s="273">
        <v>3.9</v>
      </c>
      <c r="O79" s="273">
        <v>-6.4</v>
      </c>
      <c r="P79" s="273">
        <v>2.2000000000000002</v>
      </c>
      <c r="Q79" s="273">
        <v>-3.1</v>
      </c>
      <c r="R79" s="273">
        <v>11.5</v>
      </c>
      <c r="S79" s="273">
        <v>-2.2999999999999998</v>
      </c>
    </row>
    <row r="80" spans="1:19" ht="13.5" customHeight="1">
      <c r="A80" s="238" t="s">
        <v>431</v>
      </c>
      <c r="B80" s="238">
        <v>5</v>
      </c>
      <c r="C80" s="250" t="s">
        <v>219</v>
      </c>
      <c r="D80" s="259">
        <v>1.3</v>
      </c>
      <c r="E80" s="270">
        <v>0.4</v>
      </c>
      <c r="F80" s="270">
        <v>2.9</v>
      </c>
      <c r="G80" s="270">
        <v>25.1</v>
      </c>
      <c r="H80" s="270">
        <v>5.9</v>
      </c>
      <c r="I80" s="270">
        <v>2.2999999999999998</v>
      </c>
      <c r="J80" s="270">
        <v>5</v>
      </c>
      <c r="K80" s="270">
        <v>7.1</v>
      </c>
      <c r="L80" s="270">
        <v>-28.8</v>
      </c>
      <c r="M80" s="270">
        <v>0.9</v>
      </c>
      <c r="N80" s="270">
        <v>5.4</v>
      </c>
      <c r="O80" s="270">
        <v>-5</v>
      </c>
      <c r="P80" s="270">
        <v>2.5</v>
      </c>
      <c r="Q80" s="270">
        <v>-5.9</v>
      </c>
      <c r="R80" s="270">
        <v>10.8</v>
      </c>
      <c r="S80" s="270">
        <v>0.2</v>
      </c>
    </row>
    <row r="81" spans="1:30" ht="13.5" customHeight="1">
      <c r="A81" s="240" t="s">
        <v>56</v>
      </c>
      <c r="B81" s="238">
        <v>6</v>
      </c>
      <c r="C81" s="250"/>
      <c r="D81" s="260">
        <v>1.2</v>
      </c>
      <c r="E81" s="271">
        <v>-0.2</v>
      </c>
      <c r="F81" s="271">
        <v>3.8</v>
      </c>
      <c r="G81" s="271">
        <v>22.5</v>
      </c>
      <c r="H81" s="271">
        <v>3.1</v>
      </c>
      <c r="I81" s="271">
        <v>-2</v>
      </c>
      <c r="J81" s="271">
        <v>5.6</v>
      </c>
      <c r="K81" s="271">
        <v>4.9000000000000004</v>
      </c>
      <c r="L81" s="271">
        <v>-26.6</v>
      </c>
      <c r="M81" s="271">
        <v>2.7</v>
      </c>
      <c r="N81" s="271">
        <v>4.4000000000000004</v>
      </c>
      <c r="O81" s="271">
        <v>0.6</v>
      </c>
      <c r="P81" s="271">
        <v>1</v>
      </c>
      <c r="Q81" s="271">
        <v>-5.2</v>
      </c>
      <c r="R81" s="271">
        <v>9.5</v>
      </c>
      <c r="S81" s="271">
        <v>-2.8</v>
      </c>
    </row>
    <row r="82" spans="1:30" ht="13.5" customHeight="1">
      <c r="A82" s="240" t="s">
        <v>56</v>
      </c>
      <c r="B82" s="238">
        <v>7</v>
      </c>
      <c r="C82" s="250"/>
      <c r="D82" s="260">
        <v>1.3</v>
      </c>
      <c r="E82" s="271">
        <v>-3.3</v>
      </c>
      <c r="F82" s="271">
        <v>3.3</v>
      </c>
      <c r="G82" s="271">
        <v>33.5</v>
      </c>
      <c r="H82" s="271">
        <v>15.5</v>
      </c>
      <c r="I82" s="271">
        <v>-2.8</v>
      </c>
      <c r="J82" s="271">
        <v>8</v>
      </c>
      <c r="K82" s="271">
        <v>3.2</v>
      </c>
      <c r="L82" s="271">
        <v>-19.399999999999999</v>
      </c>
      <c r="M82" s="271">
        <v>5</v>
      </c>
      <c r="N82" s="271">
        <v>0.6</v>
      </c>
      <c r="O82" s="271">
        <v>-1.1000000000000001</v>
      </c>
      <c r="P82" s="271">
        <v>0.8</v>
      </c>
      <c r="Q82" s="271">
        <v>-5.7</v>
      </c>
      <c r="R82" s="271">
        <v>9.1</v>
      </c>
      <c r="S82" s="271">
        <v>0.8</v>
      </c>
    </row>
    <row r="83" spans="1:30" ht="13.5" customHeight="1">
      <c r="A83" s="240" t="s">
        <v>56</v>
      </c>
      <c r="B83" s="238">
        <v>8</v>
      </c>
      <c r="D83" s="260">
        <v>1.5</v>
      </c>
      <c r="E83" s="271">
        <v>6.2</v>
      </c>
      <c r="F83" s="271">
        <v>3</v>
      </c>
      <c r="G83" s="271">
        <v>27.3</v>
      </c>
      <c r="H83" s="271">
        <v>16.100000000000001</v>
      </c>
      <c r="I83" s="271">
        <v>-1.7</v>
      </c>
      <c r="J83" s="271">
        <v>8.6</v>
      </c>
      <c r="K83" s="271">
        <v>3.6</v>
      </c>
      <c r="L83" s="271">
        <v>-15.7</v>
      </c>
      <c r="M83" s="271">
        <v>3.7</v>
      </c>
      <c r="N83" s="271">
        <v>4.8</v>
      </c>
      <c r="O83" s="271">
        <v>-4.0999999999999996</v>
      </c>
      <c r="P83" s="271">
        <v>2.2000000000000002</v>
      </c>
      <c r="Q83" s="271">
        <v>-5.6</v>
      </c>
      <c r="R83" s="271">
        <v>13</v>
      </c>
      <c r="S83" s="271">
        <v>-3.8</v>
      </c>
    </row>
    <row r="84" spans="1:30" ht="13.5" customHeight="1">
      <c r="A84" s="240" t="s">
        <v>56</v>
      </c>
      <c r="B84" s="238">
        <v>9</v>
      </c>
      <c r="C84" s="250"/>
      <c r="D84" s="260">
        <v>2.8</v>
      </c>
      <c r="E84" s="271">
        <v>8.1</v>
      </c>
      <c r="F84" s="271">
        <v>3.9</v>
      </c>
      <c r="G84" s="271">
        <v>27.6</v>
      </c>
      <c r="H84" s="271">
        <v>10</v>
      </c>
      <c r="I84" s="271">
        <v>-1.9</v>
      </c>
      <c r="J84" s="271">
        <v>9.4</v>
      </c>
      <c r="K84" s="271">
        <v>1.7</v>
      </c>
      <c r="L84" s="271">
        <v>-20.8</v>
      </c>
      <c r="M84" s="271">
        <v>1.2</v>
      </c>
      <c r="N84" s="271">
        <v>4.9000000000000004</v>
      </c>
      <c r="O84" s="271">
        <v>-3.8</v>
      </c>
      <c r="P84" s="271">
        <v>7</v>
      </c>
      <c r="Q84" s="271">
        <v>0.3</v>
      </c>
      <c r="R84" s="271">
        <v>9.1</v>
      </c>
      <c r="S84" s="271">
        <v>-4.5</v>
      </c>
    </row>
    <row r="85" spans="1:30" ht="13.5" customHeight="1">
      <c r="A85" s="240" t="s">
        <v>56</v>
      </c>
      <c r="B85" s="238">
        <v>10</v>
      </c>
      <c r="C85" s="250"/>
      <c r="D85" s="260">
        <v>1.8</v>
      </c>
      <c r="E85" s="271">
        <v>-1.4</v>
      </c>
      <c r="F85" s="271">
        <v>3.9</v>
      </c>
      <c r="G85" s="271">
        <v>28.1</v>
      </c>
      <c r="H85" s="271">
        <v>4.4000000000000004</v>
      </c>
      <c r="I85" s="271">
        <v>-0.3</v>
      </c>
      <c r="J85" s="271">
        <v>7.8</v>
      </c>
      <c r="K85" s="271">
        <v>3.7</v>
      </c>
      <c r="L85" s="271">
        <v>-21.7</v>
      </c>
      <c r="M85" s="271">
        <v>4.2</v>
      </c>
      <c r="N85" s="271">
        <v>8.1</v>
      </c>
      <c r="O85" s="271">
        <v>-9.1</v>
      </c>
      <c r="P85" s="271">
        <v>2.2000000000000002</v>
      </c>
      <c r="Q85" s="271">
        <v>-3.2</v>
      </c>
      <c r="R85" s="271">
        <v>9.1999999999999993</v>
      </c>
      <c r="S85" s="271">
        <v>-2.7</v>
      </c>
    </row>
    <row r="86" spans="1:30" ht="13.5" customHeight="1">
      <c r="A86" s="240" t="s">
        <v>56</v>
      </c>
      <c r="B86" s="238">
        <v>11</v>
      </c>
      <c r="C86" s="250"/>
      <c r="D86" s="260">
        <v>2.7</v>
      </c>
      <c r="E86" s="271">
        <v>4</v>
      </c>
      <c r="F86" s="271">
        <v>4.0999999999999996</v>
      </c>
      <c r="G86" s="271">
        <v>29.5</v>
      </c>
      <c r="H86" s="271">
        <v>3.8</v>
      </c>
      <c r="I86" s="271">
        <v>3.9</v>
      </c>
      <c r="J86" s="271">
        <v>6.8</v>
      </c>
      <c r="K86" s="271">
        <v>1.9</v>
      </c>
      <c r="L86" s="271">
        <v>0.6</v>
      </c>
      <c r="M86" s="271">
        <v>2.2999999999999998</v>
      </c>
      <c r="N86" s="271">
        <v>5.5</v>
      </c>
      <c r="O86" s="271">
        <v>-8.9</v>
      </c>
      <c r="P86" s="271">
        <v>1.8</v>
      </c>
      <c r="Q86" s="271">
        <v>-2.1</v>
      </c>
      <c r="R86" s="271">
        <v>6.8</v>
      </c>
      <c r="S86" s="271">
        <v>1.4</v>
      </c>
    </row>
    <row r="87" spans="1:30" ht="13.5" customHeight="1">
      <c r="A87" s="241" t="s">
        <v>56</v>
      </c>
      <c r="B87" s="238">
        <v>12</v>
      </c>
      <c r="C87" s="250"/>
      <c r="D87" s="260">
        <v>2.2000000000000002</v>
      </c>
      <c r="E87" s="271">
        <v>6.1</v>
      </c>
      <c r="F87" s="271">
        <v>3.1</v>
      </c>
      <c r="G87" s="271">
        <v>21.8</v>
      </c>
      <c r="H87" s="271">
        <v>-3.1</v>
      </c>
      <c r="I87" s="271">
        <v>-0.2</v>
      </c>
      <c r="J87" s="271">
        <v>13.9</v>
      </c>
      <c r="K87" s="271">
        <v>2.1</v>
      </c>
      <c r="L87" s="271">
        <v>-10.3</v>
      </c>
      <c r="M87" s="271">
        <v>6.1</v>
      </c>
      <c r="N87" s="271">
        <v>7.1</v>
      </c>
      <c r="O87" s="271">
        <v>-12.1</v>
      </c>
      <c r="P87" s="271">
        <v>2.2000000000000002</v>
      </c>
      <c r="Q87" s="271">
        <v>-4.0999999999999996</v>
      </c>
      <c r="R87" s="271">
        <v>7.6</v>
      </c>
      <c r="S87" s="271">
        <v>-1.7</v>
      </c>
    </row>
    <row r="88" spans="1:30" ht="13.5" customHeight="1">
      <c r="A88" s="240" t="s">
        <v>432</v>
      </c>
      <c r="B88" s="238">
        <v>1</v>
      </c>
      <c r="D88" s="260">
        <v>1.5</v>
      </c>
      <c r="E88" s="271">
        <v>-1.7</v>
      </c>
      <c r="F88" s="271">
        <v>0.9</v>
      </c>
      <c r="G88" s="271">
        <v>-0.9</v>
      </c>
      <c r="H88" s="271">
        <v>17.899999999999999</v>
      </c>
      <c r="I88" s="271">
        <v>8.8000000000000007</v>
      </c>
      <c r="J88" s="271">
        <v>4.7</v>
      </c>
      <c r="K88" s="271">
        <v>15.7</v>
      </c>
      <c r="L88" s="271">
        <v>-15.9</v>
      </c>
      <c r="M88" s="271">
        <v>1</v>
      </c>
      <c r="N88" s="271">
        <v>11</v>
      </c>
      <c r="O88" s="271">
        <v>6.8</v>
      </c>
      <c r="P88" s="271">
        <v>-1.9</v>
      </c>
      <c r="Q88" s="271">
        <v>-3.6</v>
      </c>
      <c r="R88" s="271">
        <v>2.1</v>
      </c>
      <c r="S88" s="271">
        <v>2.6</v>
      </c>
    </row>
    <row r="89" spans="1:30" ht="13.5" customHeight="1">
      <c r="A89" s="238" t="s">
        <v>56</v>
      </c>
      <c r="B89" s="238">
        <v>2</v>
      </c>
      <c r="C89" s="250"/>
      <c r="D89" s="260">
        <v>1.4</v>
      </c>
      <c r="E89" s="271">
        <v>-3.4</v>
      </c>
      <c r="F89" s="271">
        <v>1.1000000000000001</v>
      </c>
      <c r="G89" s="271">
        <v>-2.2000000000000002</v>
      </c>
      <c r="H89" s="271">
        <v>15.5</v>
      </c>
      <c r="I89" s="271">
        <v>1.1000000000000001</v>
      </c>
      <c r="J89" s="271">
        <v>4.5999999999999996</v>
      </c>
      <c r="K89" s="271">
        <v>14.6</v>
      </c>
      <c r="L89" s="271">
        <v>-7.3</v>
      </c>
      <c r="M89" s="271">
        <v>1.4</v>
      </c>
      <c r="N89" s="271">
        <v>6.6</v>
      </c>
      <c r="O89" s="271">
        <v>11.8</v>
      </c>
      <c r="P89" s="271">
        <v>0.7</v>
      </c>
      <c r="Q89" s="271">
        <v>-5.3</v>
      </c>
      <c r="R89" s="271">
        <v>1.4</v>
      </c>
      <c r="S89" s="271">
        <v>4.9000000000000004</v>
      </c>
    </row>
    <row r="90" spans="1:30" ht="13.5" customHeight="1">
      <c r="A90" s="240" t="s">
        <v>56</v>
      </c>
      <c r="B90" s="238">
        <v>3</v>
      </c>
      <c r="C90" s="250"/>
      <c r="D90" s="260">
        <v>0.9</v>
      </c>
      <c r="E90" s="271">
        <v>2.2999999999999998</v>
      </c>
      <c r="F90" s="271">
        <v>1.5</v>
      </c>
      <c r="G90" s="271">
        <v>-4.0999999999999996</v>
      </c>
      <c r="H90" s="271">
        <v>17.399999999999999</v>
      </c>
      <c r="I90" s="271">
        <v>8.5</v>
      </c>
      <c r="J90" s="271">
        <v>2.5</v>
      </c>
      <c r="K90" s="271">
        <v>8.3000000000000007</v>
      </c>
      <c r="L90" s="271">
        <v>-6</v>
      </c>
      <c r="M90" s="271">
        <v>4.4000000000000004</v>
      </c>
      <c r="N90" s="271">
        <v>8.4</v>
      </c>
      <c r="O90" s="271">
        <v>12.1</v>
      </c>
      <c r="P90" s="271">
        <v>0.8</v>
      </c>
      <c r="Q90" s="271">
        <v>-9.3000000000000007</v>
      </c>
      <c r="R90" s="271">
        <v>6.8</v>
      </c>
      <c r="S90" s="271">
        <v>-1</v>
      </c>
    </row>
    <row r="91" spans="1:30" ht="13.5" customHeight="1">
      <c r="A91" s="240" t="s">
        <v>56</v>
      </c>
      <c r="B91" s="238">
        <v>4</v>
      </c>
      <c r="C91" s="250"/>
      <c r="D91" s="260">
        <v>1.4</v>
      </c>
      <c r="E91" s="271">
        <v>-2.7</v>
      </c>
      <c r="F91" s="271">
        <v>2.2999999999999998</v>
      </c>
      <c r="G91" s="271">
        <v>-4.7</v>
      </c>
      <c r="H91" s="271">
        <v>22.9</v>
      </c>
      <c r="I91" s="271">
        <v>7.3</v>
      </c>
      <c r="J91" s="271">
        <v>4.5</v>
      </c>
      <c r="K91" s="271">
        <v>17.399999999999999</v>
      </c>
      <c r="L91" s="271">
        <v>-8.6</v>
      </c>
      <c r="M91" s="271">
        <v>3.1</v>
      </c>
      <c r="N91" s="271">
        <v>13.1</v>
      </c>
      <c r="O91" s="271">
        <v>10.3</v>
      </c>
      <c r="P91" s="271">
        <v>-0.4</v>
      </c>
      <c r="Q91" s="271">
        <v>-11.6</v>
      </c>
      <c r="R91" s="271">
        <v>9.6</v>
      </c>
      <c r="S91" s="271">
        <v>3.8</v>
      </c>
    </row>
    <row r="92" spans="1:30" ht="13.5" customHeight="1">
      <c r="A92" s="242" t="s">
        <v>56</v>
      </c>
      <c r="B92" s="246">
        <v>5</v>
      </c>
      <c r="C92" s="252"/>
      <c r="D92" s="323">
        <v>3.6</v>
      </c>
      <c r="E92" s="324">
        <v>-5</v>
      </c>
      <c r="F92" s="324">
        <v>2.2000000000000002</v>
      </c>
      <c r="G92" s="324">
        <v>-6.1</v>
      </c>
      <c r="H92" s="324">
        <v>23.1</v>
      </c>
      <c r="I92" s="324">
        <v>9.6999999999999993</v>
      </c>
      <c r="J92" s="324">
        <v>7</v>
      </c>
      <c r="K92" s="324">
        <v>16.100000000000001</v>
      </c>
      <c r="L92" s="324">
        <v>1.5</v>
      </c>
      <c r="M92" s="324">
        <v>2.4</v>
      </c>
      <c r="N92" s="324">
        <v>3.5</v>
      </c>
      <c r="O92" s="324">
        <v>11.9</v>
      </c>
      <c r="P92" s="324">
        <v>2.5</v>
      </c>
      <c r="Q92" s="324">
        <v>-1.4</v>
      </c>
      <c r="R92" s="324">
        <v>11.3</v>
      </c>
      <c r="S92" s="274">
        <v>5.9</v>
      </c>
    </row>
    <row r="93" spans="1:30" ht="27" customHeight="1">
      <c r="A93" s="243" t="s">
        <v>554</v>
      </c>
      <c r="B93" s="243"/>
      <c r="C93" s="243"/>
      <c r="D93" s="308">
        <v>0.7</v>
      </c>
      <c r="E93" s="265">
        <v>-4.9000000000000004</v>
      </c>
      <c r="F93" s="265">
        <v>-0.4</v>
      </c>
      <c r="G93" s="265">
        <v>-0.9</v>
      </c>
      <c r="H93" s="265">
        <v>1.4</v>
      </c>
      <c r="I93" s="265">
        <v>1.7</v>
      </c>
      <c r="J93" s="265">
        <v>-0.1</v>
      </c>
      <c r="K93" s="265">
        <v>0.5</v>
      </c>
      <c r="L93" s="265">
        <v>11.6</v>
      </c>
      <c r="M93" s="265">
        <v>-2</v>
      </c>
      <c r="N93" s="265">
        <v>-2</v>
      </c>
      <c r="O93" s="265">
        <v>2</v>
      </c>
      <c r="P93" s="265">
        <v>2.8</v>
      </c>
      <c r="Q93" s="265">
        <v>2.4</v>
      </c>
      <c r="R93" s="265">
        <v>1.6</v>
      </c>
      <c r="S93" s="265">
        <v>1.4</v>
      </c>
      <c r="T93" s="244"/>
      <c r="U93" s="244"/>
      <c r="V93" s="244"/>
      <c r="W93" s="244"/>
      <c r="X93" s="244"/>
      <c r="Y93" s="244"/>
      <c r="Z93" s="244"/>
      <c r="AA93" s="244"/>
      <c r="AB93" s="244"/>
      <c r="AC93" s="244"/>
      <c r="AD93" s="244"/>
    </row>
    <row r="94" spans="1:30" ht="27" customHeight="1">
      <c r="A94" s="318"/>
      <c r="B94" s="318"/>
      <c r="C94" s="318"/>
      <c r="D94" s="320"/>
      <c r="E94" s="320"/>
      <c r="F94" s="320"/>
      <c r="G94" s="320"/>
      <c r="H94" s="320"/>
      <c r="I94" s="320"/>
      <c r="J94" s="320"/>
      <c r="K94" s="320"/>
      <c r="L94" s="320"/>
      <c r="M94" s="320"/>
      <c r="N94" s="320"/>
      <c r="O94" s="320"/>
      <c r="P94" s="320"/>
      <c r="Q94" s="320"/>
      <c r="R94" s="320"/>
      <c r="S94" s="325"/>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0" fitToWidth="1" fitToHeight="1" orientation="portrait" usePrinterDefaults="1" r:id="rId1"/>
  <headerFooter alignWithMargins="0">
    <oddFooter>&amp;C&amp;"ＭＳ Ｐゴシック,標準"&amp;12- 8 -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27">
    <tabColor indexed="17"/>
    <pageSetUpPr fitToPage="1"/>
  </sheetPr>
  <dimension ref="A1:AD94"/>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0" width="7.6328125" style="25" customWidth="1"/>
    <col min="31" max="251" width="9" style="25"/>
    <col min="252" max="252" width="4.90625" style="25" bestFit="1" customWidth="1"/>
    <col min="253" max="253" width="3.6328125" style="25" bestFit="1" customWidth="1"/>
    <col min="254" max="254" width="3.08984375" style="25" bestFit="1" customWidth="1"/>
    <col min="255" max="270" width="8.26953125" style="25" customWidth="1"/>
    <col min="271" max="286" width="7.6328125" style="25" customWidth="1"/>
    <col min="287" max="507" width="9" style="25"/>
    <col min="508" max="508" width="4.90625" style="25" bestFit="1" customWidth="1"/>
    <col min="509" max="509" width="3.6328125" style="25" bestFit="1" customWidth="1"/>
    <col min="510" max="510" width="3.08984375" style="25" bestFit="1" customWidth="1"/>
    <col min="511" max="526" width="8.26953125" style="25" customWidth="1"/>
    <col min="527" max="542" width="7.6328125" style="25" customWidth="1"/>
    <col min="543" max="763" width="9" style="25"/>
    <col min="764" max="764" width="4.90625" style="25" bestFit="1" customWidth="1"/>
    <col min="765" max="765" width="3.6328125" style="25" bestFit="1" customWidth="1"/>
    <col min="766" max="766" width="3.08984375" style="25" bestFit="1" customWidth="1"/>
    <col min="767" max="782" width="8.26953125" style="25" customWidth="1"/>
    <col min="783" max="798" width="7.6328125" style="25" customWidth="1"/>
    <col min="799" max="1019" width="9" style="25"/>
    <col min="1020" max="1020" width="4.90625" style="25" bestFit="1" customWidth="1"/>
    <col min="1021" max="1021" width="3.6328125" style="25" bestFit="1" customWidth="1"/>
    <col min="1022" max="1022" width="3.08984375" style="25" bestFit="1" customWidth="1"/>
    <col min="1023" max="1038" width="8.26953125" style="25" customWidth="1"/>
    <col min="1039" max="1054" width="7.6328125" style="25" customWidth="1"/>
    <col min="1055" max="1275" width="9" style="25"/>
    <col min="1276" max="1276" width="4.90625" style="25" bestFit="1" customWidth="1"/>
    <col min="1277" max="1277" width="3.6328125" style="25" bestFit="1" customWidth="1"/>
    <col min="1278" max="1278" width="3.08984375" style="25" bestFit="1" customWidth="1"/>
    <col min="1279" max="1294" width="8.26953125" style="25" customWidth="1"/>
    <col min="1295" max="1310" width="7.6328125" style="25" customWidth="1"/>
    <col min="1311" max="1531" width="9" style="25"/>
    <col min="1532" max="1532" width="4.90625" style="25" bestFit="1" customWidth="1"/>
    <col min="1533" max="1533" width="3.6328125" style="25" bestFit="1" customWidth="1"/>
    <col min="1534" max="1534" width="3.08984375" style="25" bestFit="1" customWidth="1"/>
    <col min="1535" max="1550" width="8.26953125" style="25" customWidth="1"/>
    <col min="1551" max="1566" width="7.6328125" style="25" customWidth="1"/>
    <col min="1567" max="1787" width="9" style="25"/>
    <col min="1788" max="1788" width="4.90625" style="25" bestFit="1" customWidth="1"/>
    <col min="1789" max="1789" width="3.6328125" style="25" bestFit="1" customWidth="1"/>
    <col min="1790" max="1790" width="3.08984375" style="25" bestFit="1" customWidth="1"/>
    <col min="1791" max="1806" width="8.26953125" style="25" customWidth="1"/>
    <col min="1807" max="1822" width="7.6328125" style="25" customWidth="1"/>
    <col min="1823" max="2043" width="9" style="25"/>
    <col min="2044" max="2044" width="4.90625" style="25" bestFit="1" customWidth="1"/>
    <col min="2045" max="2045" width="3.6328125" style="25" bestFit="1" customWidth="1"/>
    <col min="2046" max="2046" width="3.08984375" style="25" bestFit="1" customWidth="1"/>
    <col min="2047" max="2062" width="8.26953125" style="25" customWidth="1"/>
    <col min="2063" max="2078" width="7.6328125" style="25" customWidth="1"/>
    <col min="2079" max="2299" width="9" style="25"/>
    <col min="2300" max="2300" width="4.90625" style="25" bestFit="1" customWidth="1"/>
    <col min="2301" max="2301" width="3.6328125" style="25" bestFit="1" customWidth="1"/>
    <col min="2302" max="2302" width="3.08984375" style="25" bestFit="1" customWidth="1"/>
    <col min="2303" max="2318" width="8.26953125" style="25" customWidth="1"/>
    <col min="2319" max="2334" width="7.6328125" style="25" customWidth="1"/>
    <col min="2335" max="2555" width="9" style="25"/>
    <col min="2556" max="2556" width="4.90625" style="25" bestFit="1" customWidth="1"/>
    <col min="2557" max="2557" width="3.6328125" style="25" bestFit="1" customWidth="1"/>
    <col min="2558" max="2558" width="3.08984375" style="25" bestFit="1" customWidth="1"/>
    <col min="2559" max="2574" width="8.26953125" style="25" customWidth="1"/>
    <col min="2575" max="2590" width="7.6328125" style="25" customWidth="1"/>
    <col min="2591" max="2811" width="9" style="25"/>
    <col min="2812" max="2812" width="4.90625" style="25" bestFit="1" customWidth="1"/>
    <col min="2813" max="2813" width="3.6328125" style="25" bestFit="1" customWidth="1"/>
    <col min="2814" max="2814" width="3.08984375" style="25" bestFit="1" customWidth="1"/>
    <col min="2815" max="2830" width="8.26953125" style="25" customWidth="1"/>
    <col min="2831" max="2846" width="7.6328125" style="25" customWidth="1"/>
    <col min="2847" max="3067" width="9" style="25"/>
    <col min="3068" max="3068" width="4.90625" style="25" bestFit="1" customWidth="1"/>
    <col min="3069" max="3069" width="3.6328125" style="25" bestFit="1" customWidth="1"/>
    <col min="3070" max="3070" width="3.08984375" style="25" bestFit="1" customWidth="1"/>
    <col min="3071" max="3086" width="8.26953125" style="25" customWidth="1"/>
    <col min="3087" max="3102" width="7.6328125" style="25" customWidth="1"/>
    <col min="3103" max="3323" width="9" style="25"/>
    <col min="3324" max="3324" width="4.90625" style="25" bestFit="1" customWidth="1"/>
    <col min="3325" max="3325" width="3.6328125" style="25" bestFit="1" customWidth="1"/>
    <col min="3326" max="3326" width="3.08984375" style="25" bestFit="1" customWidth="1"/>
    <col min="3327" max="3342" width="8.26953125" style="25" customWidth="1"/>
    <col min="3343" max="3358" width="7.6328125" style="25" customWidth="1"/>
    <col min="3359" max="3579" width="9" style="25"/>
    <col min="3580" max="3580" width="4.90625" style="25" bestFit="1" customWidth="1"/>
    <col min="3581" max="3581" width="3.6328125" style="25" bestFit="1" customWidth="1"/>
    <col min="3582" max="3582" width="3.08984375" style="25" bestFit="1" customWidth="1"/>
    <col min="3583" max="3598" width="8.26953125" style="25" customWidth="1"/>
    <col min="3599" max="3614" width="7.6328125" style="25" customWidth="1"/>
    <col min="3615" max="3835" width="9" style="25"/>
    <col min="3836" max="3836" width="4.90625" style="25" bestFit="1" customWidth="1"/>
    <col min="3837" max="3837" width="3.6328125" style="25" bestFit="1" customWidth="1"/>
    <col min="3838" max="3838" width="3.08984375" style="25" bestFit="1" customWidth="1"/>
    <col min="3839" max="3854" width="8.26953125" style="25" customWidth="1"/>
    <col min="3855" max="3870" width="7.6328125" style="25" customWidth="1"/>
    <col min="3871" max="4091" width="9" style="25"/>
    <col min="4092" max="4092" width="4.90625" style="25" bestFit="1" customWidth="1"/>
    <col min="4093" max="4093" width="3.6328125" style="25" bestFit="1" customWidth="1"/>
    <col min="4094" max="4094" width="3.08984375" style="25" bestFit="1" customWidth="1"/>
    <col min="4095" max="4110" width="8.26953125" style="25" customWidth="1"/>
    <col min="4111" max="4126" width="7.6328125" style="25" customWidth="1"/>
    <col min="4127" max="4347" width="9" style="25"/>
    <col min="4348" max="4348" width="4.90625" style="25" bestFit="1" customWidth="1"/>
    <col min="4349" max="4349" width="3.6328125" style="25" bestFit="1" customWidth="1"/>
    <col min="4350" max="4350" width="3.08984375" style="25" bestFit="1" customWidth="1"/>
    <col min="4351" max="4366" width="8.26953125" style="25" customWidth="1"/>
    <col min="4367" max="4382" width="7.6328125" style="25" customWidth="1"/>
    <col min="4383" max="4603" width="9" style="25"/>
    <col min="4604" max="4604" width="4.90625" style="25" bestFit="1" customWidth="1"/>
    <col min="4605" max="4605" width="3.6328125" style="25" bestFit="1" customWidth="1"/>
    <col min="4606" max="4606" width="3.08984375" style="25" bestFit="1" customWidth="1"/>
    <col min="4607" max="4622" width="8.26953125" style="25" customWidth="1"/>
    <col min="4623" max="4638" width="7.6328125" style="25" customWidth="1"/>
    <col min="4639" max="4859" width="9" style="25"/>
    <col min="4860" max="4860" width="4.90625" style="25" bestFit="1" customWidth="1"/>
    <col min="4861" max="4861" width="3.6328125" style="25" bestFit="1" customWidth="1"/>
    <col min="4862" max="4862" width="3.08984375" style="25" bestFit="1" customWidth="1"/>
    <col min="4863" max="4878" width="8.26953125" style="25" customWidth="1"/>
    <col min="4879" max="4894" width="7.6328125" style="25" customWidth="1"/>
    <col min="4895" max="5115" width="9" style="25"/>
    <col min="5116" max="5116" width="4.90625" style="25" bestFit="1" customWidth="1"/>
    <col min="5117" max="5117" width="3.6328125" style="25" bestFit="1" customWidth="1"/>
    <col min="5118" max="5118" width="3.08984375" style="25" bestFit="1" customWidth="1"/>
    <col min="5119" max="5134" width="8.26953125" style="25" customWidth="1"/>
    <col min="5135" max="5150" width="7.6328125" style="25" customWidth="1"/>
    <col min="5151" max="5371" width="9" style="25"/>
    <col min="5372" max="5372" width="4.90625" style="25" bestFit="1" customWidth="1"/>
    <col min="5373" max="5373" width="3.6328125" style="25" bestFit="1" customWidth="1"/>
    <col min="5374" max="5374" width="3.08984375" style="25" bestFit="1" customWidth="1"/>
    <col min="5375" max="5390" width="8.26953125" style="25" customWidth="1"/>
    <col min="5391" max="5406" width="7.6328125" style="25" customWidth="1"/>
    <col min="5407" max="5627" width="9" style="25"/>
    <col min="5628" max="5628" width="4.90625" style="25" bestFit="1" customWidth="1"/>
    <col min="5629" max="5629" width="3.6328125" style="25" bestFit="1" customWidth="1"/>
    <col min="5630" max="5630" width="3.08984375" style="25" bestFit="1" customWidth="1"/>
    <col min="5631" max="5646" width="8.26953125" style="25" customWidth="1"/>
    <col min="5647" max="5662" width="7.6328125" style="25" customWidth="1"/>
    <col min="5663" max="5883" width="9" style="25"/>
    <col min="5884" max="5884" width="4.90625" style="25" bestFit="1" customWidth="1"/>
    <col min="5885" max="5885" width="3.6328125" style="25" bestFit="1" customWidth="1"/>
    <col min="5886" max="5886" width="3.08984375" style="25" bestFit="1" customWidth="1"/>
    <col min="5887" max="5902" width="8.26953125" style="25" customWidth="1"/>
    <col min="5903" max="5918" width="7.6328125" style="25" customWidth="1"/>
    <col min="5919" max="6139" width="9" style="25"/>
    <col min="6140" max="6140" width="4.90625" style="25" bestFit="1" customWidth="1"/>
    <col min="6141" max="6141" width="3.6328125" style="25" bestFit="1" customWidth="1"/>
    <col min="6142" max="6142" width="3.08984375" style="25" bestFit="1" customWidth="1"/>
    <col min="6143" max="6158" width="8.26953125" style="25" customWidth="1"/>
    <col min="6159" max="6174" width="7.6328125" style="25" customWidth="1"/>
    <col min="6175" max="6395" width="9" style="25"/>
    <col min="6396" max="6396" width="4.90625" style="25" bestFit="1" customWidth="1"/>
    <col min="6397" max="6397" width="3.6328125" style="25" bestFit="1" customWidth="1"/>
    <col min="6398" max="6398" width="3.08984375" style="25" bestFit="1" customWidth="1"/>
    <col min="6399" max="6414" width="8.26953125" style="25" customWidth="1"/>
    <col min="6415" max="6430" width="7.6328125" style="25" customWidth="1"/>
    <col min="6431" max="6651" width="9" style="25"/>
    <col min="6652" max="6652" width="4.90625" style="25" bestFit="1" customWidth="1"/>
    <col min="6653" max="6653" width="3.6328125" style="25" bestFit="1" customWidth="1"/>
    <col min="6654" max="6654" width="3.08984375" style="25" bestFit="1" customWidth="1"/>
    <col min="6655" max="6670" width="8.26953125" style="25" customWidth="1"/>
    <col min="6671" max="6686" width="7.6328125" style="25" customWidth="1"/>
    <col min="6687" max="6907" width="9" style="25"/>
    <col min="6908" max="6908" width="4.90625" style="25" bestFit="1" customWidth="1"/>
    <col min="6909" max="6909" width="3.6328125" style="25" bestFit="1" customWidth="1"/>
    <col min="6910" max="6910" width="3.08984375" style="25" bestFit="1" customWidth="1"/>
    <col min="6911" max="6926" width="8.26953125" style="25" customWidth="1"/>
    <col min="6927" max="6942" width="7.6328125" style="25" customWidth="1"/>
    <col min="6943" max="7163" width="9" style="25"/>
    <col min="7164" max="7164" width="4.90625" style="25" bestFit="1" customWidth="1"/>
    <col min="7165" max="7165" width="3.6328125" style="25" bestFit="1" customWidth="1"/>
    <col min="7166" max="7166" width="3.08984375" style="25" bestFit="1" customWidth="1"/>
    <col min="7167" max="7182" width="8.26953125" style="25" customWidth="1"/>
    <col min="7183" max="7198" width="7.6328125" style="25" customWidth="1"/>
    <col min="7199" max="7419" width="9" style="25"/>
    <col min="7420" max="7420" width="4.90625" style="25" bestFit="1" customWidth="1"/>
    <col min="7421" max="7421" width="3.6328125" style="25" bestFit="1" customWidth="1"/>
    <col min="7422" max="7422" width="3.08984375" style="25" bestFit="1" customWidth="1"/>
    <col min="7423" max="7438" width="8.26953125" style="25" customWidth="1"/>
    <col min="7439" max="7454" width="7.6328125" style="25" customWidth="1"/>
    <col min="7455" max="7675" width="9" style="25"/>
    <col min="7676" max="7676" width="4.90625" style="25" bestFit="1" customWidth="1"/>
    <col min="7677" max="7677" width="3.6328125" style="25" bestFit="1" customWidth="1"/>
    <col min="7678" max="7678" width="3.08984375" style="25" bestFit="1" customWidth="1"/>
    <col min="7679" max="7694" width="8.26953125" style="25" customWidth="1"/>
    <col min="7695" max="7710" width="7.6328125" style="25" customWidth="1"/>
    <col min="7711" max="7931" width="9" style="25"/>
    <col min="7932" max="7932" width="4.90625" style="25" bestFit="1" customWidth="1"/>
    <col min="7933" max="7933" width="3.6328125" style="25" bestFit="1" customWidth="1"/>
    <col min="7934" max="7934" width="3.08984375" style="25" bestFit="1" customWidth="1"/>
    <col min="7935" max="7950" width="8.26953125" style="25" customWidth="1"/>
    <col min="7951" max="7966" width="7.6328125" style="25" customWidth="1"/>
    <col min="7967" max="8187" width="9" style="25"/>
    <col min="8188" max="8188" width="4.90625" style="25" bestFit="1" customWidth="1"/>
    <col min="8189" max="8189" width="3.6328125" style="25" bestFit="1" customWidth="1"/>
    <col min="8190" max="8190" width="3.08984375" style="25" bestFit="1" customWidth="1"/>
    <col min="8191" max="8206" width="8.26953125" style="25" customWidth="1"/>
    <col min="8207" max="8222" width="7.6328125" style="25" customWidth="1"/>
    <col min="8223" max="8443" width="9" style="25"/>
    <col min="8444" max="8444" width="4.90625" style="25" bestFit="1" customWidth="1"/>
    <col min="8445" max="8445" width="3.6328125" style="25" bestFit="1" customWidth="1"/>
    <col min="8446" max="8446" width="3.08984375" style="25" bestFit="1" customWidth="1"/>
    <col min="8447" max="8462" width="8.26953125" style="25" customWidth="1"/>
    <col min="8463" max="8478" width="7.6328125" style="25" customWidth="1"/>
    <col min="8479" max="8699" width="9" style="25"/>
    <col min="8700" max="8700" width="4.90625" style="25" bestFit="1" customWidth="1"/>
    <col min="8701" max="8701" width="3.6328125" style="25" bestFit="1" customWidth="1"/>
    <col min="8702" max="8702" width="3.08984375" style="25" bestFit="1" customWidth="1"/>
    <col min="8703" max="8718" width="8.26953125" style="25" customWidth="1"/>
    <col min="8719" max="8734" width="7.6328125" style="25" customWidth="1"/>
    <col min="8735" max="8955" width="9" style="25"/>
    <col min="8956" max="8956" width="4.90625" style="25" bestFit="1" customWidth="1"/>
    <col min="8957" max="8957" width="3.6328125" style="25" bestFit="1" customWidth="1"/>
    <col min="8958" max="8958" width="3.08984375" style="25" bestFit="1" customWidth="1"/>
    <col min="8959" max="8974" width="8.26953125" style="25" customWidth="1"/>
    <col min="8975" max="8990" width="7.6328125" style="25" customWidth="1"/>
    <col min="8991" max="9211" width="9" style="25"/>
    <col min="9212" max="9212" width="4.90625" style="25" bestFit="1" customWidth="1"/>
    <col min="9213" max="9213" width="3.6328125" style="25" bestFit="1" customWidth="1"/>
    <col min="9214" max="9214" width="3.08984375" style="25" bestFit="1" customWidth="1"/>
    <col min="9215" max="9230" width="8.26953125" style="25" customWidth="1"/>
    <col min="9231" max="9246" width="7.6328125" style="25" customWidth="1"/>
    <col min="9247" max="9467" width="9" style="25"/>
    <col min="9468" max="9468" width="4.90625" style="25" bestFit="1" customWidth="1"/>
    <col min="9469" max="9469" width="3.6328125" style="25" bestFit="1" customWidth="1"/>
    <col min="9470" max="9470" width="3.08984375" style="25" bestFit="1" customWidth="1"/>
    <col min="9471" max="9486" width="8.26953125" style="25" customWidth="1"/>
    <col min="9487" max="9502" width="7.6328125" style="25" customWidth="1"/>
    <col min="9503" max="9723" width="9" style="25"/>
    <col min="9724" max="9724" width="4.90625" style="25" bestFit="1" customWidth="1"/>
    <col min="9725" max="9725" width="3.6328125" style="25" bestFit="1" customWidth="1"/>
    <col min="9726" max="9726" width="3.08984375" style="25" bestFit="1" customWidth="1"/>
    <col min="9727" max="9742" width="8.26953125" style="25" customWidth="1"/>
    <col min="9743" max="9758" width="7.6328125" style="25" customWidth="1"/>
    <col min="9759" max="9979" width="9" style="25"/>
    <col min="9980" max="9980" width="4.90625" style="25" bestFit="1" customWidth="1"/>
    <col min="9981" max="9981" width="3.6328125" style="25" bestFit="1" customWidth="1"/>
    <col min="9982" max="9982" width="3.08984375" style="25" bestFit="1" customWidth="1"/>
    <col min="9983" max="9998" width="8.26953125" style="25" customWidth="1"/>
    <col min="9999" max="10014" width="7.6328125" style="25" customWidth="1"/>
    <col min="10015" max="10235" width="9" style="25"/>
    <col min="10236" max="10236" width="4.90625" style="25" bestFit="1" customWidth="1"/>
    <col min="10237" max="10237" width="3.6328125" style="25" bestFit="1" customWidth="1"/>
    <col min="10238" max="10238" width="3.08984375" style="25" bestFit="1" customWidth="1"/>
    <col min="10239" max="10254" width="8.26953125" style="25" customWidth="1"/>
    <col min="10255" max="10270" width="7.6328125" style="25" customWidth="1"/>
    <col min="10271" max="10491" width="9" style="25"/>
    <col min="10492" max="10492" width="4.90625" style="25" bestFit="1" customWidth="1"/>
    <col min="10493" max="10493" width="3.6328125" style="25" bestFit="1" customWidth="1"/>
    <col min="10494" max="10494" width="3.08984375" style="25" bestFit="1" customWidth="1"/>
    <col min="10495" max="10510" width="8.26953125" style="25" customWidth="1"/>
    <col min="10511" max="10526" width="7.6328125" style="25" customWidth="1"/>
    <col min="10527" max="10747" width="9" style="25"/>
    <col min="10748" max="10748" width="4.90625" style="25" bestFit="1" customWidth="1"/>
    <col min="10749" max="10749" width="3.6328125" style="25" bestFit="1" customWidth="1"/>
    <col min="10750" max="10750" width="3.08984375" style="25" bestFit="1" customWidth="1"/>
    <col min="10751" max="10766" width="8.26953125" style="25" customWidth="1"/>
    <col min="10767" max="10782" width="7.6328125" style="25" customWidth="1"/>
    <col min="10783" max="11003" width="9" style="25"/>
    <col min="11004" max="11004" width="4.90625" style="25" bestFit="1" customWidth="1"/>
    <col min="11005" max="11005" width="3.6328125" style="25" bestFit="1" customWidth="1"/>
    <col min="11006" max="11006" width="3.08984375" style="25" bestFit="1" customWidth="1"/>
    <col min="11007" max="11022" width="8.26953125" style="25" customWidth="1"/>
    <col min="11023" max="11038" width="7.6328125" style="25" customWidth="1"/>
    <col min="11039" max="11259" width="9" style="25"/>
    <col min="11260" max="11260" width="4.90625" style="25" bestFit="1" customWidth="1"/>
    <col min="11261" max="11261" width="3.6328125" style="25" bestFit="1" customWidth="1"/>
    <col min="11262" max="11262" width="3.08984375" style="25" bestFit="1" customWidth="1"/>
    <col min="11263" max="11278" width="8.26953125" style="25" customWidth="1"/>
    <col min="11279" max="11294" width="7.6328125" style="25" customWidth="1"/>
    <col min="11295" max="11515" width="9" style="25"/>
    <col min="11516" max="11516" width="4.90625" style="25" bestFit="1" customWidth="1"/>
    <col min="11517" max="11517" width="3.6328125" style="25" bestFit="1" customWidth="1"/>
    <col min="11518" max="11518" width="3.08984375" style="25" bestFit="1" customWidth="1"/>
    <col min="11519" max="11534" width="8.26953125" style="25" customWidth="1"/>
    <col min="11535" max="11550" width="7.6328125" style="25" customWidth="1"/>
    <col min="11551" max="11771" width="9" style="25"/>
    <col min="11772" max="11772" width="4.90625" style="25" bestFit="1" customWidth="1"/>
    <col min="11773" max="11773" width="3.6328125" style="25" bestFit="1" customWidth="1"/>
    <col min="11774" max="11774" width="3.08984375" style="25" bestFit="1" customWidth="1"/>
    <col min="11775" max="11790" width="8.26953125" style="25" customWidth="1"/>
    <col min="11791" max="11806" width="7.6328125" style="25" customWidth="1"/>
    <col min="11807" max="12027" width="9" style="25"/>
    <col min="12028" max="12028" width="4.90625" style="25" bestFit="1" customWidth="1"/>
    <col min="12029" max="12029" width="3.6328125" style="25" bestFit="1" customWidth="1"/>
    <col min="12030" max="12030" width="3.08984375" style="25" bestFit="1" customWidth="1"/>
    <col min="12031" max="12046" width="8.26953125" style="25" customWidth="1"/>
    <col min="12047" max="12062" width="7.6328125" style="25" customWidth="1"/>
    <col min="12063" max="12283" width="9" style="25"/>
    <col min="12284" max="12284" width="4.90625" style="25" bestFit="1" customWidth="1"/>
    <col min="12285" max="12285" width="3.6328125" style="25" bestFit="1" customWidth="1"/>
    <col min="12286" max="12286" width="3.08984375" style="25" bestFit="1" customWidth="1"/>
    <col min="12287" max="12302" width="8.26953125" style="25" customWidth="1"/>
    <col min="12303" max="12318" width="7.6328125" style="25" customWidth="1"/>
    <col min="12319" max="12539" width="9" style="25"/>
    <col min="12540" max="12540" width="4.90625" style="25" bestFit="1" customWidth="1"/>
    <col min="12541" max="12541" width="3.6328125" style="25" bestFit="1" customWidth="1"/>
    <col min="12542" max="12542" width="3.08984375" style="25" bestFit="1" customWidth="1"/>
    <col min="12543" max="12558" width="8.26953125" style="25" customWidth="1"/>
    <col min="12559" max="12574" width="7.6328125" style="25" customWidth="1"/>
    <col min="12575" max="12795" width="9" style="25"/>
    <col min="12796" max="12796" width="4.90625" style="25" bestFit="1" customWidth="1"/>
    <col min="12797" max="12797" width="3.6328125" style="25" bestFit="1" customWidth="1"/>
    <col min="12798" max="12798" width="3.08984375" style="25" bestFit="1" customWidth="1"/>
    <col min="12799" max="12814" width="8.26953125" style="25" customWidth="1"/>
    <col min="12815" max="12830" width="7.6328125" style="25" customWidth="1"/>
    <col min="12831" max="13051" width="9" style="25"/>
    <col min="13052" max="13052" width="4.90625" style="25" bestFit="1" customWidth="1"/>
    <col min="13053" max="13053" width="3.6328125" style="25" bestFit="1" customWidth="1"/>
    <col min="13054" max="13054" width="3.08984375" style="25" bestFit="1" customWidth="1"/>
    <col min="13055" max="13070" width="8.26953125" style="25" customWidth="1"/>
    <col min="13071" max="13086" width="7.6328125" style="25" customWidth="1"/>
    <col min="13087" max="13307" width="9" style="25"/>
    <col min="13308" max="13308" width="4.90625" style="25" bestFit="1" customWidth="1"/>
    <col min="13309" max="13309" width="3.6328125" style="25" bestFit="1" customWidth="1"/>
    <col min="13310" max="13310" width="3.08984375" style="25" bestFit="1" customWidth="1"/>
    <col min="13311" max="13326" width="8.26953125" style="25" customWidth="1"/>
    <col min="13327" max="13342" width="7.6328125" style="25" customWidth="1"/>
    <col min="13343" max="13563" width="9" style="25"/>
    <col min="13564" max="13564" width="4.90625" style="25" bestFit="1" customWidth="1"/>
    <col min="13565" max="13565" width="3.6328125" style="25" bestFit="1" customWidth="1"/>
    <col min="13566" max="13566" width="3.08984375" style="25" bestFit="1" customWidth="1"/>
    <col min="13567" max="13582" width="8.26953125" style="25" customWidth="1"/>
    <col min="13583" max="13598" width="7.6328125" style="25" customWidth="1"/>
    <col min="13599" max="13819" width="9" style="25"/>
    <col min="13820" max="13820" width="4.90625" style="25" bestFit="1" customWidth="1"/>
    <col min="13821" max="13821" width="3.6328125" style="25" bestFit="1" customWidth="1"/>
    <col min="13822" max="13822" width="3.08984375" style="25" bestFit="1" customWidth="1"/>
    <col min="13823" max="13838" width="8.26953125" style="25" customWidth="1"/>
    <col min="13839" max="13854" width="7.6328125" style="25" customWidth="1"/>
    <col min="13855" max="14075" width="9" style="25"/>
    <col min="14076" max="14076" width="4.90625" style="25" bestFit="1" customWidth="1"/>
    <col min="14077" max="14077" width="3.6328125" style="25" bestFit="1" customWidth="1"/>
    <col min="14078" max="14078" width="3.08984375" style="25" bestFit="1" customWidth="1"/>
    <col min="14079" max="14094" width="8.26953125" style="25" customWidth="1"/>
    <col min="14095" max="14110" width="7.6328125" style="25" customWidth="1"/>
    <col min="14111" max="14331" width="9" style="25"/>
    <col min="14332" max="14332" width="4.90625" style="25" bestFit="1" customWidth="1"/>
    <col min="14333" max="14333" width="3.6328125" style="25" bestFit="1" customWidth="1"/>
    <col min="14334" max="14334" width="3.08984375" style="25" bestFit="1" customWidth="1"/>
    <col min="14335" max="14350" width="8.26953125" style="25" customWidth="1"/>
    <col min="14351" max="14366" width="7.6328125" style="25" customWidth="1"/>
    <col min="14367" max="14587" width="9" style="25"/>
    <col min="14588" max="14588" width="4.90625" style="25" bestFit="1" customWidth="1"/>
    <col min="14589" max="14589" width="3.6328125" style="25" bestFit="1" customWidth="1"/>
    <col min="14590" max="14590" width="3.08984375" style="25" bestFit="1" customWidth="1"/>
    <col min="14591" max="14606" width="8.26953125" style="25" customWidth="1"/>
    <col min="14607" max="14622" width="7.6328125" style="25" customWidth="1"/>
    <col min="14623" max="14843" width="9" style="25"/>
    <col min="14844" max="14844" width="4.90625" style="25" bestFit="1" customWidth="1"/>
    <col min="14845" max="14845" width="3.6328125" style="25" bestFit="1" customWidth="1"/>
    <col min="14846" max="14846" width="3.08984375" style="25" bestFit="1" customWidth="1"/>
    <col min="14847" max="14862" width="8.26953125" style="25" customWidth="1"/>
    <col min="14863" max="14878" width="7.6328125" style="25" customWidth="1"/>
    <col min="14879" max="15099" width="9" style="25"/>
    <col min="15100" max="15100" width="4.90625" style="25" bestFit="1" customWidth="1"/>
    <col min="15101" max="15101" width="3.6328125" style="25" bestFit="1" customWidth="1"/>
    <col min="15102" max="15102" width="3.08984375" style="25" bestFit="1" customWidth="1"/>
    <col min="15103" max="15118" width="8.26953125" style="25" customWidth="1"/>
    <col min="15119" max="15134" width="7.6328125" style="25" customWidth="1"/>
    <col min="15135" max="15355" width="9" style="25"/>
    <col min="15356" max="15356" width="4.90625" style="25" bestFit="1" customWidth="1"/>
    <col min="15357" max="15357" width="3.6328125" style="25" bestFit="1" customWidth="1"/>
    <col min="15358" max="15358" width="3.08984375" style="25" bestFit="1" customWidth="1"/>
    <col min="15359" max="15374" width="8.26953125" style="25" customWidth="1"/>
    <col min="15375" max="15390" width="7.6328125" style="25" customWidth="1"/>
    <col min="15391" max="15611" width="9" style="25"/>
    <col min="15612" max="15612" width="4.90625" style="25" bestFit="1" customWidth="1"/>
    <col min="15613" max="15613" width="3.6328125" style="25" bestFit="1" customWidth="1"/>
    <col min="15614" max="15614" width="3.08984375" style="25" bestFit="1" customWidth="1"/>
    <col min="15615" max="15630" width="8.26953125" style="25" customWidth="1"/>
    <col min="15631" max="15646" width="7.6328125" style="25" customWidth="1"/>
    <col min="15647" max="15867" width="9" style="25"/>
    <col min="15868" max="15868" width="4.90625" style="25" bestFit="1" customWidth="1"/>
    <col min="15869" max="15869" width="3.6328125" style="25" bestFit="1" customWidth="1"/>
    <col min="15870" max="15870" width="3.08984375" style="25" bestFit="1" customWidth="1"/>
    <col min="15871" max="15886" width="8.26953125" style="25" customWidth="1"/>
    <col min="15887" max="15902" width="7.6328125" style="25" customWidth="1"/>
    <col min="15903" max="16123" width="9" style="25"/>
    <col min="16124" max="16124" width="4.90625" style="25" bestFit="1" customWidth="1"/>
    <col min="16125" max="16125" width="3.6328125" style="25" bestFit="1" customWidth="1"/>
    <col min="16126" max="16126" width="3.08984375" style="25" bestFit="1" customWidth="1"/>
    <col min="16127" max="16142" width="8.26953125" style="25" customWidth="1"/>
    <col min="16143" max="16158" width="7.6328125" style="25" customWidth="1"/>
    <col min="16159" max="16384" width="9" style="25"/>
  </cols>
  <sheetData>
    <row r="1" spans="1:26" ht="19">
      <c r="A1" s="290"/>
      <c r="B1" s="290"/>
      <c r="C1" s="290"/>
      <c r="D1" s="290"/>
      <c r="E1" s="289"/>
      <c r="F1" s="289"/>
      <c r="G1" s="278"/>
      <c r="H1" s="278"/>
      <c r="I1" s="278"/>
      <c r="J1" s="278"/>
      <c r="K1" s="278"/>
      <c r="L1" s="278"/>
      <c r="M1" s="278"/>
      <c r="N1" s="278"/>
      <c r="O1" s="278"/>
      <c r="P1" s="289"/>
      <c r="Q1" s="289"/>
      <c r="R1" s="290"/>
      <c r="S1" s="289"/>
      <c r="T1" s="289"/>
      <c r="U1" s="289"/>
      <c r="V1" s="289"/>
      <c r="W1" s="289"/>
      <c r="X1" s="289"/>
      <c r="Y1" s="289"/>
      <c r="Z1" s="289"/>
    </row>
    <row r="2" spans="1:26" ht="19">
      <c r="A2" s="290"/>
      <c r="B2" s="290"/>
      <c r="C2" s="290"/>
      <c r="D2" s="290"/>
      <c r="E2" s="289"/>
      <c r="F2" s="289"/>
      <c r="G2" s="279" t="s">
        <v>559</v>
      </c>
      <c r="H2" s="279"/>
      <c r="I2" s="279"/>
      <c r="J2" s="279"/>
      <c r="K2" s="279"/>
      <c r="L2" s="279"/>
      <c r="M2" s="279"/>
      <c r="N2" s="279"/>
      <c r="O2" s="279"/>
      <c r="P2" s="289"/>
      <c r="Q2" s="289"/>
      <c r="R2" s="290"/>
      <c r="S2" s="289"/>
      <c r="T2" s="289"/>
      <c r="U2" s="289"/>
      <c r="V2" s="289"/>
      <c r="W2" s="289"/>
      <c r="X2" s="289"/>
      <c r="Y2" s="289"/>
      <c r="Z2" s="289"/>
    </row>
    <row r="3" spans="1:26" ht="16.5">
      <c r="A3" s="232" t="s">
        <v>531</v>
      </c>
      <c r="B3" s="8"/>
      <c r="C3" s="8"/>
      <c r="H3" s="280"/>
      <c r="I3" s="280"/>
      <c r="J3" s="280"/>
      <c r="K3" s="280"/>
      <c r="L3" s="280"/>
      <c r="M3" s="280"/>
      <c r="N3" s="280"/>
      <c r="O3" s="280"/>
      <c r="S3" s="19" t="s">
        <v>90</v>
      </c>
    </row>
    <row r="4" spans="1:26">
      <c r="A4" s="233" t="s">
        <v>532</v>
      </c>
      <c r="B4" s="233"/>
      <c r="C4" s="247"/>
      <c r="D4" s="255" t="s">
        <v>144</v>
      </c>
      <c r="E4" s="255" t="s">
        <v>415</v>
      </c>
      <c r="F4" s="255" t="s">
        <v>184</v>
      </c>
      <c r="G4" s="255" t="s">
        <v>37</v>
      </c>
      <c r="H4" s="255" t="s">
        <v>223</v>
      </c>
      <c r="I4" s="255" t="s">
        <v>416</v>
      </c>
      <c r="J4" s="255" t="s">
        <v>417</v>
      </c>
      <c r="K4" s="255" t="s">
        <v>418</v>
      </c>
      <c r="L4" s="255" t="s">
        <v>34</v>
      </c>
      <c r="M4" s="255" t="s">
        <v>328</v>
      </c>
      <c r="N4" s="255" t="s">
        <v>63</v>
      </c>
      <c r="O4" s="255" t="s">
        <v>126</v>
      </c>
      <c r="P4" s="255" t="s">
        <v>93</v>
      </c>
      <c r="Q4" s="255" t="s">
        <v>419</v>
      </c>
      <c r="R4" s="255" t="s">
        <v>420</v>
      </c>
      <c r="S4" s="255" t="s">
        <v>338</v>
      </c>
    </row>
    <row r="5" spans="1:26">
      <c r="A5" s="234"/>
      <c r="B5" s="234"/>
      <c r="C5" s="248"/>
      <c r="D5" s="256" t="s">
        <v>533</v>
      </c>
      <c r="E5" s="256"/>
      <c r="F5" s="256"/>
      <c r="G5" s="256" t="s">
        <v>372</v>
      </c>
      <c r="H5" s="256" t="s">
        <v>534</v>
      </c>
      <c r="I5" s="256" t="s">
        <v>302</v>
      </c>
      <c r="J5" s="256" t="s">
        <v>535</v>
      </c>
      <c r="K5" s="256" t="s">
        <v>106</v>
      </c>
      <c r="L5" s="283" t="s">
        <v>536</v>
      </c>
      <c r="M5" s="287" t="s">
        <v>538</v>
      </c>
      <c r="N5" s="283" t="s">
        <v>421</v>
      </c>
      <c r="O5" s="283" t="s">
        <v>539</v>
      </c>
      <c r="P5" s="283" t="s">
        <v>540</v>
      </c>
      <c r="Q5" s="283" t="s">
        <v>425</v>
      </c>
      <c r="R5" s="283" t="s">
        <v>541</v>
      </c>
      <c r="S5" s="291" t="s">
        <v>542</v>
      </c>
    </row>
    <row r="6" spans="1:26" ht="18" customHeight="1">
      <c r="A6" s="235"/>
      <c r="B6" s="235"/>
      <c r="C6" s="249"/>
      <c r="D6" s="257" t="s">
        <v>543</v>
      </c>
      <c r="E6" s="257" t="s">
        <v>333</v>
      </c>
      <c r="F6" s="257" t="s">
        <v>544</v>
      </c>
      <c r="G6" s="257" t="s">
        <v>545</v>
      </c>
      <c r="H6" s="257" t="s">
        <v>427</v>
      </c>
      <c r="I6" s="257" t="s">
        <v>546</v>
      </c>
      <c r="J6" s="257" t="s">
        <v>170</v>
      </c>
      <c r="K6" s="257" t="s">
        <v>547</v>
      </c>
      <c r="L6" s="284" t="s">
        <v>548</v>
      </c>
      <c r="M6" s="288" t="s">
        <v>549</v>
      </c>
      <c r="N6" s="284" t="s">
        <v>55</v>
      </c>
      <c r="O6" s="284" t="s">
        <v>367</v>
      </c>
      <c r="P6" s="288" t="s">
        <v>244</v>
      </c>
      <c r="Q6" s="288" t="s">
        <v>550</v>
      </c>
      <c r="R6" s="284" t="s">
        <v>551</v>
      </c>
      <c r="S6" s="284" t="s">
        <v>552</v>
      </c>
    </row>
    <row r="7" spans="1:26" ht="15.75" customHeight="1">
      <c r="A7" s="297"/>
      <c r="B7" s="297"/>
      <c r="C7" s="297"/>
      <c r="D7" s="258" t="s">
        <v>553</v>
      </c>
      <c r="E7" s="258"/>
      <c r="F7" s="258"/>
      <c r="G7" s="258"/>
      <c r="H7" s="258"/>
      <c r="I7" s="258"/>
      <c r="J7" s="258"/>
      <c r="K7" s="258"/>
      <c r="L7" s="258"/>
      <c r="M7" s="258"/>
      <c r="N7" s="258"/>
      <c r="O7" s="258"/>
      <c r="P7" s="258"/>
      <c r="Q7" s="258"/>
      <c r="R7" s="258"/>
      <c r="S7" s="297"/>
    </row>
    <row r="8" spans="1:26" ht="13.5" customHeight="1">
      <c r="A8" s="237" t="s">
        <v>29</v>
      </c>
      <c r="B8" s="237" t="s">
        <v>327</v>
      </c>
      <c r="C8" s="250"/>
      <c r="D8" s="259">
        <v>103.6</v>
      </c>
      <c r="E8" s="270">
        <v>100.9</v>
      </c>
      <c r="F8" s="270">
        <v>105.5</v>
      </c>
      <c r="G8" s="270">
        <v>101.8</v>
      </c>
      <c r="H8" s="270">
        <v>99.9</v>
      </c>
      <c r="I8" s="270">
        <v>109.8</v>
      </c>
      <c r="J8" s="270">
        <v>101.6</v>
      </c>
      <c r="K8" s="270">
        <v>101.1</v>
      </c>
      <c r="L8" s="285">
        <v>105.1</v>
      </c>
      <c r="M8" s="285">
        <v>98.6</v>
      </c>
      <c r="N8" s="285">
        <v>113.4</v>
      </c>
      <c r="O8" s="285">
        <v>115.6</v>
      </c>
      <c r="P8" s="270">
        <v>92.1</v>
      </c>
      <c r="Q8" s="270">
        <v>100.6</v>
      </c>
      <c r="R8" s="270">
        <v>99.8</v>
      </c>
      <c r="S8" s="285">
        <v>102.3</v>
      </c>
    </row>
    <row r="9" spans="1:26" ht="13.5" customHeight="1">
      <c r="A9" s="238"/>
      <c r="B9" s="238" t="s">
        <v>228</v>
      </c>
      <c r="C9" s="250"/>
      <c r="D9" s="260">
        <v>100</v>
      </c>
      <c r="E9" s="271">
        <v>100</v>
      </c>
      <c r="F9" s="271">
        <v>100</v>
      </c>
      <c r="G9" s="271">
        <v>100</v>
      </c>
      <c r="H9" s="271">
        <v>100</v>
      </c>
      <c r="I9" s="271">
        <v>100</v>
      </c>
      <c r="J9" s="271">
        <v>100</v>
      </c>
      <c r="K9" s="271">
        <v>100</v>
      </c>
      <c r="L9" s="286">
        <v>100</v>
      </c>
      <c r="M9" s="286">
        <v>100</v>
      </c>
      <c r="N9" s="286">
        <v>100</v>
      </c>
      <c r="O9" s="286">
        <v>100</v>
      </c>
      <c r="P9" s="271">
        <v>100</v>
      </c>
      <c r="Q9" s="271">
        <v>100</v>
      </c>
      <c r="R9" s="271">
        <v>100</v>
      </c>
      <c r="S9" s="286">
        <v>100</v>
      </c>
    </row>
    <row r="10" spans="1:26">
      <c r="A10" s="238"/>
      <c r="B10" s="238" t="s">
        <v>107</v>
      </c>
      <c r="C10" s="250"/>
      <c r="D10" s="260">
        <v>100.7</v>
      </c>
      <c r="E10" s="271">
        <v>102.4</v>
      </c>
      <c r="F10" s="271">
        <v>101.6</v>
      </c>
      <c r="G10" s="271">
        <v>103.9</v>
      </c>
      <c r="H10" s="271">
        <v>103.2</v>
      </c>
      <c r="I10" s="271">
        <v>101.3</v>
      </c>
      <c r="J10" s="271">
        <v>97.5</v>
      </c>
      <c r="K10" s="271">
        <v>98.7</v>
      </c>
      <c r="L10" s="286">
        <v>107.2</v>
      </c>
      <c r="M10" s="286">
        <v>100.2</v>
      </c>
      <c r="N10" s="286">
        <v>101.9</v>
      </c>
      <c r="O10" s="286">
        <v>102.4</v>
      </c>
      <c r="P10" s="271">
        <v>94.1</v>
      </c>
      <c r="Q10" s="271">
        <v>98.6</v>
      </c>
      <c r="R10" s="271">
        <v>104.9</v>
      </c>
      <c r="S10" s="286">
        <v>110.1</v>
      </c>
    </row>
    <row r="11" spans="1:26" ht="13.5" customHeight="1">
      <c r="A11" s="238"/>
      <c r="B11" s="238" t="s">
        <v>300</v>
      </c>
      <c r="C11" s="250"/>
      <c r="D11" s="260">
        <v>100.8</v>
      </c>
      <c r="E11" s="271">
        <v>100.1</v>
      </c>
      <c r="F11" s="271">
        <v>103</v>
      </c>
      <c r="G11" s="271">
        <v>100</v>
      </c>
      <c r="H11" s="271">
        <v>103.8</v>
      </c>
      <c r="I11" s="271">
        <v>97.3</v>
      </c>
      <c r="J11" s="271">
        <v>95.3</v>
      </c>
      <c r="K11" s="271">
        <v>99.7</v>
      </c>
      <c r="L11" s="271">
        <v>113.1</v>
      </c>
      <c r="M11" s="271">
        <v>98.5</v>
      </c>
      <c r="N11" s="271">
        <v>103.6</v>
      </c>
      <c r="O11" s="271">
        <v>105.9</v>
      </c>
      <c r="P11" s="271">
        <v>95</v>
      </c>
      <c r="Q11" s="271">
        <v>99.9</v>
      </c>
      <c r="R11" s="271">
        <v>103.8</v>
      </c>
      <c r="S11" s="271">
        <v>112.5</v>
      </c>
    </row>
    <row r="12" spans="1:26" ht="13.5" customHeight="1">
      <c r="A12" s="238"/>
      <c r="B12" s="238" t="s">
        <v>109</v>
      </c>
      <c r="C12" s="250"/>
      <c r="D12" s="261">
        <v>102.1</v>
      </c>
      <c r="E12" s="267">
        <v>100.2</v>
      </c>
      <c r="F12" s="267">
        <v>105.4</v>
      </c>
      <c r="G12" s="267">
        <v>111.7</v>
      </c>
      <c r="H12" s="267">
        <v>103.1</v>
      </c>
      <c r="I12" s="267">
        <v>101.9</v>
      </c>
      <c r="J12" s="267">
        <v>96.3</v>
      </c>
      <c r="K12" s="267">
        <v>100.2</v>
      </c>
      <c r="L12" s="267">
        <v>105.2</v>
      </c>
      <c r="M12" s="267">
        <v>98.8</v>
      </c>
      <c r="N12" s="267">
        <v>103.3</v>
      </c>
      <c r="O12" s="267">
        <v>101.3</v>
      </c>
      <c r="P12" s="267">
        <v>96.7</v>
      </c>
      <c r="Q12" s="267">
        <v>99.5</v>
      </c>
      <c r="R12" s="267">
        <v>105.5</v>
      </c>
      <c r="S12" s="267">
        <v>115.9</v>
      </c>
    </row>
    <row r="13" spans="1:26" ht="13.5" customHeight="1">
      <c r="A13" s="239"/>
      <c r="B13" s="239" t="s">
        <v>174</v>
      </c>
      <c r="C13" s="251"/>
      <c r="D13" s="262">
        <v>103</v>
      </c>
      <c r="E13" s="273">
        <v>98.1</v>
      </c>
      <c r="F13" s="273">
        <v>105.1</v>
      </c>
      <c r="G13" s="273">
        <v>108.5</v>
      </c>
      <c r="H13" s="273">
        <v>98</v>
      </c>
      <c r="I13" s="273">
        <v>101.5</v>
      </c>
      <c r="J13" s="273">
        <v>101.6</v>
      </c>
      <c r="K13" s="273">
        <v>100.3</v>
      </c>
      <c r="L13" s="273">
        <v>96.3</v>
      </c>
      <c r="M13" s="273">
        <v>100.3</v>
      </c>
      <c r="N13" s="273">
        <v>91.8</v>
      </c>
      <c r="O13" s="273">
        <v>102.9</v>
      </c>
      <c r="P13" s="273">
        <v>109.4</v>
      </c>
      <c r="Q13" s="273">
        <v>96.3</v>
      </c>
      <c r="R13" s="273">
        <v>109.5</v>
      </c>
      <c r="S13" s="273">
        <v>120.5</v>
      </c>
    </row>
    <row r="14" spans="1:26" ht="13.5" customHeight="1">
      <c r="A14" s="238" t="s">
        <v>431</v>
      </c>
      <c r="B14" s="238">
        <v>5</v>
      </c>
      <c r="C14" s="250" t="s">
        <v>219</v>
      </c>
      <c r="D14" s="259">
        <v>101.7</v>
      </c>
      <c r="E14" s="270">
        <v>89.3</v>
      </c>
      <c r="F14" s="270">
        <v>100.9</v>
      </c>
      <c r="G14" s="270">
        <v>111.2</v>
      </c>
      <c r="H14" s="270">
        <v>100.5</v>
      </c>
      <c r="I14" s="270">
        <v>98.9</v>
      </c>
      <c r="J14" s="270">
        <v>99.3</v>
      </c>
      <c r="K14" s="270">
        <v>103.9</v>
      </c>
      <c r="L14" s="270">
        <v>98.3</v>
      </c>
      <c r="M14" s="270">
        <v>98.6</v>
      </c>
      <c r="N14" s="270">
        <v>95.8</v>
      </c>
      <c r="O14" s="270">
        <v>102.5</v>
      </c>
      <c r="P14" s="270">
        <v>120.3</v>
      </c>
      <c r="Q14" s="270">
        <v>96.2</v>
      </c>
      <c r="R14" s="270">
        <v>113.1</v>
      </c>
      <c r="S14" s="270">
        <v>118.4</v>
      </c>
    </row>
    <row r="15" spans="1:26" ht="13.5" customHeight="1">
      <c r="A15" s="240" t="s">
        <v>56</v>
      </c>
      <c r="B15" s="238">
        <v>6</v>
      </c>
      <c r="C15" s="250"/>
      <c r="D15" s="260">
        <v>106.6</v>
      </c>
      <c r="E15" s="271">
        <v>98.8</v>
      </c>
      <c r="F15" s="271">
        <v>109.3</v>
      </c>
      <c r="G15" s="271">
        <v>112.5</v>
      </c>
      <c r="H15" s="271">
        <v>97.5</v>
      </c>
      <c r="I15" s="271">
        <v>106.2</v>
      </c>
      <c r="J15" s="271">
        <v>105</v>
      </c>
      <c r="K15" s="271">
        <v>100.4</v>
      </c>
      <c r="L15" s="271">
        <v>102.6</v>
      </c>
      <c r="M15" s="271">
        <v>105</v>
      </c>
      <c r="N15" s="271">
        <v>96.7</v>
      </c>
      <c r="O15" s="271">
        <v>107</v>
      </c>
      <c r="P15" s="271">
        <v>117.4</v>
      </c>
      <c r="Q15" s="271">
        <v>97.8</v>
      </c>
      <c r="R15" s="271">
        <v>107.5</v>
      </c>
      <c r="S15" s="271">
        <v>124.2</v>
      </c>
    </row>
    <row r="16" spans="1:26" ht="13.5" customHeight="1">
      <c r="A16" s="240" t="s">
        <v>56</v>
      </c>
      <c r="B16" s="238">
        <v>7</v>
      </c>
      <c r="C16" s="250"/>
      <c r="D16" s="260">
        <v>104.3</v>
      </c>
      <c r="E16" s="271">
        <v>99.6</v>
      </c>
      <c r="F16" s="271">
        <v>107.7</v>
      </c>
      <c r="G16" s="271">
        <v>110.3</v>
      </c>
      <c r="H16" s="271">
        <v>103.8</v>
      </c>
      <c r="I16" s="271">
        <v>99.6</v>
      </c>
      <c r="J16" s="271">
        <v>101.4</v>
      </c>
      <c r="K16" s="271">
        <v>107.8</v>
      </c>
      <c r="L16" s="271">
        <v>94.8</v>
      </c>
      <c r="M16" s="271">
        <v>103.7</v>
      </c>
      <c r="N16" s="271">
        <v>87.6</v>
      </c>
      <c r="O16" s="271">
        <v>108.3</v>
      </c>
      <c r="P16" s="271">
        <v>114.8</v>
      </c>
      <c r="Q16" s="271">
        <v>95.9</v>
      </c>
      <c r="R16" s="271">
        <v>113.7</v>
      </c>
      <c r="S16" s="271">
        <v>122.2</v>
      </c>
    </row>
    <row r="17" spans="1:19" ht="13.5" customHeight="1">
      <c r="A17" s="240" t="s">
        <v>56</v>
      </c>
      <c r="B17" s="238">
        <v>8</v>
      </c>
      <c r="D17" s="260">
        <v>98</v>
      </c>
      <c r="E17" s="271">
        <v>88.6</v>
      </c>
      <c r="F17" s="271">
        <v>100.1</v>
      </c>
      <c r="G17" s="271">
        <v>108</v>
      </c>
      <c r="H17" s="271">
        <v>102.3</v>
      </c>
      <c r="I17" s="271">
        <v>96.4</v>
      </c>
      <c r="J17" s="271">
        <v>99.2</v>
      </c>
      <c r="K17" s="271">
        <v>101</v>
      </c>
      <c r="L17" s="271">
        <v>93</v>
      </c>
      <c r="M17" s="271">
        <v>97.4</v>
      </c>
      <c r="N17" s="271">
        <v>89.3</v>
      </c>
      <c r="O17" s="271">
        <v>109.3</v>
      </c>
      <c r="P17" s="271">
        <v>80.7</v>
      </c>
      <c r="Q17" s="271">
        <v>95.3</v>
      </c>
      <c r="R17" s="271">
        <v>108</v>
      </c>
      <c r="S17" s="271">
        <v>116.7</v>
      </c>
    </row>
    <row r="18" spans="1:19" ht="13.5" customHeight="1">
      <c r="A18" s="240" t="s">
        <v>56</v>
      </c>
      <c r="B18" s="238">
        <v>9</v>
      </c>
      <c r="C18" s="250"/>
      <c r="D18" s="260">
        <v>101.9</v>
      </c>
      <c r="E18" s="271">
        <v>101</v>
      </c>
      <c r="F18" s="271">
        <v>104.4</v>
      </c>
      <c r="G18" s="271">
        <v>103.5</v>
      </c>
      <c r="H18" s="271">
        <v>93.4</v>
      </c>
      <c r="I18" s="271">
        <v>101.8</v>
      </c>
      <c r="J18" s="271">
        <v>101.2</v>
      </c>
      <c r="K18" s="271">
        <v>95.2</v>
      </c>
      <c r="L18" s="271">
        <v>90.5</v>
      </c>
      <c r="M18" s="271">
        <v>94.2</v>
      </c>
      <c r="N18" s="271">
        <v>88.1</v>
      </c>
      <c r="O18" s="271">
        <v>106.7</v>
      </c>
      <c r="P18" s="271">
        <v>106.3</v>
      </c>
      <c r="Q18" s="271">
        <v>97.4</v>
      </c>
      <c r="R18" s="271">
        <v>103.4</v>
      </c>
      <c r="S18" s="271">
        <v>118.2</v>
      </c>
    </row>
    <row r="19" spans="1:19" ht="13.5" customHeight="1">
      <c r="A19" s="240" t="s">
        <v>56</v>
      </c>
      <c r="B19" s="238">
        <v>10</v>
      </c>
      <c r="C19" s="250"/>
      <c r="D19" s="260">
        <v>103.1</v>
      </c>
      <c r="E19" s="271">
        <v>102.5</v>
      </c>
      <c r="F19" s="271">
        <v>107.7</v>
      </c>
      <c r="G19" s="271">
        <v>109.9</v>
      </c>
      <c r="H19" s="271">
        <v>100.1</v>
      </c>
      <c r="I19" s="271">
        <v>99.1</v>
      </c>
      <c r="J19" s="271">
        <v>101.4</v>
      </c>
      <c r="K19" s="271">
        <v>105.7</v>
      </c>
      <c r="L19" s="271">
        <v>87.8</v>
      </c>
      <c r="M19" s="271">
        <v>103.1</v>
      </c>
      <c r="N19" s="271">
        <v>87</v>
      </c>
      <c r="O19" s="271">
        <v>99.3</v>
      </c>
      <c r="P19" s="271">
        <v>113.1</v>
      </c>
      <c r="Q19" s="271">
        <v>94.4</v>
      </c>
      <c r="R19" s="271">
        <v>113</v>
      </c>
      <c r="S19" s="271">
        <v>116.8</v>
      </c>
    </row>
    <row r="20" spans="1:19" ht="13.5" customHeight="1">
      <c r="A20" s="240" t="s">
        <v>56</v>
      </c>
      <c r="B20" s="238">
        <v>11</v>
      </c>
      <c r="C20" s="250"/>
      <c r="D20" s="260">
        <v>106.5</v>
      </c>
      <c r="E20" s="271">
        <v>105.7</v>
      </c>
      <c r="F20" s="271">
        <v>111.5</v>
      </c>
      <c r="G20" s="271">
        <v>111.3</v>
      </c>
      <c r="H20" s="271">
        <v>99.7</v>
      </c>
      <c r="I20" s="271">
        <v>107.1</v>
      </c>
      <c r="J20" s="271">
        <v>103.1</v>
      </c>
      <c r="K20" s="271">
        <v>101.6</v>
      </c>
      <c r="L20" s="271">
        <v>101.7</v>
      </c>
      <c r="M20" s="271">
        <v>103.5</v>
      </c>
      <c r="N20" s="271">
        <v>90.8</v>
      </c>
      <c r="O20" s="271">
        <v>99.9</v>
      </c>
      <c r="P20" s="271">
        <v>114.3</v>
      </c>
      <c r="Q20" s="271">
        <v>94.8</v>
      </c>
      <c r="R20" s="271">
        <v>108.2</v>
      </c>
      <c r="S20" s="271">
        <v>127.9</v>
      </c>
    </row>
    <row r="21" spans="1:19" ht="13.5" customHeight="1">
      <c r="A21" s="241" t="s">
        <v>56</v>
      </c>
      <c r="B21" s="238">
        <v>12</v>
      </c>
      <c r="C21" s="250"/>
      <c r="D21" s="260">
        <v>102</v>
      </c>
      <c r="E21" s="271">
        <v>102.7</v>
      </c>
      <c r="F21" s="271">
        <v>105.4</v>
      </c>
      <c r="G21" s="271">
        <v>105.5</v>
      </c>
      <c r="H21" s="271">
        <v>95.3</v>
      </c>
      <c r="I21" s="271">
        <v>100.4</v>
      </c>
      <c r="J21" s="271">
        <v>101.4</v>
      </c>
      <c r="K21" s="271">
        <v>103.3</v>
      </c>
      <c r="L21" s="271">
        <v>96.5</v>
      </c>
      <c r="M21" s="271">
        <v>98.4</v>
      </c>
      <c r="N21" s="271">
        <v>94.6</v>
      </c>
      <c r="O21" s="271">
        <v>97</v>
      </c>
      <c r="P21" s="271">
        <v>99.8</v>
      </c>
      <c r="Q21" s="271">
        <v>93.5</v>
      </c>
      <c r="R21" s="271">
        <v>113.2</v>
      </c>
      <c r="S21" s="271">
        <v>117.9</v>
      </c>
    </row>
    <row r="22" spans="1:19" ht="13.5" customHeight="1">
      <c r="A22" s="240" t="s">
        <v>432</v>
      </c>
      <c r="B22" s="238">
        <v>1</v>
      </c>
      <c r="D22" s="260">
        <v>95.6</v>
      </c>
      <c r="E22" s="271">
        <v>82.6</v>
      </c>
      <c r="F22" s="271">
        <v>94</v>
      </c>
      <c r="G22" s="271">
        <v>100.5</v>
      </c>
      <c r="H22" s="271">
        <v>95.8</v>
      </c>
      <c r="I22" s="271">
        <v>94.9</v>
      </c>
      <c r="J22" s="271">
        <v>96</v>
      </c>
      <c r="K22" s="271">
        <v>97.3</v>
      </c>
      <c r="L22" s="271">
        <v>90.6</v>
      </c>
      <c r="M22" s="271">
        <v>89.9</v>
      </c>
      <c r="N22" s="271">
        <v>96.3</v>
      </c>
      <c r="O22" s="271">
        <v>102</v>
      </c>
      <c r="P22" s="271">
        <v>107.7</v>
      </c>
      <c r="Q22" s="271">
        <v>89.5</v>
      </c>
      <c r="R22" s="271">
        <v>107.4</v>
      </c>
      <c r="S22" s="271">
        <v>112.6</v>
      </c>
    </row>
    <row r="23" spans="1:19" ht="13.5" customHeight="1">
      <c r="A23" s="240" t="s">
        <v>56</v>
      </c>
      <c r="B23" s="238">
        <v>2</v>
      </c>
      <c r="C23" s="250"/>
      <c r="D23" s="260">
        <v>99.2</v>
      </c>
      <c r="E23" s="271">
        <v>97.2</v>
      </c>
      <c r="F23" s="271">
        <v>104.4</v>
      </c>
      <c r="G23" s="271">
        <v>97.6</v>
      </c>
      <c r="H23" s="271">
        <v>93.7</v>
      </c>
      <c r="I23" s="271">
        <v>104.3</v>
      </c>
      <c r="J23" s="271">
        <v>94.8</v>
      </c>
      <c r="K23" s="271">
        <v>92.7</v>
      </c>
      <c r="L23" s="271">
        <v>93.1</v>
      </c>
      <c r="M23" s="271">
        <v>98.3</v>
      </c>
      <c r="N23" s="271">
        <v>89.1</v>
      </c>
      <c r="O23" s="271">
        <v>97.3</v>
      </c>
      <c r="P23" s="271">
        <v>107.8</v>
      </c>
      <c r="Q23" s="271">
        <v>87.4</v>
      </c>
      <c r="R23" s="271">
        <v>98.3</v>
      </c>
      <c r="S23" s="271">
        <v>114.5</v>
      </c>
    </row>
    <row r="24" spans="1:19" ht="13.5" customHeight="1">
      <c r="A24" s="240" t="s">
        <v>56</v>
      </c>
      <c r="B24" s="238">
        <v>3</v>
      </c>
      <c r="C24" s="250"/>
      <c r="D24" s="260">
        <v>97.4</v>
      </c>
      <c r="E24" s="271">
        <v>93.9</v>
      </c>
      <c r="F24" s="271">
        <v>101.3</v>
      </c>
      <c r="G24" s="271">
        <v>100</v>
      </c>
      <c r="H24" s="271">
        <v>96.4</v>
      </c>
      <c r="I24" s="271">
        <v>96</v>
      </c>
      <c r="J24" s="271">
        <v>95.2</v>
      </c>
      <c r="K24" s="271">
        <v>96.5</v>
      </c>
      <c r="L24" s="271">
        <v>92.4</v>
      </c>
      <c r="M24" s="271">
        <v>99.2</v>
      </c>
      <c r="N24" s="271">
        <v>92.1</v>
      </c>
      <c r="O24" s="271">
        <v>98.4</v>
      </c>
      <c r="P24" s="271">
        <v>106.8</v>
      </c>
      <c r="Q24" s="271">
        <v>85.4</v>
      </c>
      <c r="R24" s="271">
        <v>107.2</v>
      </c>
      <c r="S24" s="271">
        <v>110</v>
      </c>
    </row>
    <row r="25" spans="1:19" ht="13.5" customHeight="1">
      <c r="A25" s="240" t="s">
        <v>56</v>
      </c>
      <c r="B25" s="238">
        <v>4</v>
      </c>
      <c r="C25" s="250"/>
      <c r="D25" s="260">
        <v>103.2</v>
      </c>
      <c r="E25" s="271">
        <v>97.5</v>
      </c>
      <c r="F25" s="271">
        <v>105.2</v>
      </c>
      <c r="G25" s="271">
        <v>105.1</v>
      </c>
      <c r="H25" s="271">
        <v>99.2</v>
      </c>
      <c r="I25" s="271">
        <v>105.8</v>
      </c>
      <c r="J25" s="271">
        <v>100.5</v>
      </c>
      <c r="K25" s="271">
        <v>104.6</v>
      </c>
      <c r="L25" s="271">
        <v>96.2</v>
      </c>
      <c r="M25" s="271">
        <v>98.7</v>
      </c>
      <c r="N25" s="271">
        <v>96.3</v>
      </c>
      <c r="O25" s="271">
        <v>105.3</v>
      </c>
      <c r="P25" s="271">
        <v>117.6</v>
      </c>
      <c r="Q25" s="271">
        <v>91.9</v>
      </c>
      <c r="R25" s="271">
        <v>117.2</v>
      </c>
      <c r="S25" s="271">
        <v>119.7</v>
      </c>
    </row>
    <row r="26" spans="1:19" ht="13.5" customHeight="1">
      <c r="A26" s="242" t="s">
        <v>56</v>
      </c>
      <c r="B26" s="246">
        <v>5</v>
      </c>
      <c r="C26" s="252"/>
      <c r="D26" s="263">
        <v>98.9</v>
      </c>
      <c r="E26" s="274">
        <v>91</v>
      </c>
      <c r="F26" s="274">
        <v>97.4</v>
      </c>
      <c r="G26" s="274">
        <v>105.9</v>
      </c>
      <c r="H26" s="274">
        <v>97.1</v>
      </c>
      <c r="I26" s="274">
        <v>100.9</v>
      </c>
      <c r="J26" s="274">
        <v>96.7</v>
      </c>
      <c r="K26" s="274">
        <v>102.4</v>
      </c>
      <c r="L26" s="274">
        <v>93.9</v>
      </c>
      <c r="M26" s="274">
        <v>94.5</v>
      </c>
      <c r="N26" s="274">
        <v>96.2</v>
      </c>
      <c r="O26" s="274">
        <v>111</v>
      </c>
      <c r="P26" s="274">
        <v>116.5</v>
      </c>
      <c r="Q26" s="274">
        <v>90.7</v>
      </c>
      <c r="R26" s="274">
        <v>110.5</v>
      </c>
      <c r="S26" s="274">
        <v>114</v>
      </c>
    </row>
    <row r="27" spans="1:19" ht="17.25" customHeight="1">
      <c r="A27" s="297"/>
      <c r="B27" s="297"/>
      <c r="C27" s="297"/>
      <c r="D27" s="264" t="s">
        <v>433</v>
      </c>
      <c r="E27" s="264"/>
      <c r="F27" s="264"/>
      <c r="G27" s="264"/>
      <c r="H27" s="264"/>
      <c r="I27" s="264"/>
      <c r="J27" s="264"/>
      <c r="K27" s="264"/>
      <c r="L27" s="264"/>
      <c r="M27" s="264"/>
      <c r="N27" s="264"/>
      <c r="O27" s="264"/>
      <c r="P27" s="264"/>
      <c r="Q27" s="264"/>
      <c r="R27" s="264"/>
      <c r="S27" s="264"/>
    </row>
    <row r="28" spans="1:19" ht="13.5" customHeight="1">
      <c r="A28" s="237" t="s">
        <v>29</v>
      </c>
      <c r="B28" s="237" t="s">
        <v>327</v>
      </c>
      <c r="C28" s="250"/>
      <c r="D28" s="259">
        <v>-1.3</v>
      </c>
      <c r="E28" s="270">
        <v>0.2</v>
      </c>
      <c r="F28" s="270">
        <v>-2</v>
      </c>
      <c r="G28" s="270">
        <v>-7.1</v>
      </c>
      <c r="H28" s="270">
        <v>9.1</v>
      </c>
      <c r="I28" s="270">
        <v>0.6</v>
      </c>
      <c r="J28" s="270">
        <v>-2.4</v>
      </c>
      <c r="K28" s="270">
        <v>1.5</v>
      </c>
      <c r="L28" s="285">
        <v>-3.8</v>
      </c>
      <c r="M28" s="285">
        <v>-0.1</v>
      </c>
      <c r="N28" s="285">
        <v>3.3</v>
      </c>
      <c r="O28" s="285">
        <v>1.4</v>
      </c>
      <c r="P28" s="270">
        <v>-4.4000000000000004</v>
      </c>
      <c r="Q28" s="270">
        <v>-1.7</v>
      </c>
      <c r="R28" s="270">
        <v>-6.2</v>
      </c>
      <c r="S28" s="285">
        <v>-2.1</v>
      </c>
    </row>
    <row r="29" spans="1:19" ht="13.5" customHeight="1">
      <c r="A29" s="238"/>
      <c r="B29" s="238" t="s">
        <v>228</v>
      </c>
      <c r="C29" s="250"/>
      <c r="D29" s="260">
        <v>-3.4</v>
      </c>
      <c r="E29" s="271">
        <v>-0.9</v>
      </c>
      <c r="F29" s="271">
        <v>-5.2</v>
      </c>
      <c r="G29" s="271">
        <v>-1.7</v>
      </c>
      <c r="H29" s="271">
        <v>0.2</v>
      </c>
      <c r="I29" s="271">
        <v>-9</v>
      </c>
      <c r="J29" s="271">
        <v>-1.5</v>
      </c>
      <c r="K29" s="271">
        <v>-1.1000000000000001</v>
      </c>
      <c r="L29" s="286">
        <v>-4.9000000000000004</v>
      </c>
      <c r="M29" s="286">
        <v>1.3</v>
      </c>
      <c r="N29" s="286">
        <v>-11.7</v>
      </c>
      <c r="O29" s="286">
        <v>-13.6</v>
      </c>
      <c r="P29" s="271">
        <v>8.6</v>
      </c>
      <c r="Q29" s="271">
        <v>-0.6</v>
      </c>
      <c r="R29" s="271">
        <v>0.3</v>
      </c>
      <c r="S29" s="286">
        <v>-2.2000000000000002</v>
      </c>
    </row>
    <row r="30" spans="1:19" ht="13.5" customHeight="1">
      <c r="A30" s="238"/>
      <c r="B30" s="238" t="s">
        <v>107</v>
      </c>
      <c r="C30" s="250"/>
      <c r="D30" s="260">
        <v>0.8</v>
      </c>
      <c r="E30" s="271">
        <v>2.4</v>
      </c>
      <c r="F30" s="271">
        <v>1.6</v>
      </c>
      <c r="G30" s="271">
        <v>3.9</v>
      </c>
      <c r="H30" s="271">
        <v>3.2</v>
      </c>
      <c r="I30" s="271">
        <v>1.3</v>
      </c>
      <c r="J30" s="271">
        <v>-2.5</v>
      </c>
      <c r="K30" s="271">
        <v>-1.4</v>
      </c>
      <c r="L30" s="286">
        <v>7.3</v>
      </c>
      <c r="M30" s="286">
        <v>0.2</v>
      </c>
      <c r="N30" s="286">
        <v>1.8</v>
      </c>
      <c r="O30" s="286">
        <v>2.5</v>
      </c>
      <c r="P30" s="271">
        <v>-5.9</v>
      </c>
      <c r="Q30" s="271">
        <v>-1.4</v>
      </c>
      <c r="R30" s="271">
        <v>4.9000000000000004</v>
      </c>
      <c r="S30" s="286">
        <v>10</v>
      </c>
    </row>
    <row r="31" spans="1:19" ht="13.5" customHeight="1">
      <c r="A31" s="238"/>
      <c r="B31" s="238" t="s">
        <v>300</v>
      </c>
      <c r="C31" s="250"/>
      <c r="D31" s="260">
        <v>0.1</v>
      </c>
      <c r="E31" s="271">
        <v>-2.2000000000000002</v>
      </c>
      <c r="F31" s="271">
        <v>1.4</v>
      </c>
      <c r="G31" s="271">
        <v>-3.8</v>
      </c>
      <c r="H31" s="271">
        <v>0.6</v>
      </c>
      <c r="I31" s="271">
        <v>-3.9</v>
      </c>
      <c r="J31" s="271">
        <v>-2.2999999999999998</v>
      </c>
      <c r="K31" s="271">
        <v>1</v>
      </c>
      <c r="L31" s="286">
        <v>5.5</v>
      </c>
      <c r="M31" s="286">
        <v>-1.7</v>
      </c>
      <c r="N31" s="286">
        <v>1.7</v>
      </c>
      <c r="O31" s="286">
        <v>3.4</v>
      </c>
      <c r="P31" s="271">
        <v>1</v>
      </c>
      <c r="Q31" s="271">
        <v>1.3</v>
      </c>
      <c r="R31" s="271">
        <v>-1</v>
      </c>
      <c r="S31" s="286">
        <v>2.2000000000000002</v>
      </c>
    </row>
    <row r="32" spans="1:19" ht="13.5" customHeight="1">
      <c r="A32" s="238"/>
      <c r="B32" s="238" t="s">
        <v>109</v>
      </c>
      <c r="C32" s="250"/>
      <c r="D32" s="260">
        <v>1.3</v>
      </c>
      <c r="E32" s="271">
        <v>0.1</v>
      </c>
      <c r="F32" s="271">
        <v>2.2999999999999998</v>
      </c>
      <c r="G32" s="271">
        <v>11.7</v>
      </c>
      <c r="H32" s="271">
        <v>-0.7</v>
      </c>
      <c r="I32" s="271">
        <v>4.7</v>
      </c>
      <c r="J32" s="271">
        <v>1</v>
      </c>
      <c r="K32" s="271">
        <v>0.5</v>
      </c>
      <c r="L32" s="286">
        <v>-7</v>
      </c>
      <c r="M32" s="286">
        <v>0.3</v>
      </c>
      <c r="N32" s="286">
        <v>-0.3</v>
      </c>
      <c r="O32" s="286">
        <v>-4.3</v>
      </c>
      <c r="P32" s="271">
        <v>1.8</v>
      </c>
      <c r="Q32" s="271">
        <v>-0.4</v>
      </c>
      <c r="R32" s="271">
        <v>1.6</v>
      </c>
      <c r="S32" s="286">
        <v>3</v>
      </c>
    </row>
    <row r="33" spans="1:30" ht="13.5" customHeight="1">
      <c r="A33" s="239"/>
      <c r="B33" s="239" t="s">
        <v>174</v>
      </c>
      <c r="C33" s="251"/>
      <c r="D33" s="262">
        <v>0.4</v>
      </c>
      <c r="E33" s="273">
        <v>-2.2000000000000002</v>
      </c>
      <c r="F33" s="273">
        <v>-0.4</v>
      </c>
      <c r="G33" s="273">
        <v>-3.1</v>
      </c>
      <c r="H33" s="273">
        <v>-5.0999999999999996</v>
      </c>
      <c r="I33" s="273">
        <v>-0.8</v>
      </c>
      <c r="J33" s="273">
        <v>5.4</v>
      </c>
      <c r="K33" s="273">
        <v>0.1</v>
      </c>
      <c r="L33" s="273">
        <v>-8.6</v>
      </c>
      <c r="M33" s="273">
        <v>1</v>
      </c>
      <c r="N33" s="273">
        <v>-9</v>
      </c>
      <c r="O33" s="273">
        <v>-1.6</v>
      </c>
      <c r="P33" s="273">
        <v>11.7</v>
      </c>
      <c r="Q33" s="273">
        <v>-2.9</v>
      </c>
      <c r="R33" s="273">
        <v>3.9</v>
      </c>
      <c r="S33" s="273">
        <v>4.0999999999999996</v>
      </c>
    </row>
    <row r="34" spans="1:30" ht="13.5" customHeight="1">
      <c r="A34" s="238" t="s">
        <v>431</v>
      </c>
      <c r="B34" s="238">
        <v>5</v>
      </c>
      <c r="C34" s="250" t="s">
        <v>219</v>
      </c>
      <c r="D34" s="259">
        <v>2.9</v>
      </c>
      <c r="E34" s="270">
        <v>-4.8</v>
      </c>
      <c r="F34" s="270">
        <v>3.6</v>
      </c>
      <c r="G34" s="270">
        <v>-2.2999999999999998</v>
      </c>
      <c r="H34" s="270">
        <v>-1.4</v>
      </c>
      <c r="I34" s="270">
        <v>1.7</v>
      </c>
      <c r="J34" s="270">
        <v>4</v>
      </c>
      <c r="K34" s="270">
        <v>5.3</v>
      </c>
      <c r="L34" s="270">
        <v>-6.5</v>
      </c>
      <c r="M34" s="270">
        <v>6.1</v>
      </c>
      <c r="N34" s="270">
        <v>-6</v>
      </c>
      <c r="O34" s="270">
        <v>-3.8</v>
      </c>
      <c r="P34" s="270">
        <v>13.9</v>
      </c>
      <c r="Q34" s="270">
        <v>-1.3</v>
      </c>
      <c r="R34" s="270">
        <v>7</v>
      </c>
      <c r="S34" s="270">
        <v>11.3</v>
      </c>
    </row>
    <row r="35" spans="1:30" ht="13.5" customHeight="1">
      <c r="A35" s="240" t="s">
        <v>56</v>
      </c>
      <c r="B35" s="238">
        <v>6</v>
      </c>
      <c r="C35" s="250"/>
      <c r="D35" s="260">
        <v>-0.5</v>
      </c>
      <c r="E35" s="271">
        <v>-4.5</v>
      </c>
      <c r="F35" s="271">
        <v>-1.2</v>
      </c>
      <c r="G35" s="271">
        <v>-4.3</v>
      </c>
      <c r="H35" s="271">
        <v>-8.6999999999999993</v>
      </c>
      <c r="I35" s="271">
        <v>-0.4</v>
      </c>
      <c r="J35" s="271">
        <v>6.4</v>
      </c>
      <c r="K35" s="271">
        <v>-4.2</v>
      </c>
      <c r="L35" s="271">
        <v>-11.3</v>
      </c>
      <c r="M35" s="271">
        <v>0.5</v>
      </c>
      <c r="N35" s="271">
        <v>-5.8</v>
      </c>
      <c r="O35" s="271">
        <v>0.3</v>
      </c>
      <c r="P35" s="271">
        <v>4</v>
      </c>
      <c r="Q35" s="271">
        <v>-3.9</v>
      </c>
      <c r="R35" s="271">
        <v>-3.8</v>
      </c>
      <c r="S35" s="271">
        <v>4.5999999999999996</v>
      </c>
    </row>
    <row r="36" spans="1:30" ht="13.5" customHeight="1">
      <c r="A36" s="240" t="s">
        <v>56</v>
      </c>
      <c r="B36" s="238">
        <v>7</v>
      </c>
      <c r="C36" s="250"/>
      <c r="D36" s="260">
        <v>-0.9</v>
      </c>
      <c r="E36" s="271">
        <v>-2.6</v>
      </c>
      <c r="F36" s="271">
        <v>-1.1000000000000001</v>
      </c>
      <c r="G36" s="271">
        <v>-1.6</v>
      </c>
      <c r="H36" s="271">
        <v>2</v>
      </c>
      <c r="I36" s="271">
        <v>-5.7</v>
      </c>
      <c r="J36" s="271">
        <v>2.7</v>
      </c>
      <c r="K36" s="271">
        <v>6</v>
      </c>
      <c r="L36" s="271">
        <v>-8.9</v>
      </c>
      <c r="M36" s="271">
        <v>0.6</v>
      </c>
      <c r="N36" s="271">
        <v>-13.4</v>
      </c>
      <c r="O36" s="271">
        <v>2.2999999999999998</v>
      </c>
      <c r="P36" s="271">
        <v>17.7</v>
      </c>
      <c r="Q36" s="271">
        <v>-6.5</v>
      </c>
      <c r="R36" s="271">
        <v>9.1999999999999993</v>
      </c>
      <c r="S36" s="271">
        <v>3.3</v>
      </c>
    </row>
    <row r="37" spans="1:30" ht="13.5" customHeight="1">
      <c r="A37" s="240" t="s">
        <v>56</v>
      </c>
      <c r="B37" s="238">
        <v>8</v>
      </c>
      <c r="D37" s="260">
        <v>0</v>
      </c>
      <c r="E37" s="271">
        <v>-8.8000000000000007</v>
      </c>
      <c r="F37" s="271">
        <v>1.9</v>
      </c>
      <c r="G37" s="271">
        <v>-0.4</v>
      </c>
      <c r="H37" s="271">
        <v>1.5</v>
      </c>
      <c r="I37" s="271">
        <v>-2.9</v>
      </c>
      <c r="J37" s="271">
        <v>5.3</v>
      </c>
      <c r="K37" s="271">
        <v>0.6</v>
      </c>
      <c r="L37" s="271">
        <v>-4.0999999999999996</v>
      </c>
      <c r="M37" s="271">
        <v>3.1</v>
      </c>
      <c r="N37" s="271">
        <v>-11.5</v>
      </c>
      <c r="O37" s="271">
        <v>2.2000000000000002</v>
      </c>
      <c r="P37" s="271">
        <v>14</v>
      </c>
      <c r="Q37" s="271">
        <v>-5.2</v>
      </c>
      <c r="R37" s="271">
        <v>-0.2</v>
      </c>
      <c r="S37" s="271">
        <v>2.9</v>
      </c>
    </row>
    <row r="38" spans="1:30" ht="13.5" customHeight="1">
      <c r="A38" s="240" t="s">
        <v>56</v>
      </c>
      <c r="B38" s="238">
        <v>9</v>
      </c>
      <c r="C38" s="250"/>
      <c r="D38" s="260">
        <v>-1.6</v>
      </c>
      <c r="E38" s="271">
        <v>-1.3</v>
      </c>
      <c r="F38" s="271">
        <v>-1.7</v>
      </c>
      <c r="G38" s="271">
        <v>-8.8000000000000007</v>
      </c>
      <c r="H38" s="271">
        <v>-10.5</v>
      </c>
      <c r="I38" s="271">
        <v>-2.9</v>
      </c>
      <c r="J38" s="271">
        <v>3.8</v>
      </c>
      <c r="K38" s="271">
        <v>-2.1</v>
      </c>
      <c r="L38" s="271">
        <v>-10.9</v>
      </c>
      <c r="M38" s="271">
        <v>-4.5999999999999996</v>
      </c>
      <c r="N38" s="271">
        <v>-16</v>
      </c>
      <c r="O38" s="271">
        <v>3.6</v>
      </c>
      <c r="P38" s="271">
        <v>13</v>
      </c>
      <c r="Q38" s="271">
        <v>-4.2</v>
      </c>
      <c r="R38" s="271">
        <v>2.8</v>
      </c>
      <c r="S38" s="271">
        <v>-0.2</v>
      </c>
    </row>
    <row r="39" spans="1:30" ht="13.5" customHeight="1">
      <c r="A39" s="240" t="s">
        <v>56</v>
      </c>
      <c r="B39" s="238">
        <v>10</v>
      </c>
      <c r="C39" s="250"/>
      <c r="D39" s="260">
        <v>-1.3</v>
      </c>
      <c r="E39" s="271">
        <v>-0.5</v>
      </c>
      <c r="F39" s="271">
        <v>-0.8</v>
      </c>
      <c r="G39" s="271">
        <v>0</v>
      </c>
      <c r="H39" s="271">
        <v>-6.3</v>
      </c>
      <c r="I39" s="271">
        <v>-5</v>
      </c>
      <c r="J39" s="271">
        <v>4</v>
      </c>
      <c r="K39" s="271">
        <v>2.6</v>
      </c>
      <c r="L39" s="271">
        <v>-12.7</v>
      </c>
      <c r="M39" s="271">
        <v>2.9</v>
      </c>
      <c r="N39" s="271">
        <v>-15.4</v>
      </c>
      <c r="O39" s="271">
        <v>-3.1</v>
      </c>
      <c r="P39" s="271">
        <v>6.6</v>
      </c>
      <c r="Q39" s="271">
        <v>-3</v>
      </c>
      <c r="R39" s="271">
        <v>7.2</v>
      </c>
      <c r="S39" s="271">
        <v>-1.8</v>
      </c>
    </row>
    <row r="40" spans="1:30" ht="13.5" customHeight="1">
      <c r="A40" s="240" t="s">
        <v>56</v>
      </c>
      <c r="B40" s="238">
        <v>11</v>
      </c>
      <c r="C40" s="250"/>
      <c r="D40" s="260">
        <v>0.6</v>
      </c>
      <c r="E40" s="271">
        <v>1.2</v>
      </c>
      <c r="F40" s="271">
        <v>0.6</v>
      </c>
      <c r="G40" s="271">
        <v>-2.2999999999999998</v>
      </c>
      <c r="H40" s="271">
        <v>-3.8</v>
      </c>
      <c r="I40" s="271">
        <v>-0.7</v>
      </c>
      <c r="J40" s="271">
        <v>5.6</v>
      </c>
      <c r="K40" s="271">
        <v>2</v>
      </c>
      <c r="L40" s="271">
        <v>-2.2999999999999998</v>
      </c>
      <c r="M40" s="271">
        <v>1</v>
      </c>
      <c r="N40" s="271">
        <v>-13</v>
      </c>
      <c r="O40" s="271">
        <v>0.4</v>
      </c>
      <c r="P40" s="271">
        <v>11.7</v>
      </c>
      <c r="Q40" s="271">
        <v>-5.6</v>
      </c>
      <c r="R40" s="271">
        <v>6.1</v>
      </c>
      <c r="S40" s="271">
        <v>5.5</v>
      </c>
    </row>
    <row r="41" spans="1:30" ht="13.5" customHeight="1">
      <c r="A41" s="241" t="s">
        <v>56</v>
      </c>
      <c r="B41" s="238">
        <v>12</v>
      </c>
      <c r="C41" s="250"/>
      <c r="D41" s="260">
        <v>-1.4</v>
      </c>
      <c r="E41" s="271">
        <v>-0.4</v>
      </c>
      <c r="F41" s="271">
        <v>-2.9</v>
      </c>
      <c r="G41" s="271">
        <v>-6.1</v>
      </c>
      <c r="H41" s="271">
        <v>-6.5</v>
      </c>
      <c r="I41" s="271">
        <v>-5.6</v>
      </c>
      <c r="J41" s="271">
        <v>4.3</v>
      </c>
      <c r="K41" s="271">
        <v>3.3</v>
      </c>
      <c r="L41" s="271">
        <v>-8.4</v>
      </c>
      <c r="M41" s="271">
        <v>-3.7</v>
      </c>
      <c r="N41" s="271">
        <v>-6.5</v>
      </c>
      <c r="O41" s="271">
        <v>-2.6</v>
      </c>
      <c r="P41" s="271">
        <v>9.8000000000000007</v>
      </c>
      <c r="Q41" s="271">
        <v>-4.3</v>
      </c>
      <c r="R41" s="271">
        <v>4.4000000000000004</v>
      </c>
      <c r="S41" s="271">
        <v>-0.1</v>
      </c>
    </row>
    <row r="42" spans="1:30" ht="13.5" customHeight="1">
      <c r="A42" s="240" t="s">
        <v>432</v>
      </c>
      <c r="B42" s="238">
        <v>1</v>
      </c>
      <c r="D42" s="260">
        <v>-1.6</v>
      </c>
      <c r="E42" s="271">
        <v>-3.2</v>
      </c>
      <c r="F42" s="271">
        <v>-0.8</v>
      </c>
      <c r="G42" s="271">
        <v>-3.6</v>
      </c>
      <c r="H42" s="271">
        <v>0.1</v>
      </c>
      <c r="I42" s="271">
        <v>0.7</v>
      </c>
      <c r="J42" s="271">
        <v>-3.1</v>
      </c>
      <c r="K42" s="271">
        <v>2</v>
      </c>
      <c r="L42" s="271">
        <v>-0.9</v>
      </c>
      <c r="M42" s="271">
        <v>0.1</v>
      </c>
      <c r="N42" s="271">
        <v>3.3</v>
      </c>
      <c r="O42" s="271">
        <v>5.9</v>
      </c>
      <c r="P42" s="271">
        <v>2.2000000000000002</v>
      </c>
      <c r="Q42" s="271">
        <v>-5.8</v>
      </c>
      <c r="R42" s="271">
        <v>2.1</v>
      </c>
      <c r="S42" s="271">
        <v>-4.5</v>
      </c>
    </row>
    <row r="43" spans="1:30" ht="13.5" customHeight="1">
      <c r="A43" s="240" t="s">
        <v>56</v>
      </c>
      <c r="B43" s="238">
        <v>2</v>
      </c>
      <c r="C43" s="250"/>
      <c r="D43" s="260">
        <v>-4.2</v>
      </c>
      <c r="E43" s="271">
        <v>-4.2</v>
      </c>
      <c r="F43" s="271">
        <v>-1.5</v>
      </c>
      <c r="G43" s="271">
        <v>-6.6</v>
      </c>
      <c r="H43" s="271">
        <v>1</v>
      </c>
      <c r="I43" s="271">
        <v>0.8</v>
      </c>
      <c r="J43" s="271">
        <v>-7.6</v>
      </c>
      <c r="K43" s="271">
        <v>-0.4</v>
      </c>
      <c r="L43" s="271">
        <v>-5.0999999999999996</v>
      </c>
      <c r="M43" s="271">
        <v>-3.5</v>
      </c>
      <c r="N43" s="271">
        <v>-1.7</v>
      </c>
      <c r="O43" s="271">
        <v>-3</v>
      </c>
      <c r="P43" s="271">
        <v>-2.5</v>
      </c>
      <c r="Q43" s="271">
        <v>-9.3000000000000007</v>
      </c>
      <c r="R43" s="271">
        <v>-4.2</v>
      </c>
      <c r="S43" s="271">
        <v>-5.9</v>
      </c>
    </row>
    <row r="44" spans="1:30" ht="13.5" customHeight="1">
      <c r="A44" s="240" t="s">
        <v>56</v>
      </c>
      <c r="B44" s="238">
        <v>3</v>
      </c>
      <c r="C44" s="250"/>
      <c r="D44" s="260">
        <v>-5.5</v>
      </c>
      <c r="E44" s="271">
        <v>-4.7</v>
      </c>
      <c r="F44" s="271">
        <v>-3.4</v>
      </c>
      <c r="G44" s="271">
        <v>-8.8000000000000007</v>
      </c>
      <c r="H44" s="271">
        <v>-0.3</v>
      </c>
      <c r="I44" s="271">
        <v>-6.7</v>
      </c>
      <c r="J44" s="271">
        <v>-4.5999999999999996</v>
      </c>
      <c r="K44" s="271">
        <v>1.7</v>
      </c>
      <c r="L44" s="271">
        <v>-6.1</v>
      </c>
      <c r="M44" s="271">
        <v>-3.3</v>
      </c>
      <c r="N44" s="271">
        <v>-2.5</v>
      </c>
      <c r="O44" s="271">
        <v>-2.1</v>
      </c>
      <c r="P44" s="271">
        <v>-0.7</v>
      </c>
      <c r="Q44" s="271">
        <v>-13.3</v>
      </c>
      <c r="R44" s="271">
        <v>-2</v>
      </c>
      <c r="S44" s="271">
        <v>-8.3000000000000007</v>
      </c>
    </row>
    <row r="45" spans="1:30" ht="13.5" customHeight="1">
      <c r="A45" s="240" t="s">
        <v>56</v>
      </c>
      <c r="B45" s="238">
        <v>4</v>
      </c>
      <c r="C45" s="250"/>
      <c r="D45" s="260">
        <v>-4</v>
      </c>
      <c r="E45" s="271">
        <v>-5.4</v>
      </c>
      <c r="F45" s="271">
        <v>-3</v>
      </c>
      <c r="G45" s="271">
        <v>-5.4</v>
      </c>
      <c r="H45" s="271">
        <v>0.8</v>
      </c>
      <c r="I45" s="271">
        <v>-1.6</v>
      </c>
      <c r="J45" s="271">
        <v>-4.7</v>
      </c>
      <c r="K45" s="271">
        <v>3.2</v>
      </c>
      <c r="L45" s="271">
        <v>-6.1</v>
      </c>
      <c r="M45" s="271">
        <v>-6.1</v>
      </c>
      <c r="N45" s="271">
        <v>3</v>
      </c>
      <c r="O45" s="271">
        <v>-2.5</v>
      </c>
      <c r="P45" s="271">
        <v>-3.5</v>
      </c>
      <c r="Q45" s="271">
        <v>-8.8000000000000007</v>
      </c>
      <c r="R45" s="271">
        <v>0.8</v>
      </c>
      <c r="S45" s="271">
        <v>-3.6</v>
      </c>
    </row>
    <row r="46" spans="1:30" ht="13.5" customHeight="1">
      <c r="A46" s="242" t="s">
        <v>56</v>
      </c>
      <c r="B46" s="246">
        <v>5</v>
      </c>
      <c r="C46" s="252"/>
      <c r="D46" s="263">
        <v>-2.8</v>
      </c>
      <c r="E46" s="274">
        <v>1.9</v>
      </c>
      <c r="F46" s="274">
        <v>-3.5</v>
      </c>
      <c r="G46" s="274">
        <v>-4.8</v>
      </c>
      <c r="H46" s="274">
        <v>-3.4</v>
      </c>
      <c r="I46" s="274">
        <v>2</v>
      </c>
      <c r="J46" s="274">
        <v>-2.6</v>
      </c>
      <c r="K46" s="274">
        <v>-1.4</v>
      </c>
      <c r="L46" s="274">
        <v>-4.5</v>
      </c>
      <c r="M46" s="274">
        <v>-4.2</v>
      </c>
      <c r="N46" s="274">
        <v>0.4</v>
      </c>
      <c r="O46" s="274">
        <v>8.3000000000000007</v>
      </c>
      <c r="P46" s="274">
        <v>-3.2</v>
      </c>
      <c r="Q46" s="274">
        <v>-5.7</v>
      </c>
      <c r="R46" s="274">
        <v>-2.2999999999999998</v>
      </c>
      <c r="S46" s="274">
        <v>-3.7</v>
      </c>
    </row>
    <row r="47" spans="1:30" ht="27" customHeight="1">
      <c r="A47" s="243" t="s">
        <v>554</v>
      </c>
      <c r="B47" s="243"/>
      <c r="C47" s="253"/>
      <c r="D47" s="265">
        <v>-4.2</v>
      </c>
      <c r="E47" s="265">
        <v>-6.7</v>
      </c>
      <c r="F47" s="265">
        <v>-7.4</v>
      </c>
      <c r="G47" s="265">
        <v>0.8</v>
      </c>
      <c r="H47" s="265">
        <v>-2.1</v>
      </c>
      <c r="I47" s="265">
        <v>-4.5999999999999996</v>
      </c>
      <c r="J47" s="265">
        <v>-3.8</v>
      </c>
      <c r="K47" s="265">
        <v>-2.1</v>
      </c>
      <c r="L47" s="265">
        <v>-2.4</v>
      </c>
      <c r="M47" s="265">
        <v>-4.3</v>
      </c>
      <c r="N47" s="265">
        <v>-0.1</v>
      </c>
      <c r="O47" s="265">
        <v>5.4</v>
      </c>
      <c r="P47" s="265">
        <v>-0.9</v>
      </c>
      <c r="Q47" s="265">
        <v>-1.3</v>
      </c>
      <c r="R47" s="265">
        <v>-5.7</v>
      </c>
      <c r="S47" s="265">
        <v>-4.8</v>
      </c>
      <c r="T47" s="244"/>
      <c r="U47" s="244"/>
      <c r="V47" s="244"/>
      <c r="W47" s="244"/>
      <c r="X47" s="244"/>
      <c r="Y47" s="244"/>
      <c r="Z47" s="244"/>
      <c r="AA47" s="244"/>
      <c r="AB47" s="244"/>
      <c r="AC47" s="244"/>
      <c r="AD47" s="244"/>
    </row>
    <row r="48" spans="1:30" ht="27" customHeight="1">
      <c r="A48" s="244"/>
      <c r="B48" s="244"/>
      <c r="C48" s="244"/>
      <c r="D48" s="306"/>
      <c r="E48" s="306"/>
      <c r="F48" s="306"/>
      <c r="G48" s="306"/>
      <c r="H48" s="306"/>
      <c r="I48" s="306"/>
      <c r="J48" s="306"/>
      <c r="K48" s="306"/>
      <c r="L48" s="306"/>
      <c r="M48" s="306"/>
      <c r="N48" s="306"/>
      <c r="O48" s="306"/>
      <c r="P48" s="306"/>
      <c r="Q48" s="306"/>
      <c r="R48" s="306"/>
      <c r="S48" s="306"/>
      <c r="T48" s="244"/>
      <c r="U48" s="244"/>
      <c r="V48" s="244"/>
      <c r="W48" s="244"/>
      <c r="X48" s="244"/>
      <c r="Y48" s="244"/>
      <c r="Z48" s="244"/>
      <c r="AA48" s="244"/>
      <c r="AB48" s="244"/>
      <c r="AC48" s="244"/>
      <c r="AD48" s="244"/>
    </row>
    <row r="49" spans="1:19" ht="16.5">
      <c r="A49" s="232" t="s">
        <v>436</v>
      </c>
      <c r="B49" s="8"/>
      <c r="C49" s="8"/>
      <c r="H49" s="313"/>
      <c r="I49" s="313"/>
      <c r="J49" s="313"/>
      <c r="K49" s="313"/>
      <c r="L49" s="313"/>
      <c r="M49" s="313"/>
      <c r="N49" s="313"/>
      <c r="O49" s="313"/>
      <c r="S49" s="19" t="s">
        <v>90</v>
      </c>
    </row>
    <row r="50" spans="1:19">
      <c r="A50" s="233" t="s">
        <v>532</v>
      </c>
      <c r="B50" s="233"/>
      <c r="C50" s="247"/>
      <c r="D50" s="255" t="s">
        <v>144</v>
      </c>
      <c r="E50" s="255" t="s">
        <v>415</v>
      </c>
      <c r="F50" s="255" t="s">
        <v>184</v>
      </c>
      <c r="G50" s="255" t="s">
        <v>37</v>
      </c>
      <c r="H50" s="255" t="s">
        <v>223</v>
      </c>
      <c r="I50" s="255" t="s">
        <v>416</v>
      </c>
      <c r="J50" s="255" t="s">
        <v>417</v>
      </c>
      <c r="K50" s="255" t="s">
        <v>418</v>
      </c>
      <c r="L50" s="255" t="s">
        <v>34</v>
      </c>
      <c r="M50" s="255" t="s">
        <v>328</v>
      </c>
      <c r="N50" s="255" t="s">
        <v>63</v>
      </c>
      <c r="O50" s="255" t="s">
        <v>126</v>
      </c>
      <c r="P50" s="255" t="s">
        <v>93</v>
      </c>
      <c r="Q50" s="255" t="s">
        <v>419</v>
      </c>
      <c r="R50" s="255" t="s">
        <v>420</v>
      </c>
      <c r="S50" s="255" t="s">
        <v>338</v>
      </c>
    </row>
    <row r="51" spans="1:19">
      <c r="A51" s="234"/>
      <c r="B51" s="234"/>
      <c r="C51" s="248"/>
      <c r="D51" s="256" t="s">
        <v>533</v>
      </c>
      <c r="E51" s="256"/>
      <c r="F51" s="256"/>
      <c r="G51" s="256" t="s">
        <v>372</v>
      </c>
      <c r="H51" s="256" t="s">
        <v>534</v>
      </c>
      <c r="I51" s="256" t="s">
        <v>302</v>
      </c>
      <c r="J51" s="256" t="s">
        <v>535</v>
      </c>
      <c r="K51" s="256" t="s">
        <v>106</v>
      </c>
      <c r="L51" s="283" t="s">
        <v>536</v>
      </c>
      <c r="M51" s="287" t="s">
        <v>538</v>
      </c>
      <c r="N51" s="283" t="s">
        <v>421</v>
      </c>
      <c r="O51" s="283" t="s">
        <v>539</v>
      </c>
      <c r="P51" s="283" t="s">
        <v>540</v>
      </c>
      <c r="Q51" s="283" t="s">
        <v>425</v>
      </c>
      <c r="R51" s="283" t="s">
        <v>541</v>
      </c>
      <c r="S51" s="291" t="s">
        <v>542</v>
      </c>
    </row>
    <row r="52" spans="1:19" ht="18" customHeight="1">
      <c r="A52" s="235"/>
      <c r="B52" s="235"/>
      <c r="C52" s="254"/>
      <c r="D52" s="257" t="s">
        <v>543</v>
      </c>
      <c r="E52" s="257" t="s">
        <v>333</v>
      </c>
      <c r="F52" s="257" t="s">
        <v>544</v>
      </c>
      <c r="G52" s="257" t="s">
        <v>545</v>
      </c>
      <c r="H52" s="257" t="s">
        <v>427</v>
      </c>
      <c r="I52" s="257" t="s">
        <v>546</v>
      </c>
      <c r="J52" s="257" t="s">
        <v>170</v>
      </c>
      <c r="K52" s="257" t="s">
        <v>547</v>
      </c>
      <c r="L52" s="284" t="s">
        <v>548</v>
      </c>
      <c r="M52" s="288" t="s">
        <v>549</v>
      </c>
      <c r="N52" s="284" t="s">
        <v>55</v>
      </c>
      <c r="O52" s="284" t="s">
        <v>367</v>
      </c>
      <c r="P52" s="288" t="s">
        <v>244</v>
      </c>
      <c r="Q52" s="288" t="s">
        <v>550</v>
      </c>
      <c r="R52" s="284" t="s">
        <v>551</v>
      </c>
      <c r="S52" s="284" t="s">
        <v>552</v>
      </c>
    </row>
    <row r="53" spans="1:19" ht="15.75" customHeight="1">
      <c r="A53" s="297"/>
      <c r="B53" s="297"/>
      <c r="C53" s="297"/>
      <c r="D53" s="258" t="s">
        <v>553</v>
      </c>
      <c r="E53" s="258"/>
      <c r="F53" s="258"/>
      <c r="G53" s="258"/>
      <c r="H53" s="258"/>
      <c r="I53" s="258"/>
      <c r="J53" s="258"/>
      <c r="K53" s="258"/>
      <c r="L53" s="258"/>
      <c r="M53" s="258"/>
      <c r="N53" s="258"/>
      <c r="O53" s="258"/>
      <c r="P53" s="258"/>
      <c r="Q53" s="258"/>
      <c r="R53" s="258"/>
      <c r="S53" s="297"/>
    </row>
    <row r="54" spans="1:19" ht="13.5" customHeight="1">
      <c r="A54" s="237" t="s">
        <v>29</v>
      </c>
      <c r="B54" s="237" t="s">
        <v>327</v>
      </c>
      <c r="C54" s="250"/>
      <c r="D54" s="259">
        <v>104.2</v>
      </c>
      <c r="E54" s="270">
        <v>97.9</v>
      </c>
      <c r="F54" s="270">
        <v>104.5</v>
      </c>
      <c r="G54" s="270">
        <v>101.9</v>
      </c>
      <c r="H54" s="270">
        <v>100.1</v>
      </c>
      <c r="I54" s="270">
        <v>110.1</v>
      </c>
      <c r="J54" s="270">
        <v>102.2</v>
      </c>
      <c r="K54" s="270">
        <v>102.5</v>
      </c>
      <c r="L54" s="285">
        <v>95.1</v>
      </c>
      <c r="M54" s="285">
        <v>101.1</v>
      </c>
      <c r="N54" s="285">
        <v>118.9</v>
      </c>
      <c r="O54" s="285">
        <v>119.5</v>
      </c>
      <c r="P54" s="270">
        <v>94.9</v>
      </c>
      <c r="Q54" s="270">
        <v>103.2</v>
      </c>
      <c r="R54" s="270">
        <v>99.2</v>
      </c>
      <c r="S54" s="285">
        <v>101.8</v>
      </c>
    </row>
    <row r="55" spans="1:19" ht="13.5" customHeight="1">
      <c r="A55" s="238"/>
      <c r="B55" s="238" t="s">
        <v>228</v>
      </c>
      <c r="C55" s="250"/>
      <c r="D55" s="260">
        <v>100</v>
      </c>
      <c r="E55" s="271">
        <v>100</v>
      </c>
      <c r="F55" s="271">
        <v>100</v>
      </c>
      <c r="G55" s="271">
        <v>100</v>
      </c>
      <c r="H55" s="271">
        <v>100</v>
      </c>
      <c r="I55" s="271">
        <v>100</v>
      </c>
      <c r="J55" s="271">
        <v>100</v>
      </c>
      <c r="K55" s="271">
        <v>100</v>
      </c>
      <c r="L55" s="286">
        <v>100</v>
      </c>
      <c r="M55" s="286">
        <v>100</v>
      </c>
      <c r="N55" s="286">
        <v>100</v>
      </c>
      <c r="O55" s="286">
        <v>100</v>
      </c>
      <c r="P55" s="271">
        <v>100</v>
      </c>
      <c r="Q55" s="271">
        <v>100</v>
      </c>
      <c r="R55" s="271">
        <v>100</v>
      </c>
      <c r="S55" s="286">
        <v>100</v>
      </c>
    </row>
    <row r="56" spans="1:19" ht="13.5" customHeight="1">
      <c r="A56" s="238"/>
      <c r="B56" s="238" t="s">
        <v>107</v>
      </c>
      <c r="C56" s="250"/>
      <c r="D56" s="260">
        <v>101.1</v>
      </c>
      <c r="E56" s="271">
        <v>104.2</v>
      </c>
      <c r="F56" s="271">
        <v>102.3</v>
      </c>
      <c r="G56" s="271">
        <v>103</v>
      </c>
      <c r="H56" s="271">
        <v>96.6</v>
      </c>
      <c r="I56" s="271">
        <v>103.3</v>
      </c>
      <c r="J56" s="271">
        <v>99.6</v>
      </c>
      <c r="K56" s="271">
        <v>97</v>
      </c>
      <c r="L56" s="286">
        <v>114.5</v>
      </c>
      <c r="M56" s="286">
        <v>100.1</v>
      </c>
      <c r="N56" s="286">
        <v>99.6</v>
      </c>
      <c r="O56" s="286">
        <v>105.7</v>
      </c>
      <c r="P56" s="271">
        <v>87.9</v>
      </c>
      <c r="Q56" s="271">
        <v>99.2</v>
      </c>
      <c r="R56" s="271">
        <v>101.6</v>
      </c>
      <c r="S56" s="286">
        <v>110.6</v>
      </c>
    </row>
    <row r="57" spans="1:19" ht="13.5" customHeight="1">
      <c r="A57" s="238"/>
      <c r="B57" s="238" t="s">
        <v>300</v>
      </c>
      <c r="C57" s="250"/>
      <c r="D57" s="260">
        <v>102.1</v>
      </c>
      <c r="E57" s="271">
        <v>98.5</v>
      </c>
      <c r="F57" s="271">
        <v>102.9</v>
      </c>
      <c r="G57" s="271">
        <v>102.2</v>
      </c>
      <c r="H57" s="271">
        <v>98.8</v>
      </c>
      <c r="I57" s="271">
        <v>99.3</v>
      </c>
      <c r="J57" s="271">
        <v>99.1</v>
      </c>
      <c r="K57" s="271">
        <v>104.3</v>
      </c>
      <c r="L57" s="271">
        <v>108</v>
      </c>
      <c r="M57" s="271">
        <v>101.3</v>
      </c>
      <c r="N57" s="271">
        <v>103.3</v>
      </c>
      <c r="O57" s="271">
        <v>108.9</v>
      </c>
      <c r="P57" s="271">
        <v>91.1</v>
      </c>
      <c r="Q57" s="271">
        <v>100.4</v>
      </c>
      <c r="R57" s="271">
        <v>100.5</v>
      </c>
      <c r="S57" s="271">
        <v>118</v>
      </c>
    </row>
    <row r="58" spans="1:19" ht="13.5" customHeight="1">
      <c r="A58" s="238"/>
      <c r="B58" s="238" t="s">
        <v>109</v>
      </c>
      <c r="C58" s="250"/>
      <c r="D58" s="261">
        <v>103</v>
      </c>
      <c r="E58" s="267">
        <v>101.2</v>
      </c>
      <c r="F58" s="267">
        <v>104.2</v>
      </c>
      <c r="G58" s="267">
        <v>103.4</v>
      </c>
      <c r="H58" s="267">
        <v>101.1</v>
      </c>
      <c r="I58" s="267">
        <v>102.2</v>
      </c>
      <c r="J58" s="267">
        <v>97.5</v>
      </c>
      <c r="K58" s="267">
        <v>104.8</v>
      </c>
      <c r="L58" s="267">
        <v>103.2</v>
      </c>
      <c r="M58" s="267">
        <v>103.3</v>
      </c>
      <c r="N58" s="267">
        <v>102.1</v>
      </c>
      <c r="O58" s="267">
        <v>105.3</v>
      </c>
      <c r="P58" s="267">
        <v>98.5</v>
      </c>
      <c r="Q58" s="267">
        <v>100</v>
      </c>
      <c r="R58" s="267">
        <v>101</v>
      </c>
      <c r="S58" s="267">
        <v>116.2</v>
      </c>
    </row>
    <row r="59" spans="1:19" ht="13.5" customHeight="1">
      <c r="A59" s="239"/>
      <c r="B59" s="239" t="s">
        <v>174</v>
      </c>
      <c r="C59" s="251"/>
      <c r="D59" s="262">
        <v>103.6</v>
      </c>
      <c r="E59" s="273">
        <v>102</v>
      </c>
      <c r="F59" s="273">
        <v>104.1</v>
      </c>
      <c r="G59" s="273">
        <v>102.7</v>
      </c>
      <c r="H59" s="273">
        <v>93.3</v>
      </c>
      <c r="I59" s="273">
        <v>99.8</v>
      </c>
      <c r="J59" s="273">
        <v>100.6</v>
      </c>
      <c r="K59" s="273">
        <v>102.6</v>
      </c>
      <c r="L59" s="273">
        <v>94</v>
      </c>
      <c r="M59" s="273">
        <v>104.5</v>
      </c>
      <c r="N59" s="273">
        <v>94.9</v>
      </c>
      <c r="O59" s="273">
        <v>113.7</v>
      </c>
      <c r="P59" s="273">
        <v>113.6</v>
      </c>
      <c r="Q59" s="273">
        <v>96</v>
      </c>
      <c r="R59" s="273">
        <v>109.1</v>
      </c>
      <c r="S59" s="273">
        <v>120.1</v>
      </c>
    </row>
    <row r="60" spans="1:19" ht="13.5" customHeight="1">
      <c r="A60" s="238" t="s">
        <v>431</v>
      </c>
      <c r="B60" s="238">
        <v>5</v>
      </c>
      <c r="C60" s="250" t="s">
        <v>219</v>
      </c>
      <c r="D60" s="259">
        <v>102.6</v>
      </c>
      <c r="E60" s="270">
        <v>91.7</v>
      </c>
      <c r="F60" s="270">
        <v>100.6</v>
      </c>
      <c r="G60" s="270">
        <v>105</v>
      </c>
      <c r="H60" s="270">
        <v>96.4</v>
      </c>
      <c r="I60" s="270">
        <v>97.3</v>
      </c>
      <c r="J60" s="270">
        <v>100.3</v>
      </c>
      <c r="K60" s="270">
        <v>107.8</v>
      </c>
      <c r="L60" s="270">
        <v>92.5</v>
      </c>
      <c r="M60" s="270">
        <v>104.7</v>
      </c>
      <c r="N60" s="270">
        <v>100.2</v>
      </c>
      <c r="O60" s="270">
        <v>108.3</v>
      </c>
      <c r="P60" s="270">
        <v>125.7</v>
      </c>
      <c r="Q60" s="270">
        <v>95.4</v>
      </c>
      <c r="R60" s="270">
        <v>110.4</v>
      </c>
      <c r="S60" s="270">
        <v>116.4</v>
      </c>
    </row>
    <row r="61" spans="1:19" ht="13.5" customHeight="1">
      <c r="A61" s="240" t="s">
        <v>56</v>
      </c>
      <c r="B61" s="238">
        <v>6</v>
      </c>
      <c r="C61" s="250"/>
      <c r="D61" s="260">
        <v>106.3</v>
      </c>
      <c r="E61" s="271">
        <v>106.2</v>
      </c>
      <c r="F61" s="271">
        <v>107.2</v>
      </c>
      <c r="G61" s="271">
        <v>101.7</v>
      </c>
      <c r="H61" s="271">
        <v>93.3</v>
      </c>
      <c r="I61" s="271">
        <v>103.1</v>
      </c>
      <c r="J61" s="271">
        <v>102.5</v>
      </c>
      <c r="K61" s="271">
        <v>104.4</v>
      </c>
      <c r="L61" s="271">
        <v>93.2</v>
      </c>
      <c r="M61" s="271">
        <v>106.8</v>
      </c>
      <c r="N61" s="271">
        <v>97.2</v>
      </c>
      <c r="O61" s="271">
        <v>124.3</v>
      </c>
      <c r="P61" s="271">
        <v>122.1</v>
      </c>
      <c r="Q61" s="271">
        <v>94.9</v>
      </c>
      <c r="R61" s="271">
        <v>105.2</v>
      </c>
      <c r="S61" s="271">
        <v>122.3</v>
      </c>
    </row>
    <row r="62" spans="1:19" ht="13.5" customHeight="1">
      <c r="A62" s="240" t="s">
        <v>56</v>
      </c>
      <c r="B62" s="238">
        <v>7</v>
      </c>
      <c r="C62" s="250"/>
      <c r="D62" s="260">
        <v>105.5</v>
      </c>
      <c r="E62" s="271">
        <v>100.4</v>
      </c>
      <c r="F62" s="271">
        <v>106.8</v>
      </c>
      <c r="G62" s="271">
        <v>108.3</v>
      </c>
      <c r="H62" s="271">
        <v>98.7</v>
      </c>
      <c r="I62" s="271">
        <v>98.3</v>
      </c>
      <c r="J62" s="271">
        <v>101.7</v>
      </c>
      <c r="K62" s="271">
        <v>109.7</v>
      </c>
      <c r="L62" s="271">
        <v>96.1</v>
      </c>
      <c r="M62" s="271">
        <v>109.1</v>
      </c>
      <c r="N62" s="271">
        <v>92.2</v>
      </c>
      <c r="O62" s="271">
        <v>123.2</v>
      </c>
      <c r="P62" s="271">
        <v>119.5</v>
      </c>
      <c r="Q62" s="271">
        <v>94.5</v>
      </c>
      <c r="R62" s="271">
        <v>111.2</v>
      </c>
      <c r="S62" s="271">
        <v>122.8</v>
      </c>
    </row>
    <row r="63" spans="1:19" ht="13.5" customHeight="1">
      <c r="A63" s="240" t="s">
        <v>56</v>
      </c>
      <c r="B63" s="238">
        <v>8</v>
      </c>
      <c r="D63" s="260">
        <v>98.9</v>
      </c>
      <c r="E63" s="271">
        <v>92.3</v>
      </c>
      <c r="F63" s="271">
        <v>100.1</v>
      </c>
      <c r="G63" s="271">
        <v>104.3</v>
      </c>
      <c r="H63" s="271">
        <v>100.3</v>
      </c>
      <c r="I63" s="271">
        <v>96.5</v>
      </c>
      <c r="J63" s="271">
        <v>100.2</v>
      </c>
      <c r="K63" s="271">
        <v>100.7</v>
      </c>
      <c r="L63" s="271">
        <v>93.4</v>
      </c>
      <c r="M63" s="271">
        <v>102.9</v>
      </c>
      <c r="N63" s="271">
        <v>86.7</v>
      </c>
      <c r="O63" s="271">
        <v>122.1</v>
      </c>
      <c r="P63" s="271">
        <v>81</v>
      </c>
      <c r="Q63" s="271">
        <v>95.9</v>
      </c>
      <c r="R63" s="271">
        <v>105.3</v>
      </c>
      <c r="S63" s="271">
        <v>117.1</v>
      </c>
    </row>
    <row r="64" spans="1:19" ht="13.5" customHeight="1">
      <c r="A64" s="240" t="s">
        <v>56</v>
      </c>
      <c r="B64" s="238">
        <v>9</v>
      </c>
      <c r="C64" s="250"/>
      <c r="D64" s="260">
        <v>102.8</v>
      </c>
      <c r="E64" s="271">
        <v>104.7</v>
      </c>
      <c r="F64" s="271">
        <v>102.9</v>
      </c>
      <c r="G64" s="271">
        <v>101.1</v>
      </c>
      <c r="H64" s="271">
        <v>87.4</v>
      </c>
      <c r="I64" s="271">
        <v>101.7</v>
      </c>
      <c r="J64" s="271">
        <v>99.9</v>
      </c>
      <c r="K64" s="271">
        <v>96.3</v>
      </c>
      <c r="L64" s="271">
        <v>92.4</v>
      </c>
      <c r="M64" s="271">
        <v>98.1</v>
      </c>
      <c r="N64" s="271">
        <v>97.2</v>
      </c>
      <c r="O64" s="271">
        <v>119</v>
      </c>
      <c r="P64" s="271">
        <v>111.8</v>
      </c>
      <c r="Q64" s="271">
        <v>98.7</v>
      </c>
      <c r="R64" s="271">
        <v>101.3</v>
      </c>
      <c r="S64" s="271">
        <v>115.9</v>
      </c>
    </row>
    <row r="65" spans="1:19" ht="13.5" customHeight="1">
      <c r="A65" s="240" t="s">
        <v>56</v>
      </c>
      <c r="B65" s="238">
        <v>10</v>
      </c>
      <c r="C65" s="250"/>
      <c r="D65" s="260">
        <v>104.7</v>
      </c>
      <c r="E65" s="271">
        <v>103.7</v>
      </c>
      <c r="F65" s="271">
        <v>107.3</v>
      </c>
      <c r="G65" s="271">
        <v>107</v>
      </c>
      <c r="H65" s="271">
        <v>95.5</v>
      </c>
      <c r="I65" s="271">
        <v>97.5</v>
      </c>
      <c r="J65" s="271">
        <v>100.4</v>
      </c>
      <c r="K65" s="271">
        <v>106.9</v>
      </c>
      <c r="L65" s="271">
        <v>90.7</v>
      </c>
      <c r="M65" s="271">
        <v>111.5</v>
      </c>
      <c r="N65" s="271">
        <v>96.5</v>
      </c>
      <c r="O65" s="271">
        <v>108.4</v>
      </c>
      <c r="P65" s="271">
        <v>117.8</v>
      </c>
      <c r="Q65" s="271">
        <v>93.5</v>
      </c>
      <c r="R65" s="271">
        <v>112.2</v>
      </c>
      <c r="S65" s="271">
        <v>119</v>
      </c>
    </row>
    <row r="66" spans="1:19" ht="13.5" customHeight="1">
      <c r="A66" s="240" t="s">
        <v>56</v>
      </c>
      <c r="B66" s="238">
        <v>11</v>
      </c>
      <c r="C66" s="250"/>
      <c r="D66" s="260">
        <v>108.2</v>
      </c>
      <c r="E66" s="271">
        <v>111.9</v>
      </c>
      <c r="F66" s="271">
        <v>110.4</v>
      </c>
      <c r="G66" s="271">
        <v>108.5</v>
      </c>
      <c r="H66" s="271">
        <v>95.1</v>
      </c>
      <c r="I66" s="271">
        <v>106.8</v>
      </c>
      <c r="J66" s="271">
        <v>101.7</v>
      </c>
      <c r="K66" s="271">
        <v>103.5</v>
      </c>
      <c r="L66" s="271">
        <v>113.7</v>
      </c>
      <c r="M66" s="271">
        <v>106.9</v>
      </c>
      <c r="N66" s="271">
        <v>99.6</v>
      </c>
      <c r="O66" s="271">
        <v>106.3</v>
      </c>
      <c r="P66" s="271">
        <v>119.1</v>
      </c>
      <c r="Q66" s="271">
        <v>95.2</v>
      </c>
      <c r="R66" s="271">
        <v>105</v>
      </c>
      <c r="S66" s="271">
        <v>131.5</v>
      </c>
    </row>
    <row r="67" spans="1:19" ht="13.5" customHeight="1">
      <c r="A67" s="241" t="s">
        <v>56</v>
      </c>
      <c r="B67" s="238">
        <v>12</v>
      </c>
      <c r="C67" s="250"/>
      <c r="D67" s="260">
        <v>102.5</v>
      </c>
      <c r="E67" s="271">
        <v>108.8</v>
      </c>
      <c r="F67" s="271">
        <v>104.5</v>
      </c>
      <c r="G67" s="271">
        <v>101.3</v>
      </c>
      <c r="H67" s="271">
        <v>88.2</v>
      </c>
      <c r="I67" s="271">
        <v>101.1</v>
      </c>
      <c r="J67" s="271">
        <v>100.7</v>
      </c>
      <c r="K67" s="271">
        <v>103.7</v>
      </c>
      <c r="L67" s="271">
        <v>96.5</v>
      </c>
      <c r="M67" s="271">
        <v>101.3</v>
      </c>
      <c r="N67" s="271">
        <v>98.2</v>
      </c>
      <c r="O67" s="271">
        <v>103.1</v>
      </c>
      <c r="P67" s="271">
        <v>101.6</v>
      </c>
      <c r="Q67" s="271">
        <v>93.4</v>
      </c>
      <c r="R67" s="271">
        <v>114.5</v>
      </c>
      <c r="S67" s="271">
        <v>118.6</v>
      </c>
    </row>
    <row r="68" spans="1:19" ht="13.5" customHeight="1">
      <c r="A68" s="240" t="s">
        <v>432</v>
      </c>
      <c r="B68" s="238">
        <v>1</v>
      </c>
      <c r="D68" s="260">
        <v>98.1</v>
      </c>
      <c r="E68" s="271">
        <v>86.9</v>
      </c>
      <c r="F68" s="271">
        <v>95.4</v>
      </c>
      <c r="G68" s="271">
        <v>95.5</v>
      </c>
      <c r="H68" s="271">
        <v>92.1</v>
      </c>
      <c r="I68" s="271">
        <v>100.7</v>
      </c>
      <c r="J68" s="271">
        <v>100.1</v>
      </c>
      <c r="K68" s="271">
        <v>98.9</v>
      </c>
      <c r="L68" s="271">
        <v>85.7</v>
      </c>
      <c r="M68" s="271">
        <v>95.8</v>
      </c>
      <c r="N68" s="271">
        <v>100.1</v>
      </c>
      <c r="O68" s="271">
        <v>117.2</v>
      </c>
      <c r="P68" s="271">
        <v>109.8</v>
      </c>
      <c r="Q68" s="271">
        <v>88.5</v>
      </c>
      <c r="R68" s="271">
        <v>112.2</v>
      </c>
      <c r="S68" s="271">
        <v>115.6</v>
      </c>
    </row>
    <row r="69" spans="1:19" ht="13.5" customHeight="1">
      <c r="A69" s="238" t="s">
        <v>56</v>
      </c>
      <c r="B69" s="238">
        <v>2</v>
      </c>
      <c r="C69" s="250"/>
      <c r="D69" s="260">
        <v>99.4</v>
      </c>
      <c r="E69" s="271">
        <v>93.8</v>
      </c>
      <c r="F69" s="271">
        <v>103.8</v>
      </c>
      <c r="G69" s="271">
        <v>94</v>
      </c>
      <c r="H69" s="271">
        <v>87.7</v>
      </c>
      <c r="I69" s="271">
        <v>102.9</v>
      </c>
      <c r="J69" s="271">
        <v>95</v>
      </c>
      <c r="K69" s="271">
        <v>92</v>
      </c>
      <c r="L69" s="271">
        <v>86.5</v>
      </c>
      <c r="M69" s="271">
        <v>96.7</v>
      </c>
      <c r="N69" s="271">
        <v>96.4</v>
      </c>
      <c r="O69" s="271">
        <v>105.6</v>
      </c>
      <c r="P69" s="271">
        <v>107.5</v>
      </c>
      <c r="Q69" s="271">
        <v>82.2</v>
      </c>
      <c r="R69" s="271">
        <v>98.3</v>
      </c>
      <c r="S69" s="271">
        <v>115.2</v>
      </c>
    </row>
    <row r="70" spans="1:19" ht="13.5" customHeight="1">
      <c r="A70" s="240" t="s">
        <v>56</v>
      </c>
      <c r="B70" s="238">
        <v>3</v>
      </c>
      <c r="C70" s="250"/>
      <c r="D70" s="260">
        <v>98.3</v>
      </c>
      <c r="E70" s="271">
        <v>93.5</v>
      </c>
      <c r="F70" s="271">
        <v>101.7</v>
      </c>
      <c r="G70" s="271">
        <v>93.8</v>
      </c>
      <c r="H70" s="271">
        <v>91.3</v>
      </c>
      <c r="I70" s="271">
        <v>93.3</v>
      </c>
      <c r="J70" s="271">
        <v>95.4</v>
      </c>
      <c r="K70" s="271">
        <v>98.1</v>
      </c>
      <c r="L70" s="271">
        <v>86.4</v>
      </c>
      <c r="M70" s="271">
        <v>101.7</v>
      </c>
      <c r="N70" s="271">
        <v>96.2</v>
      </c>
      <c r="O70" s="271">
        <v>109.4</v>
      </c>
      <c r="P70" s="271">
        <v>108</v>
      </c>
      <c r="Q70" s="271">
        <v>83.9</v>
      </c>
      <c r="R70" s="271">
        <v>113.3</v>
      </c>
      <c r="S70" s="271">
        <v>112.2</v>
      </c>
    </row>
    <row r="71" spans="1:19" ht="13.5" customHeight="1">
      <c r="A71" s="240" t="s">
        <v>56</v>
      </c>
      <c r="B71" s="238">
        <v>4</v>
      </c>
      <c r="C71" s="250"/>
      <c r="D71" s="260">
        <v>103.4</v>
      </c>
      <c r="E71" s="271">
        <v>99.4</v>
      </c>
      <c r="F71" s="271">
        <v>104.5</v>
      </c>
      <c r="G71" s="271">
        <v>98.9</v>
      </c>
      <c r="H71" s="271">
        <v>93.2</v>
      </c>
      <c r="I71" s="271">
        <v>104.4</v>
      </c>
      <c r="J71" s="271">
        <v>101.1</v>
      </c>
      <c r="K71" s="271">
        <v>105.9</v>
      </c>
      <c r="L71" s="271">
        <v>89.5</v>
      </c>
      <c r="M71" s="271">
        <v>100.1</v>
      </c>
      <c r="N71" s="271">
        <v>102.3</v>
      </c>
      <c r="O71" s="271">
        <v>113</v>
      </c>
      <c r="P71" s="271">
        <v>118.2</v>
      </c>
      <c r="Q71" s="271">
        <v>88</v>
      </c>
      <c r="R71" s="271">
        <v>118.1</v>
      </c>
      <c r="S71" s="271">
        <v>121.4</v>
      </c>
    </row>
    <row r="72" spans="1:19" ht="13.5" customHeight="1">
      <c r="A72" s="242" t="s">
        <v>56</v>
      </c>
      <c r="B72" s="246">
        <v>5</v>
      </c>
      <c r="C72" s="252"/>
      <c r="D72" s="263">
        <v>99.9</v>
      </c>
      <c r="E72" s="274">
        <v>90.4</v>
      </c>
      <c r="F72" s="274">
        <v>97.1</v>
      </c>
      <c r="G72" s="274">
        <v>100.9</v>
      </c>
      <c r="H72" s="274">
        <v>94.7</v>
      </c>
      <c r="I72" s="274">
        <v>101.5</v>
      </c>
      <c r="J72" s="274">
        <v>98.8</v>
      </c>
      <c r="K72" s="274">
        <v>105.7</v>
      </c>
      <c r="L72" s="274">
        <v>89</v>
      </c>
      <c r="M72" s="274">
        <v>98.5</v>
      </c>
      <c r="N72" s="274">
        <v>100</v>
      </c>
      <c r="O72" s="274">
        <v>115</v>
      </c>
      <c r="P72" s="274">
        <v>118.1</v>
      </c>
      <c r="Q72" s="274">
        <v>88.7</v>
      </c>
      <c r="R72" s="274">
        <v>112.3</v>
      </c>
      <c r="S72" s="274">
        <v>118.7</v>
      </c>
    </row>
    <row r="73" spans="1:19" ht="17.25" customHeight="1">
      <c r="A73" s="297"/>
      <c r="B73" s="297"/>
      <c r="C73" s="297"/>
      <c r="D73" s="264" t="s">
        <v>433</v>
      </c>
      <c r="E73" s="264"/>
      <c r="F73" s="264"/>
      <c r="G73" s="264"/>
      <c r="H73" s="264"/>
      <c r="I73" s="264"/>
      <c r="J73" s="264"/>
      <c r="K73" s="264"/>
      <c r="L73" s="264"/>
      <c r="M73" s="264"/>
      <c r="N73" s="264"/>
      <c r="O73" s="264"/>
      <c r="P73" s="264"/>
      <c r="Q73" s="264"/>
      <c r="R73" s="264"/>
      <c r="S73" s="264"/>
    </row>
    <row r="74" spans="1:19" ht="13.5" customHeight="1">
      <c r="A74" s="237" t="s">
        <v>29</v>
      </c>
      <c r="B74" s="237" t="s">
        <v>327</v>
      </c>
      <c r="C74" s="250"/>
      <c r="D74" s="259">
        <v>-1.4</v>
      </c>
      <c r="E74" s="270">
        <v>1.1000000000000001</v>
      </c>
      <c r="F74" s="270">
        <v>-3.3</v>
      </c>
      <c r="G74" s="270">
        <v>-4.0999999999999996</v>
      </c>
      <c r="H74" s="270">
        <v>0.5</v>
      </c>
      <c r="I74" s="270">
        <v>-3.5</v>
      </c>
      <c r="J74" s="270">
        <v>0.3</v>
      </c>
      <c r="K74" s="270">
        <v>-1.8</v>
      </c>
      <c r="L74" s="285">
        <v>-9</v>
      </c>
      <c r="M74" s="285">
        <v>-1.9</v>
      </c>
      <c r="N74" s="285">
        <v>10</v>
      </c>
      <c r="O74" s="285">
        <v>2.2000000000000002</v>
      </c>
      <c r="P74" s="270">
        <v>-3.6</v>
      </c>
      <c r="Q74" s="270">
        <v>1</v>
      </c>
      <c r="R74" s="270">
        <v>-4</v>
      </c>
      <c r="S74" s="285">
        <v>-1.7</v>
      </c>
    </row>
    <row r="75" spans="1:19" ht="13.5" customHeight="1">
      <c r="A75" s="238"/>
      <c r="B75" s="238" t="s">
        <v>228</v>
      </c>
      <c r="C75" s="250"/>
      <c r="D75" s="260">
        <v>-4</v>
      </c>
      <c r="E75" s="271">
        <v>2.1</v>
      </c>
      <c r="F75" s="271">
        <v>-4.4000000000000004</v>
      </c>
      <c r="G75" s="271">
        <v>-1.9</v>
      </c>
      <c r="H75" s="271">
        <v>-0.1</v>
      </c>
      <c r="I75" s="271">
        <v>-9.1999999999999993</v>
      </c>
      <c r="J75" s="271">
        <v>-2.2000000000000002</v>
      </c>
      <c r="K75" s="271">
        <v>-2.4</v>
      </c>
      <c r="L75" s="286">
        <v>5.2</v>
      </c>
      <c r="M75" s="286">
        <v>-1.1000000000000001</v>
      </c>
      <c r="N75" s="286">
        <v>-15.9</v>
      </c>
      <c r="O75" s="286">
        <v>-16.3</v>
      </c>
      <c r="P75" s="271">
        <v>5.4</v>
      </c>
      <c r="Q75" s="271">
        <v>-3.1</v>
      </c>
      <c r="R75" s="271">
        <v>0.8</v>
      </c>
      <c r="S75" s="286">
        <v>-1.7</v>
      </c>
    </row>
    <row r="76" spans="1:19" ht="13.5" customHeight="1">
      <c r="A76" s="238"/>
      <c r="B76" s="238" t="s">
        <v>107</v>
      </c>
      <c r="C76" s="250"/>
      <c r="D76" s="260">
        <v>1.2</v>
      </c>
      <c r="E76" s="271">
        <v>4.2</v>
      </c>
      <c r="F76" s="271">
        <v>2.4</v>
      </c>
      <c r="G76" s="271">
        <v>3</v>
      </c>
      <c r="H76" s="271">
        <v>-3.5</v>
      </c>
      <c r="I76" s="271">
        <v>3.3</v>
      </c>
      <c r="J76" s="271">
        <v>-0.4</v>
      </c>
      <c r="K76" s="271">
        <v>-3</v>
      </c>
      <c r="L76" s="286">
        <v>14.5</v>
      </c>
      <c r="M76" s="286">
        <v>0</v>
      </c>
      <c r="N76" s="286">
        <v>-0.4</v>
      </c>
      <c r="O76" s="286">
        <v>5.6</v>
      </c>
      <c r="P76" s="271">
        <v>-12.2</v>
      </c>
      <c r="Q76" s="271">
        <v>-0.8</v>
      </c>
      <c r="R76" s="271">
        <v>1.6</v>
      </c>
      <c r="S76" s="286">
        <v>10.6</v>
      </c>
    </row>
    <row r="77" spans="1:19" ht="13.5" customHeight="1">
      <c r="A77" s="238"/>
      <c r="B77" s="238" t="s">
        <v>300</v>
      </c>
      <c r="C77" s="250"/>
      <c r="D77" s="260">
        <v>1</v>
      </c>
      <c r="E77" s="271">
        <v>-5.5</v>
      </c>
      <c r="F77" s="271">
        <v>0.6</v>
      </c>
      <c r="G77" s="271">
        <v>-0.8</v>
      </c>
      <c r="H77" s="271">
        <v>2.2999999999999998</v>
      </c>
      <c r="I77" s="271">
        <v>-3.9</v>
      </c>
      <c r="J77" s="271">
        <v>-0.5</v>
      </c>
      <c r="K77" s="271">
        <v>7.5</v>
      </c>
      <c r="L77" s="286">
        <v>-5.7</v>
      </c>
      <c r="M77" s="286">
        <v>1.2</v>
      </c>
      <c r="N77" s="286">
        <v>3.7</v>
      </c>
      <c r="O77" s="286">
        <v>3</v>
      </c>
      <c r="P77" s="271">
        <v>3.6</v>
      </c>
      <c r="Q77" s="271">
        <v>1.2</v>
      </c>
      <c r="R77" s="271">
        <v>-1.1000000000000001</v>
      </c>
      <c r="S77" s="286">
        <v>6.7</v>
      </c>
    </row>
    <row r="78" spans="1:19" ht="13.5" customHeight="1">
      <c r="A78" s="238"/>
      <c r="B78" s="238" t="s">
        <v>109</v>
      </c>
      <c r="C78" s="250"/>
      <c r="D78" s="260">
        <v>0.9</v>
      </c>
      <c r="E78" s="271">
        <v>2.7</v>
      </c>
      <c r="F78" s="271">
        <v>1.3</v>
      </c>
      <c r="G78" s="271">
        <v>1.2</v>
      </c>
      <c r="H78" s="271">
        <v>2.2999999999999998</v>
      </c>
      <c r="I78" s="271">
        <v>2.9</v>
      </c>
      <c r="J78" s="271">
        <v>-1.6</v>
      </c>
      <c r="K78" s="271">
        <v>0.5</v>
      </c>
      <c r="L78" s="286">
        <v>-4.4000000000000004</v>
      </c>
      <c r="M78" s="286">
        <v>2</v>
      </c>
      <c r="N78" s="286">
        <v>-1.2</v>
      </c>
      <c r="O78" s="286">
        <v>-3.3</v>
      </c>
      <c r="P78" s="271">
        <v>8.1</v>
      </c>
      <c r="Q78" s="271">
        <v>-0.4</v>
      </c>
      <c r="R78" s="271">
        <v>0.5</v>
      </c>
      <c r="S78" s="286">
        <v>-1.5</v>
      </c>
    </row>
    <row r="79" spans="1:19" ht="13.5" customHeight="1">
      <c r="A79" s="239"/>
      <c r="B79" s="239" t="s">
        <v>174</v>
      </c>
      <c r="C79" s="251"/>
      <c r="D79" s="262">
        <v>0.4</v>
      </c>
      <c r="E79" s="273">
        <v>0.6</v>
      </c>
      <c r="F79" s="273">
        <v>0</v>
      </c>
      <c r="G79" s="273">
        <v>-1.1000000000000001</v>
      </c>
      <c r="H79" s="273">
        <v>-8.1</v>
      </c>
      <c r="I79" s="273">
        <v>-2.2999999999999998</v>
      </c>
      <c r="J79" s="273">
        <v>2.2999999999999998</v>
      </c>
      <c r="K79" s="273">
        <v>-2.2000000000000002</v>
      </c>
      <c r="L79" s="273">
        <v>-9.6</v>
      </c>
      <c r="M79" s="273">
        <v>1.3</v>
      </c>
      <c r="N79" s="273">
        <v>-2.2000000000000002</v>
      </c>
      <c r="O79" s="273">
        <v>1.8</v>
      </c>
      <c r="P79" s="273">
        <v>14.5</v>
      </c>
      <c r="Q79" s="273">
        <v>-4</v>
      </c>
      <c r="R79" s="273">
        <v>8.1999999999999993</v>
      </c>
      <c r="S79" s="273">
        <v>2.7</v>
      </c>
    </row>
    <row r="80" spans="1:19" ht="13.5" customHeight="1">
      <c r="A80" s="238" t="s">
        <v>431</v>
      </c>
      <c r="B80" s="238">
        <v>5</v>
      </c>
      <c r="C80" s="250" t="s">
        <v>219</v>
      </c>
      <c r="D80" s="260">
        <v>3.7</v>
      </c>
      <c r="E80" s="271">
        <v>-3.2</v>
      </c>
      <c r="F80" s="271">
        <v>4.5</v>
      </c>
      <c r="G80" s="271">
        <v>2.1</v>
      </c>
      <c r="H80" s="271">
        <v>-1.9</v>
      </c>
      <c r="I80" s="271">
        <v>-0.4</v>
      </c>
      <c r="J80" s="271">
        <v>3.8</v>
      </c>
      <c r="K80" s="271">
        <v>4.8</v>
      </c>
      <c r="L80" s="271">
        <v>-12.1</v>
      </c>
      <c r="M80" s="271">
        <v>8</v>
      </c>
      <c r="N80" s="271">
        <v>-0.5</v>
      </c>
      <c r="O80" s="271">
        <v>-1.5</v>
      </c>
      <c r="P80" s="271">
        <v>18.399999999999999</v>
      </c>
      <c r="Q80" s="271">
        <v>-2.8</v>
      </c>
      <c r="R80" s="271">
        <v>9.1999999999999993</v>
      </c>
      <c r="S80" s="271">
        <v>7.5</v>
      </c>
    </row>
    <row r="81" spans="1:30" ht="13.5" customHeight="1">
      <c r="A81" s="240" t="s">
        <v>56</v>
      </c>
      <c r="B81" s="238">
        <v>6</v>
      </c>
      <c r="C81" s="250"/>
      <c r="D81" s="260">
        <v>-1.1000000000000001</v>
      </c>
      <c r="E81" s="271">
        <v>-1.5</v>
      </c>
      <c r="F81" s="271">
        <v>-1.4</v>
      </c>
      <c r="G81" s="271">
        <v>-6</v>
      </c>
      <c r="H81" s="271">
        <v>-13.1</v>
      </c>
      <c r="I81" s="271">
        <v>-3.5</v>
      </c>
      <c r="J81" s="271">
        <v>2.7</v>
      </c>
      <c r="K81" s="271">
        <v>-6.7</v>
      </c>
      <c r="L81" s="271">
        <v>-15</v>
      </c>
      <c r="M81" s="271">
        <v>-1.3</v>
      </c>
      <c r="N81" s="271">
        <v>-1.1000000000000001</v>
      </c>
      <c r="O81" s="271">
        <v>12</v>
      </c>
      <c r="P81" s="271">
        <v>7.7</v>
      </c>
      <c r="Q81" s="271">
        <v>-6.5</v>
      </c>
      <c r="R81" s="271">
        <v>1.3</v>
      </c>
      <c r="S81" s="271">
        <v>2</v>
      </c>
    </row>
    <row r="82" spans="1:30" ht="13.5" customHeight="1">
      <c r="A82" s="240" t="s">
        <v>56</v>
      </c>
      <c r="B82" s="238">
        <v>7</v>
      </c>
      <c r="D82" s="260">
        <v>-0.1</v>
      </c>
      <c r="E82" s="271">
        <v>-4.3</v>
      </c>
      <c r="F82" s="271">
        <v>-0.7</v>
      </c>
      <c r="G82" s="271">
        <v>6</v>
      </c>
      <c r="H82" s="271">
        <v>1.6</v>
      </c>
      <c r="I82" s="271">
        <v>-6.6</v>
      </c>
      <c r="J82" s="271">
        <v>4.2</v>
      </c>
      <c r="K82" s="271">
        <v>3.7</v>
      </c>
      <c r="L82" s="271">
        <v>-8.1</v>
      </c>
      <c r="M82" s="271">
        <v>4.3</v>
      </c>
      <c r="N82" s="271">
        <v>-2.9</v>
      </c>
      <c r="O82" s="271">
        <v>7.9</v>
      </c>
      <c r="P82" s="271">
        <v>17.899999999999999</v>
      </c>
      <c r="Q82" s="271">
        <v>-9</v>
      </c>
      <c r="R82" s="271">
        <v>11.1</v>
      </c>
      <c r="S82" s="271">
        <v>2.7</v>
      </c>
    </row>
    <row r="83" spans="1:30" ht="13.5" customHeight="1">
      <c r="A83" s="240" t="s">
        <v>56</v>
      </c>
      <c r="B83" s="238">
        <v>8</v>
      </c>
      <c r="C83" s="250"/>
      <c r="D83" s="260">
        <v>0.8</v>
      </c>
      <c r="E83" s="271">
        <v>-2.2000000000000002</v>
      </c>
      <c r="F83" s="271">
        <v>2.8</v>
      </c>
      <c r="G83" s="271">
        <v>0.6</v>
      </c>
      <c r="H83" s="271">
        <v>-0.6</v>
      </c>
      <c r="I83" s="271">
        <v>-3.1</v>
      </c>
      <c r="J83" s="271">
        <v>3.8</v>
      </c>
      <c r="K83" s="271">
        <v>-3</v>
      </c>
      <c r="L83" s="271">
        <v>-3.4</v>
      </c>
      <c r="M83" s="271">
        <v>4.5</v>
      </c>
      <c r="N83" s="271">
        <v>-7.7</v>
      </c>
      <c r="O83" s="271">
        <v>6.2</v>
      </c>
      <c r="P83" s="271">
        <v>18.600000000000001</v>
      </c>
      <c r="Q83" s="271">
        <v>-7.9</v>
      </c>
      <c r="R83" s="271">
        <v>3.9</v>
      </c>
      <c r="S83" s="271">
        <v>2.7</v>
      </c>
    </row>
    <row r="84" spans="1:30" ht="13.5" customHeight="1">
      <c r="A84" s="240" t="s">
        <v>56</v>
      </c>
      <c r="B84" s="238">
        <v>9</v>
      </c>
      <c r="C84" s="250"/>
      <c r="D84" s="260">
        <v>-0.7</v>
      </c>
      <c r="E84" s="271">
        <v>-0.3</v>
      </c>
      <c r="F84" s="271">
        <v>-1.2</v>
      </c>
      <c r="G84" s="271">
        <v>-4.0999999999999996</v>
      </c>
      <c r="H84" s="271">
        <v>-15.7</v>
      </c>
      <c r="I84" s="271">
        <v>-3.1</v>
      </c>
      <c r="J84" s="271">
        <v>4.0999999999999996</v>
      </c>
      <c r="K84" s="271">
        <v>-6.4</v>
      </c>
      <c r="L84" s="271">
        <v>-10.6</v>
      </c>
      <c r="M84" s="271">
        <v>-4.0999999999999996</v>
      </c>
      <c r="N84" s="271">
        <v>-0.6</v>
      </c>
      <c r="O84" s="271">
        <v>4.5999999999999996</v>
      </c>
      <c r="P84" s="271">
        <v>18.3</v>
      </c>
      <c r="Q84" s="271">
        <v>-4.5</v>
      </c>
      <c r="R84" s="271">
        <v>4.2</v>
      </c>
      <c r="S84" s="271">
        <v>-2.2999999999999998</v>
      </c>
    </row>
    <row r="85" spans="1:30" ht="13.5" customHeight="1">
      <c r="A85" s="240" t="s">
        <v>56</v>
      </c>
      <c r="B85" s="238">
        <v>10</v>
      </c>
      <c r="C85" s="250"/>
      <c r="D85" s="260">
        <v>-0.9</v>
      </c>
      <c r="E85" s="271">
        <v>-0.8</v>
      </c>
      <c r="F85" s="271">
        <v>-0.3</v>
      </c>
      <c r="G85" s="271">
        <v>3</v>
      </c>
      <c r="H85" s="271">
        <v>-10.1</v>
      </c>
      <c r="I85" s="271">
        <v>-5.7</v>
      </c>
      <c r="J85" s="271">
        <v>1.2</v>
      </c>
      <c r="K85" s="271">
        <v>-0.8</v>
      </c>
      <c r="L85" s="271">
        <v>-11.1</v>
      </c>
      <c r="M85" s="271">
        <v>6.1</v>
      </c>
      <c r="N85" s="271">
        <v>0.7</v>
      </c>
      <c r="O85" s="271">
        <v>-3.6</v>
      </c>
      <c r="P85" s="271">
        <v>6.6</v>
      </c>
      <c r="Q85" s="271">
        <v>-4.9000000000000004</v>
      </c>
      <c r="R85" s="271">
        <v>10.5</v>
      </c>
      <c r="S85" s="271">
        <v>0.1</v>
      </c>
    </row>
    <row r="86" spans="1:30" ht="13.5" customHeight="1">
      <c r="A86" s="240" t="s">
        <v>56</v>
      </c>
      <c r="B86" s="238">
        <v>11</v>
      </c>
      <c r="C86" s="250"/>
      <c r="D86" s="260">
        <v>1.3</v>
      </c>
      <c r="E86" s="271">
        <v>9.4</v>
      </c>
      <c r="F86" s="271">
        <v>0.4</v>
      </c>
      <c r="G86" s="271">
        <v>2.8</v>
      </c>
      <c r="H86" s="271">
        <v>-5.4</v>
      </c>
      <c r="I86" s="271">
        <v>0.7</v>
      </c>
      <c r="J86" s="271">
        <v>1.6</v>
      </c>
      <c r="K86" s="271">
        <v>-0.2</v>
      </c>
      <c r="L86" s="271">
        <v>11.6</v>
      </c>
      <c r="M86" s="271">
        <v>-1</v>
      </c>
      <c r="N86" s="271">
        <v>2.2999999999999998</v>
      </c>
      <c r="O86" s="271">
        <v>-8</v>
      </c>
      <c r="P86" s="271">
        <v>12.6</v>
      </c>
      <c r="Q86" s="271">
        <v>-4.9000000000000004</v>
      </c>
      <c r="R86" s="271">
        <v>6.6</v>
      </c>
      <c r="S86" s="271">
        <v>9.3000000000000007</v>
      </c>
    </row>
    <row r="87" spans="1:30" ht="13.5" customHeight="1">
      <c r="A87" s="241" t="s">
        <v>56</v>
      </c>
      <c r="B87" s="238">
        <v>12</v>
      </c>
      <c r="D87" s="260">
        <v>-1.1000000000000001</v>
      </c>
      <c r="E87" s="271">
        <v>5.4</v>
      </c>
      <c r="F87" s="271">
        <v>-2.2000000000000002</v>
      </c>
      <c r="G87" s="271">
        <v>-0.1</v>
      </c>
      <c r="H87" s="271">
        <v>-11.5</v>
      </c>
      <c r="I87" s="271">
        <v>-4.4000000000000004</v>
      </c>
      <c r="J87" s="271">
        <v>3.5</v>
      </c>
      <c r="K87" s="271">
        <v>-0.2</v>
      </c>
      <c r="L87" s="271">
        <v>-5</v>
      </c>
      <c r="M87" s="271">
        <v>-5.2</v>
      </c>
      <c r="N87" s="271">
        <v>1.7</v>
      </c>
      <c r="O87" s="271">
        <v>-9</v>
      </c>
      <c r="P87" s="271">
        <v>10.8</v>
      </c>
      <c r="Q87" s="271">
        <v>-4.3</v>
      </c>
      <c r="R87" s="271">
        <v>6.8</v>
      </c>
      <c r="S87" s="271">
        <v>0.8</v>
      </c>
    </row>
    <row r="88" spans="1:30" ht="13.5" customHeight="1">
      <c r="A88" s="240" t="s">
        <v>432</v>
      </c>
      <c r="B88" s="238">
        <v>1</v>
      </c>
      <c r="C88" s="250"/>
      <c r="D88" s="260">
        <v>0.1</v>
      </c>
      <c r="E88" s="271">
        <v>-0.8</v>
      </c>
      <c r="F88" s="271">
        <v>1</v>
      </c>
      <c r="G88" s="271">
        <v>-0.4</v>
      </c>
      <c r="H88" s="271">
        <v>1.2</v>
      </c>
      <c r="I88" s="271">
        <v>8.6999999999999993</v>
      </c>
      <c r="J88" s="271">
        <v>2.1</v>
      </c>
      <c r="K88" s="271">
        <v>0.4</v>
      </c>
      <c r="L88" s="271">
        <v>-4</v>
      </c>
      <c r="M88" s="271">
        <v>2.8</v>
      </c>
      <c r="N88" s="271">
        <v>6</v>
      </c>
      <c r="O88" s="271">
        <v>6.4</v>
      </c>
      <c r="P88" s="271">
        <v>-1.8</v>
      </c>
      <c r="Q88" s="271">
        <v>-7.9</v>
      </c>
      <c r="R88" s="271">
        <v>-1.1000000000000001</v>
      </c>
      <c r="S88" s="271">
        <v>-0.6</v>
      </c>
    </row>
    <row r="89" spans="1:30" ht="13.5" customHeight="1">
      <c r="A89" s="238" t="s">
        <v>56</v>
      </c>
      <c r="B89" s="238">
        <v>2</v>
      </c>
      <c r="C89" s="250"/>
      <c r="D89" s="260">
        <v>-3.2</v>
      </c>
      <c r="E89" s="271">
        <v>-11.3</v>
      </c>
      <c r="F89" s="271">
        <v>-0.4</v>
      </c>
      <c r="G89" s="271">
        <v>-1.4</v>
      </c>
      <c r="H89" s="271">
        <v>0.3</v>
      </c>
      <c r="I89" s="271">
        <v>3</v>
      </c>
      <c r="J89" s="271">
        <v>-4.2</v>
      </c>
      <c r="K89" s="271">
        <v>-5.3</v>
      </c>
      <c r="L89" s="271">
        <v>-1.5</v>
      </c>
      <c r="M89" s="271">
        <v>-7.5</v>
      </c>
      <c r="N89" s="271">
        <v>14.2</v>
      </c>
      <c r="O89" s="271">
        <v>-5.5</v>
      </c>
      <c r="P89" s="271">
        <v>-5.6</v>
      </c>
      <c r="Q89" s="271">
        <v>-13</v>
      </c>
      <c r="R89" s="271">
        <v>-5.5</v>
      </c>
      <c r="S89" s="271">
        <v>-3.9</v>
      </c>
    </row>
    <row r="90" spans="1:30" ht="13.5" customHeight="1">
      <c r="A90" s="240" t="s">
        <v>56</v>
      </c>
      <c r="B90" s="238">
        <v>3</v>
      </c>
      <c r="C90" s="250"/>
      <c r="D90" s="261">
        <v>-4.8</v>
      </c>
      <c r="E90" s="272">
        <v>-7.3</v>
      </c>
      <c r="F90" s="272">
        <v>-1.8</v>
      </c>
      <c r="G90" s="272">
        <v>-6</v>
      </c>
      <c r="H90" s="272">
        <v>-1.5</v>
      </c>
      <c r="I90" s="272">
        <v>-4.8</v>
      </c>
      <c r="J90" s="272">
        <v>-3.5</v>
      </c>
      <c r="K90" s="272">
        <v>-0.8</v>
      </c>
      <c r="L90" s="272">
        <v>-3</v>
      </c>
      <c r="M90" s="272">
        <v>-3.5</v>
      </c>
      <c r="N90" s="272">
        <v>-1</v>
      </c>
      <c r="O90" s="272">
        <v>-1</v>
      </c>
      <c r="P90" s="272">
        <v>-1.9</v>
      </c>
      <c r="Q90" s="272">
        <v>-15.3</v>
      </c>
      <c r="R90" s="272">
        <v>0.4</v>
      </c>
      <c r="S90" s="272">
        <v>-6.1</v>
      </c>
    </row>
    <row r="91" spans="1:30" ht="13.5" customHeight="1">
      <c r="A91" s="241" t="s">
        <v>56</v>
      </c>
      <c r="B91" s="240">
        <v>4</v>
      </c>
      <c r="C91" s="250"/>
      <c r="D91" s="261">
        <v>-3.9</v>
      </c>
      <c r="E91" s="272">
        <v>-10</v>
      </c>
      <c r="F91" s="272">
        <v>-2.1</v>
      </c>
      <c r="G91" s="272">
        <v>-5</v>
      </c>
      <c r="H91" s="272">
        <v>-0.1</v>
      </c>
      <c r="I91" s="272">
        <v>-0.2</v>
      </c>
      <c r="J91" s="272">
        <v>-2.7</v>
      </c>
      <c r="K91" s="272">
        <v>2.4</v>
      </c>
      <c r="L91" s="272">
        <v>-3.8</v>
      </c>
      <c r="M91" s="272">
        <v>-8.4</v>
      </c>
      <c r="N91" s="272">
        <v>8.4</v>
      </c>
      <c r="O91" s="272">
        <v>-3.8</v>
      </c>
      <c r="P91" s="272">
        <v>-7.9</v>
      </c>
      <c r="Q91" s="272">
        <v>-12.7</v>
      </c>
      <c r="R91" s="272">
        <v>3.7</v>
      </c>
      <c r="S91" s="272">
        <v>-0.2</v>
      </c>
    </row>
    <row r="92" spans="1:30" ht="13.5" customHeight="1">
      <c r="A92" s="242" t="s">
        <v>56</v>
      </c>
      <c r="B92" s="246">
        <v>5</v>
      </c>
      <c r="C92" s="252"/>
      <c r="D92" s="263">
        <v>-2.6</v>
      </c>
      <c r="E92" s="274">
        <v>-1.4</v>
      </c>
      <c r="F92" s="274">
        <v>-3.5</v>
      </c>
      <c r="G92" s="274">
        <v>-3.9</v>
      </c>
      <c r="H92" s="274">
        <v>-1.8</v>
      </c>
      <c r="I92" s="274">
        <v>4.3</v>
      </c>
      <c r="J92" s="274">
        <v>-1.5</v>
      </c>
      <c r="K92" s="274">
        <v>-1.9</v>
      </c>
      <c r="L92" s="274">
        <v>-3.8</v>
      </c>
      <c r="M92" s="274">
        <v>-5.9</v>
      </c>
      <c r="N92" s="274">
        <v>-0.2</v>
      </c>
      <c r="O92" s="274">
        <v>6.2</v>
      </c>
      <c r="P92" s="274">
        <v>-6</v>
      </c>
      <c r="Q92" s="274">
        <v>-7</v>
      </c>
      <c r="R92" s="274">
        <v>1.7</v>
      </c>
      <c r="S92" s="274">
        <v>2</v>
      </c>
    </row>
    <row r="93" spans="1:30" ht="27" customHeight="1">
      <c r="A93" s="326" t="s">
        <v>554</v>
      </c>
      <c r="B93" s="327"/>
      <c r="C93" s="328"/>
      <c r="D93" s="268">
        <v>-3.4</v>
      </c>
      <c r="E93" s="276">
        <v>-9.1</v>
      </c>
      <c r="F93" s="276">
        <v>-7.1</v>
      </c>
      <c r="G93" s="276">
        <v>2</v>
      </c>
      <c r="H93" s="276">
        <v>1.6</v>
      </c>
      <c r="I93" s="276">
        <v>-2.8</v>
      </c>
      <c r="J93" s="276">
        <v>-2.2999999999999998</v>
      </c>
      <c r="K93" s="276">
        <v>-0.2</v>
      </c>
      <c r="L93" s="276">
        <v>-0.6</v>
      </c>
      <c r="M93" s="276">
        <v>-1.6</v>
      </c>
      <c r="N93" s="276">
        <v>-2.2000000000000002</v>
      </c>
      <c r="O93" s="276">
        <v>1.8</v>
      </c>
      <c r="P93" s="276">
        <v>-0.1</v>
      </c>
      <c r="Q93" s="276">
        <v>0.8</v>
      </c>
      <c r="R93" s="276">
        <v>-4.9000000000000004</v>
      </c>
      <c r="S93" s="276">
        <v>-2.2000000000000002</v>
      </c>
      <c r="T93" s="244"/>
      <c r="U93" s="244"/>
      <c r="V93" s="244"/>
      <c r="W93" s="244"/>
      <c r="X93" s="244"/>
      <c r="Y93" s="244"/>
      <c r="Z93" s="244"/>
      <c r="AA93" s="244"/>
      <c r="AB93" s="244"/>
      <c r="AC93" s="244"/>
      <c r="AD93" s="244"/>
    </row>
    <row r="94" spans="1:30" ht="27" customHeight="1">
      <c r="A94" s="318"/>
      <c r="B94" s="318"/>
      <c r="C94" s="318"/>
      <c r="D94" s="325"/>
      <c r="E94" s="325"/>
      <c r="F94" s="325"/>
      <c r="G94" s="325"/>
      <c r="H94" s="325"/>
      <c r="I94" s="325"/>
      <c r="J94" s="325"/>
      <c r="K94" s="325"/>
      <c r="L94" s="325"/>
      <c r="M94" s="325"/>
      <c r="N94" s="325"/>
      <c r="O94" s="325"/>
      <c r="P94" s="325"/>
      <c r="Q94" s="325"/>
      <c r="R94" s="325"/>
      <c r="S94" s="325"/>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54" right="0.39370078740157477" top="0.43307086614173229" bottom="0.59055118110236227" header="0.31496062992125984" footer="0.35433070866141736"/>
  <pageSetup paperSize="9" scale="60" fitToWidth="1" fitToHeight="1" orientation="portrait" usePrinterDefaults="1" r:id="rId1"/>
  <headerFooter alignWithMargins="0">
    <oddFooter>&amp;C&amp;"ＭＳ Ｐゴシック,標準"&amp;12- 9 -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28">
    <tabColor indexed="17"/>
    <pageSetUpPr fitToPage="1"/>
  </sheetPr>
  <dimension ref="A1:AD94"/>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0" width="7.6328125" style="25" customWidth="1"/>
    <col min="31" max="251" width="9" style="25"/>
    <col min="252" max="252" width="4.90625" style="25" bestFit="1" customWidth="1"/>
    <col min="253" max="253" width="3.6328125" style="25" bestFit="1" customWidth="1"/>
    <col min="254" max="254" width="3.08984375" style="25" bestFit="1" customWidth="1"/>
    <col min="255" max="270" width="8.26953125" style="25" customWidth="1"/>
    <col min="271" max="286" width="7.6328125" style="25" customWidth="1"/>
    <col min="287" max="507" width="9" style="25"/>
    <col min="508" max="508" width="4.90625" style="25" bestFit="1" customWidth="1"/>
    <col min="509" max="509" width="3.6328125" style="25" bestFit="1" customWidth="1"/>
    <col min="510" max="510" width="3.08984375" style="25" bestFit="1" customWidth="1"/>
    <col min="511" max="526" width="8.26953125" style="25" customWidth="1"/>
    <col min="527" max="542" width="7.6328125" style="25" customWidth="1"/>
    <col min="543" max="763" width="9" style="25"/>
    <col min="764" max="764" width="4.90625" style="25" bestFit="1" customWidth="1"/>
    <col min="765" max="765" width="3.6328125" style="25" bestFit="1" customWidth="1"/>
    <col min="766" max="766" width="3.08984375" style="25" bestFit="1" customWidth="1"/>
    <col min="767" max="782" width="8.26953125" style="25" customWidth="1"/>
    <col min="783" max="798" width="7.6328125" style="25" customWidth="1"/>
    <col min="799" max="1019" width="9" style="25"/>
    <col min="1020" max="1020" width="4.90625" style="25" bestFit="1" customWidth="1"/>
    <col min="1021" max="1021" width="3.6328125" style="25" bestFit="1" customWidth="1"/>
    <col min="1022" max="1022" width="3.08984375" style="25" bestFit="1" customWidth="1"/>
    <col min="1023" max="1038" width="8.26953125" style="25" customWidth="1"/>
    <col min="1039" max="1054" width="7.6328125" style="25" customWidth="1"/>
    <col min="1055" max="1275" width="9" style="25"/>
    <col min="1276" max="1276" width="4.90625" style="25" bestFit="1" customWidth="1"/>
    <col min="1277" max="1277" width="3.6328125" style="25" bestFit="1" customWidth="1"/>
    <col min="1278" max="1278" width="3.08984375" style="25" bestFit="1" customWidth="1"/>
    <col min="1279" max="1294" width="8.26953125" style="25" customWidth="1"/>
    <col min="1295" max="1310" width="7.6328125" style="25" customWidth="1"/>
    <col min="1311" max="1531" width="9" style="25"/>
    <col min="1532" max="1532" width="4.90625" style="25" bestFit="1" customWidth="1"/>
    <col min="1533" max="1533" width="3.6328125" style="25" bestFit="1" customWidth="1"/>
    <col min="1534" max="1534" width="3.08984375" style="25" bestFit="1" customWidth="1"/>
    <col min="1535" max="1550" width="8.26953125" style="25" customWidth="1"/>
    <col min="1551" max="1566" width="7.6328125" style="25" customWidth="1"/>
    <col min="1567" max="1787" width="9" style="25"/>
    <col min="1788" max="1788" width="4.90625" style="25" bestFit="1" customWidth="1"/>
    <col min="1789" max="1789" width="3.6328125" style="25" bestFit="1" customWidth="1"/>
    <col min="1790" max="1790" width="3.08984375" style="25" bestFit="1" customWidth="1"/>
    <col min="1791" max="1806" width="8.26953125" style="25" customWidth="1"/>
    <col min="1807" max="1822" width="7.6328125" style="25" customWidth="1"/>
    <col min="1823" max="2043" width="9" style="25"/>
    <col min="2044" max="2044" width="4.90625" style="25" bestFit="1" customWidth="1"/>
    <col min="2045" max="2045" width="3.6328125" style="25" bestFit="1" customWidth="1"/>
    <col min="2046" max="2046" width="3.08984375" style="25" bestFit="1" customWidth="1"/>
    <col min="2047" max="2062" width="8.26953125" style="25" customWidth="1"/>
    <col min="2063" max="2078" width="7.6328125" style="25" customWidth="1"/>
    <col min="2079" max="2299" width="9" style="25"/>
    <col min="2300" max="2300" width="4.90625" style="25" bestFit="1" customWidth="1"/>
    <col min="2301" max="2301" width="3.6328125" style="25" bestFit="1" customWidth="1"/>
    <col min="2302" max="2302" width="3.08984375" style="25" bestFit="1" customWidth="1"/>
    <col min="2303" max="2318" width="8.26953125" style="25" customWidth="1"/>
    <col min="2319" max="2334" width="7.6328125" style="25" customWidth="1"/>
    <col min="2335" max="2555" width="9" style="25"/>
    <col min="2556" max="2556" width="4.90625" style="25" bestFit="1" customWidth="1"/>
    <col min="2557" max="2557" width="3.6328125" style="25" bestFit="1" customWidth="1"/>
    <col min="2558" max="2558" width="3.08984375" style="25" bestFit="1" customWidth="1"/>
    <col min="2559" max="2574" width="8.26953125" style="25" customWidth="1"/>
    <col min="2575" max="2590" width="7.6328125" style="25" customWidth="1"/>
    <col min="2591" max="2811" width="9" style="25"/>
    <col min="2812" max="2812" width="4.90625" style="25" bestFit="1" customWidth="1"/>
    <col min="2813" max="2813" width="3.6328125" style="25" bestFit="1" customWidth="1"/>
    <col min="2814" max="2814" width="3.08984375" style="25" bestFit="1" customWidth="1"/>
    <col min="2815" max="2830" width="8.26953125" style="25" customWidth="1"/>
    <col min="2831" max="2846" width="7.6328125" style="25" customWidth="1"/>
    <col min="2847" max="3067" width="9" style="25"/>
    <col min="3068" max="3068" width="4.90625" style="25" bestFit="1" customWidth="1"/>
    <col min="3069" max="3069" width="3.6328125" style="25" bestFit="1" customWidth="1"/>
    <col min="3070" max="3070" width="3.08984375" style="25" bestFit="1" customWidth="1"/>
    <col min="3071" max="3086" width="8.26953125" style="25" customWidth="1"/>
    <col min="3087" max="3102" width="7.6328125" style="25" customWidth="1"/>
    <col min="3103" max="3323" width="9" style="25"/>
    <col min="3324" max="3324" width="4.90625" style="25" bestFit="1" customWidth="1"/>
    <col min="3325" max="3325" width="3.6328125" style="25" bestFit="1" customWidth="1"/>
    <col min="3326" max="3326" width="3.08984375" style="25" bestFit="1" customWidth="1"/>
    <col min="3327" max="3342" width="8.26953125" style="25" customWidth="1"/>
    <col min="3343" max="3358" width="7.6328125" style="25" customWidth="1"/>
    <col min="3359" max="3579" width="9" style="25"/>
    <col min="3580" max="3580" width="4.90625" style="25" bestFit="1" customWidth="1"/>
    <col min="3581" max="3581" width="3.6328125" style="25" bestFit="1" customWidth="1"/>
    <col min="3582" max="3582" width="3.08984375" style="25" bestFit="1" customWidth="1"/>
    <col min="3583" max="3598" width="8.26953125" style="25" customWidth="1"/>
    <col min="3599" max="3614" width="7.6328125" style="25" customWidth="1"/>
    <col min="3615" max="3835" width="9" style="25"/>
    <col min="3836" max="3836" width="4.90625" style="25" bestFit="1" customWidth="1"/>
    <col min="3837" max="3837" width="3.6328125" style="25" bestFit="1" customWidth="1"/>
    <col min="3838" max="3838" width="3.08984375" style="25" bestFit="1" customWidth="1"/>
    <col min="3839" max="3854" width="8.26953125" style="25" customWidth="1"/>
    <col min="3855" max="3870" width="7.6328125" style="25" customWidth="1"/>
    <col min="3871" max="4091" width="9" style="25"/>
    <col min="4092" max="4092" width="4.90625" style="25" bestFit="1" customWidth="1"/>
    <col min="4093" max="4093" width="3.6328125" style="25" bestFit="1" customWidth="1"/>
    <col min="4094" max="4094" width="3.08984375" style="25" bestFit="1" customWidth="1"/>
    <col min="4095" max="4110" width="8.26953125" style="25" customWidth="1"/>
    <col min="4111" max="4126" width="7.6328125" style="25" customWidth="1"/>
    <col min="4127" max="4347" width="9" style="25"/>
    <col min="4348" max="4348" width="4.90625" style="25" bestFit="1" customWidth="1"/>
    <col min="4349" max="4349" width="3.6328125" style="25" bestFit="1" customWidth="1"/>
    <col min="4350" max="4350" width="3.08984375" style="25" bestFit="1" customWidth="1"/>
    <col min="4351" max="4366" width="8.26953125" style="25" customWidth="1"/>
    <col min="4367" max="4382" width="7.6328125" style="25" customWidth="1"/>
    <col min="4383" max="4603" width="9" style="25"/>
    <col min="4604" max="4604" width="4.90625" style="25" bestFit="1" customWidth="1"/>
    <col min="4605" max="4605" width="3.6328125" style="25" bestFit="1" customWidth="1"/>
    <col min="4606" max="4606" width="3.08984375" style="25" bestFit="1" customWidth="1"/>
    <col min="4607" max="4622" width="8.26953125" style="25" customWidth="1"/>
    <col min="4623" max="4638" width="7.6328125" style="25" customWidth="1"/>
    <col min="4639" max="4859" width="9" style="25"/>
    <col min="4860" max="4860" width="4.90625" style="25" bestFit="1" customWidth="1"/>
    <col min="4861" max="4861" width="3.6328125" style="25" bestFit="1" customWidth="1"/>
    <col min="4862" max="4862" width="3.08984375" style="25" bestFit="1" customWidth="1"/>
    <col min="4863" max="4878" width="8.26953125" style="25" customWidth="1"/>
    <col min="4879" max="4894" width="7.6328125" style="25" customWidth="1"/>
    <col min="4895" max="5115" width="9" style="25"/>
    <col min="5116" max="5116" width="4.90625" style="25" bestFit="1" customWidth="1"/>
    <col min="5117" max="5117" width="3.6328125" style="25" bestFit="1" customWidth="1"/>
    <col min="5118" max="5118" width="3.08984375" style="25" bestFit="1" customWidth="1"/>
    <col min="5119" max="5134" width="8.26953125" style="25" customWidth="1"/>
    <col min="5135" max="5150" width="7.6328125" style="25" customWidth="1"/>
    <col min="5151" max="5371" width="9" style="25"/>
    <col min="5372" max="5372" width="4.90625" style="25" bestFit="1" customWidth="1"/>
    <col min="5373" max="5373" width="3.6328125" style="25" bestFit="1" customWidth="1"/>
    <col min="5374" max="5374" width="3.08984375" style="25" bestFit="1" customWidth="1"/>
    <col min="5375" max="5390" width="8.26953125" style="25" customWidth="1"/>
    <col min="5391" max="5406" width="7.6328125" style="25" customWidth="1"/>
    <col min="5407" max="5627" width="9" style="25"/>
    <col min="5628" max="5628" width="4.90625" style="25" bestFit="1" customWidth="1"/>
    <col min="5629" max="5629" width="3.6328125" style="25" bestFit="1" customWidth="1"/>
    <col min="5630" max="5630" width="3.08984375" style="25" bestFit="1" customWidth="1"/>
    <col min="5631" max="5646" width="8.26953125" style="25" customWidth="1"/>
    <col min="5647" max="5662" width="7.6328125" style="25" customWidth="1"/>
    <col min="5663" max="5883" width="9" style="25"/>
    <col min="5884" max="5884" width="4.90625" style="25" bestFit="1" customWidth="1"/>
    <col min="5885" max="5885" width="3.6328125" style="25" bestFit="1" customWidth="1"/>
    <col min="5886" max="5886" width="3.08984375" style="25" bestFit="1" customWidth="1"/>
    <col min="5887" max="5902" width="8.26953125" style="25" customWidth="1"/>
    <col min="5903" max="5918" width="7.6328125" style="25" customWidth="1"/>
    <col min="5919" max="6139" width="9" style="25"/>
    <col min="6140" max="6140" width="4.90625" style="25" bestFit="1" customWidth="1"/>
    <col min="6141" max="6141" width="3.6328125" style="25" bestFit="1" customWidth="1"/>
    <col min="6142" max="6142" width="3.08984375" style="25" bestFit="1" customWidth="1"/>
    <col min="6143" max="6158" width="8.26953125" style="25" customWidth="1"/>
    <col min="6159" max="6174" width="7.6328125" style="25" customWidth="1"/>
    <col min="6175" max="6395" width="9" style="25"/>
    <col min="6396" max="6396" width="4.90625" style="25" bestFit="1" customWidth="1"/>
    <col min="6397" max="6397" width="3.6328125" style="25" bestFit="1" customWidth="1"/>
    <col min="6398" max="6398" width="3.08984375" style="25" bestFit="1" customWidth="1"/>
    <col min="6399" max="6414" width="8.26953125" style="25" customWidth="1"/>
    <col min="6415" max="6430" width="7.6328125" style="25" customWidth="1"/>
    <col min="6431" max="6651" width="9" style="25"/>
    <col min="6652" max="6652" width="4.90625" style="25" bestFit="1" customWidth="1"/>
    <col min="6653" max="6653" width="3.6328125" style="25" bestFit="1" customWidth="1"/>
    <col min="6654" max="6654" width="3.08984375" style="25" bestFit="1" customWidth="1"/>
    <col min="6655" max="6670" width="8.26953125" style="25" customWidth="1"/>
    <col min="6671" max="6686" width="7.6328125" style="25" customWidth="1"/>
    <col min="6687" max="6907" width="9" style="25"/>
    <col min="6908" max="6908" width="4.90625" style="25" bestFit="1" customWidth="1"/>
    <col min="6909" max="6909" width="3.6328125" style="25" bestFit="1" customWidth="1"/>
    <col min="6910" max="6910" width="3.08984375" style="25" bestFit="1" customWidth="1"/>
    <col min="6911" max="6926" width="8.26953125" style="25" customWidth="1"/>
    <col min="6927" max="6942" width="7.6328125" style="25" customWidth="1"/>
    <col min="6943" max="7163" width="9" style="25"/>
    <col min="7164" max="7164" width="4.90625" style="25" bestFit="1" customWidth="1"/>
    <col min="7165" max="7165" width="3.6328125" style="25" bestFit="1" customWidth="1"/>
    <col min="7166" max="7166" width="3.08984375" style="25" bestFit="1" customWidth="1"/>
    <col min="7167" max="7182" width="8.26953125" style="25" customWidth="1"/>
    <col min="7183" max="7198" width="7.6328125" style="25" customWidth="1"/>
    <col min="7199" max="7419" width="9" style="25"/>
    <col min="7420" max="7420" width="4.90625" style="25" bestFit="1" customWidth="1"/>
    <col min="7421" max="7421" width="3.6328125" style="25" bestFit="1" customWidth="1"/>
    <col min="7422" max="7422" width="3.08984375" style="25" bestFit="1" customWidth="1"/>
    <col min="7423" max="7438" width="8.26953125" style="25" customWidth="1"/>
    <col min="7439" max="7454" width="7.6328125" style="25" customWidth="1"/>
    <col min="7455" max="7675" width="9" style="25"/>
    <col min="7676" max="7676" width="4.90625" style="25" bestFit="1" customWidth="1"/>
    <col min="7677" max="7677" width="3.6328125" style="25" bestFit="1" customWidth="1"/>
    <col min="7678" max="7678" width="3.08984375" style="25" bestFit="1" customWidth="1"/>
    <col min="7679" max="7694" width="8.26953125" style="25" customWidth="1"/>
    <col min="7695" max="7710" width="7.6328125" style="25" customWidth="1"/>
    <col min="7711" max="7931" width="9" style="25"/>
    <col min="7932" max="7932" width="4.90625" style="25" bestFit="1" customWidth="1"/>
    <col min="7933" max="7933" width="3.6328125" style="25" bestFit="1" customWidth="1"/>
    <col min="7934" max="7934" width="3.08984375" style="25" bestFit="1" customWidth="1"/>
    <col min="7935" max="7950" width="8.26953125" style="25" customWidth="1"/>
    <col min="7951" max="7966" width="7.6328125" style="25" customWidth="1"/>
    <col min="7967" max="8187" width="9" style="25"/>
    <col min="8188" max="8188" width="4.90625" style="25" bestFit="1" customWidth="1"/>
    <col min="8189" max="8189" width="3.6328125" style="25" bestFit="1" customWidth="1"/>
    <col min="8190" max="8190" width="3.08984375" style="25" bestFit="1" customWidth="1"/>
    <col min="8191" max="8206" width="8.26953125" style="25" customWidth="1"/>
    <col min="8207" max="8222" width="7.6328125" style="25" customWidth="1"/>
    <col min="8223" max="8443" width="9" style="25"/>
    <col min="8444" max="8444" width="4.90625" style="25" bestFit="1" customWidth="1"/>
    <col min="8445" max="8445" width="3.6328125" style="25" bestFit="1" customWidth="1"/>
    <col min="8446" max="8446" width="3.08984375" style="25" bestFit="1" customWidth="1"/>
    <col min="8447" max="8462" width="8.26953125" style="25" customWidth="1"/>
    <col min="8463" max="8478" width="7.6328125" style="25" customWidth="1"/>
    <col min="8479" max="8699" width="9" style="25"/>
    <col min="8700" max="8700" width="4.90625" style="25" bestFit="1" customWidth="1"/>
    <col min="8701" max="8701" width="3.6328125" style="25" bestFit="1" customWidth="1"/>
    <col min="8702" max="8702" width="3.08984375" style="25" bestFit="1" customWidth="1"/>
    <col min="8703" max="8718" width="8.26953125" style="25" customWidth="1"/>
    <col min="8719" max="8734" width="7.6328125" style="25" customWidth="1"/>
    <col min="8735" max="8955" width="9" style="25"/>
    <col min="8956" max="8956" width="4.90625" style="25" bestFit="1" customWidth="1"/>
    <col min="8957" max="8957" width="3.6328125" style="25" bestFit="1" customWidth="1"/>
    <col min="8958" max="8958" width="3.08984375" style="25" bestFit="1" customWidth="1"/>
    <col min="8959" max="8974" width="8.26953125" style="25" customWidth="1"/>
    <col min="8975" max="8990" width="7.6328125" style="25" customWidth="1"/>
    <col min="8991" max="9211" width="9" style="25"/>
    <col min="9212" max="9212" width="4.90625" style="25" bestFit="1" customWidth="1"/>
    <col min="9213" max="9213" width="3.6328125" style="25" bestFit="1" customWidth="1"/>
    <col min="9214" max="9214" width="3.08984375" style="25" bestFit="1" customWidth="1"/>
    <col min="9215" max="9230" width="8.26953125" style="25" customWidth="1"/>
    <col min="9231" max="9246" width="7.6328125" style="25" customWidth="1"/>
    <col min="9247" max="9467" width="9" style="25"/>
    <col min="9468" max="9468" width="4.90625" style="25" bestFit="1" customWidth="1"/>
    <col min="9469" max="9469" width="3.6328125" style="25" bestFit="1" customWidth="1"/>
    <col min="9470" max="9470" width="3.08984375" style="25" bestFit="1" customWidth="1"/>
    <col min="9471" max="9486" width="8.26953125" style="25" customWidth="1"/>
    <col min="9487" max="9502" width="7.6328125" style="25" customWidth="1"/>
    <col min="9503" max="9723" width="9" style="25"/>
    <col min="9724" max="9724" width="4.90625" style="25" bestFit="1" customWidth="1"/>
    <col min="9725" max="9725" width="3.6328125" style="25" bestFit="1" customWidth="1"/>
    <col min="9726" max="9726" width="3.08984375" style="25" bestFit="1" customWidth="1"/>
    <col min="9727" max="9742" width="8.26953125" style="25" customWidth="1"/>
    <col min="9743" max="9758" width="7.6328125" style="25" customWidth="1"/>
    <col min="9759" max="9979" width="9" style="25"/>
    <col min="9980" max="9980" width="4.90625" style="25" bestFit="1" customWidth="1"/>
    <col min="9981" max="9981" width="3.6328125" style="25" bestFit="1" customWidth="1"/>
    <col min="9982" max="9982" width="3.08984375" style="25" bestFit="1" customWidth="1"/>
    <col min="9983" max="9998" width="8.26953125" style="25" customWidth="1"/>
    <col min="9999" max="10014" width="7.6328125" style="25" customWidth="1"/>
    <col min="10015" max="10235" width="9" style="25"/>
    <col min="10236" max="10236" width="4.90625" style="25" bestFit="1" customWidth="1"/>
    <col min="10237" max="10237" width="3.6328125" style="25" bestFit="1" customWidth="1"/>
    <col min="10238" max="10238" width="3.08984375" style="25" bestFit="1" customWidth="1"/>
    <col min="10239" max="10254" width="8.26953125" style="25" customWidth="1"/>
    <col min="10255" max="10270" width="7.6328125" style="25" customWidth="1"/>
    <col min="10271" max="10491" width="9" style="25"/>
    <col min="10492" max="10492" width="4.90625" style="25" bestFit="1" customWidth="1"/>
    <col min="10493" max="10493" width="3.6328125" style="25" bestFit="1" customWidth="1"/>
    <col min="10494" max="10494" width="3.08984375" style="25" bestFit="1" customWidth="1"/>
    <col min="10495" max="10510" width="8.26953125" style="25" customWidth="1"/>
    <col min="10511" max="10526" width="7.6328125" style="25" customWidth="1"/>
    <col min="10527" max="10747" width="9" style="25"/>
    <col min="10748" max="10748" width="4.90625" style="25" bestFit="1" customWidth="1"/>
    <col min="10749" max="10749" width="3.6328125" style="25" bestFit="1" customWidth="1"/>
    <col min="10750" max="10750" width="3.08984375" style="25" bestFit="1" customWidth="1"/>
    <col min="10751" max="10766" width="8.26953125" style="25" customWidth="1"/>
    <col min="10767" max="10782" width="7.6328125" style="25" customWidth="1"/>
    <col min="10783" max="11003" width="9" style="25"/>
    <col min="11004" max="11004" width="4.90625" style="25" bestFit="1" customWidth="1"/>
    <col min="11005" max="11005" width="3.6328125" style="25" bestFit="1" customWidth="1"/>
    <col min="11006" max="11006" width="3.08984375" style="25" bestFit="1" customWidth="1"/>
    <col min="11007" max="11022" width="8.26953125" style="25" customWidth="1"/>
    <col min="11023" max="11038" width="7.6328125" style="25" customWidth="1"/>
    <col min="11039" max="11259" width="9" style="25"/>
    <col min="11260" max="11260" width="4.90625" style="25" bestFit="1" customWidth="1"/>
    <col min="11261" max="11261" width="3.6328125" style="25" bestFit="1" customWidth="1"/>
    <col min="11262" max="11262" width="3.08984375" style="25" bestFit="1" customWidth="1"/>
    <col min="11263" max="11278" width="8.26953125" style="25" customWidth="1"/>
    <col min="11279" max="11294" width="7.6328125" style="25" customWidth="1"/>
    <col min="11295" max="11515" width="9" style="25"/>
    <col min="11516" max="11516" width="4.90625" style="25" bestFit="1" customWidth="1"/>
    <col min="11517" max="11517" width="3.6328125" style="25" bestFit="1" customWidth="1"/>
    <col min="11518" max="11518" width="3.08984375" style="25" bestFit="1" customWidth="1"/>
    <col min="11519" max="11534" width="8.26953125" style="25" customWidth="1"/>
    <col min="11535" max="11550" width="7.6328125" style="25" customWidth="1"/>
    <col min="11551" max="11771" width="9" style="25"/>
    <col min="11772" max="11772" width="4.90625" style="25" bestFit="1" customWidth="1"/>
    <col min="11773" max="11773" width="3.6328125" style="25" bestFit="1" customWidth="1"/>
    <col min="11774" max="11774" width="3.08984375" style="25" bestFit="1" customWidth="1"/>
    <col min="11775" max="11790" width="8.26953125" style="25" customWidth="1"/>
    <col min="11791" max="11806" width="7.6328125" style="25" customWidth="1"/>
    <col min="11807" max="12027" width="9" style="25"/>
    <col min="12028" max="12028" width="4.90625" style="25" bestFit="1" customWidth="1"/>
    <col min="12029" max="12029" width="3.6328125" style="25" bestFit="1" customWidth="1"/>
    <col min="12030" max="12030" width="3.08984375" style="25" bestFit="1" customWidth="1"/>
    <col min="12031" max="12046" width="8.26953125" style="25" customWidth="1"/>
    <col min="12047" max="12062" width="7.6328125" style="25" customWidth="1"/>
    <col min="12063" max="12283" width="9" style="25"/>
    <col min="12284" max="12284" width="4.90625" style="25" bestFit="1" customWidth="1"/>
    <col min="12285" max="12285" width="3.6328125" style="25" bestFit="1" customWidth="1"/>
    <col min="12286" max="12286" width="3.08984375" style="25" bestFit="1" customWidth="1"/>
    <col min="12287" max="12302" width="8.26953125" style="25" customWidth="1"/>
    <col min="12303" max="12318" width="7.6328125" style="25" customWidth="1"/>
    <col min="12319" max="12539" width="9" style="25"/>
    <col min="12540" max="12540" width="4.90625" style="25" bestFit="1" customWidth="1"/>
    <col min="12541" max="12541" width="3.6328125" style="25" bestFit="1" customWidth="1"/>
    <col min="12542" max="12542" width="3.08984375" style="25" bestFit="1" customWidth="1"/>
    <col min="12543" max="12558" width="8.26953125" style="25" customWidth="1"/>
    <col min="12559" max="12574" width="7.6328125" style="25" customWidth="1"/>
    <col min="12575" max="12795" width="9" style="25"/>
    <col min="12796" max="12796" width="4.90625" style="25" bestFit="1" customWidth="1"/>
    <col min="12797" max="12797" width="3.6328125" style="25" bestFit="1" customWidth="1"/>
    <col min="12798" max="12798" width="3.08984375" style="25" bestFit="1" customWidth="1"/>
    <col min="12799" max="12814" width="8.26953125" style="25" customWidth="1"/>
    <col min="12815" max="12830" width="7.6328125" style="25" customWidth="1"/>
    <col min="12831" max="13051" width="9" style="25"/>
    <col min="13052" max="13052" width="4.90625" style="25" bestFit="1" customWidth="1"/>
    <col min="13053" max="13053" width="3.6328125" style="25" bestFit="1" customWidth="1"/>
    <col min="13054" max="13054" width="3.08984375" style="25" bestFit="1" customWidth="1"/>
    <col min="13055" max="13070" width="8.26953125" style="25" customWidth="1"/>
    <col min="13071" max="13086" width="7.6328125" style="25" customWidth="1"/>
    <col min="13087" max="13307" width="9" style="25"/>
    <col min="13308" max="13308" width="4.90625" style="25" bestFit="1" customWidth="1"/>
    <col min="13309" max="13309" width="3.6328125" style="25" bestFit="1" customWidth="1"/>
    <col min="13310" max="13310" width="3.08984375" style="25" bestFit="1" customWidth="1"/>
    <col min="13311" max="13326" width="8.26953125" style="25" customWidth="1"/>
    <col min="13327" max="13342" width="7.6328125" style="25" customWidth="1"/>
    <col min="13343" max="13563" width="9" style="25"/>
    <col min="13564" max="13564" width="4.90625" style="25" bestFit="1" customWidth="1"/>
    <col min="13565" max="13565" width="3.6328125" style="25" bestFit="1" customWidth="1"/>
    <col min="13566" max="13566" width="3.08984375" style="25" bestFit="1" customWidth="1"/>
    <col min="13567" max="13582" width="8.26953125" style="25" customWidth="1"/>
    <col min="13583" max="13598" width="7.6328125" style="25" customWidth="1"/>
    <col min="13599" max="13819" width="9" style="25"/>
    <col min="13820" max="13820" width="4.90625" style="25" bestFit="1" customWidth="1"/>
    <col min="13821" max="13821" width="3.6328125" style="25" bestFit="1" customWidth="1"/>
    <col min="13822" max="13822" width="3.08984375" style="25" bestFit="1" customWidth="1"/>
    <col min="13823" max="13838" width="8.26953125" style="25" customWidth="1"/>
    <col min="13839" max="13854" width="7.6328125" style="25" customWidth="1"/>
    <col min="13855" max="14075" width="9" style="25"/>
    <col min="14076" max="14076" width="4.90625" style="25" bestFit="1" customWidth="1"/>
    <col min="14077" max="14077" width="3.6328125" style="25" bestFit="1" customWidth="1"/>
    <col min="14078" max="14078" width="3.08984375" style="25" bestFit="1" customWidth="1"/>
    <col min="14079" max="14094" width="8.26953125" style="25" customWidth="1"/>
    <col min="14095" max="14110" width="7.6328125" style="25" customWidth="1"/>
    <col min="14111" max="14331" width="9" style="25"/>
    <col min="14332" max="14332" width="4.90625" style="25" bestFit="1" customWidth="1"/>
    <col min="14333" max="14333" width="3.6328125" style="25" bestFit="1" customWidth="1"/>
    <col min="14334" max="14334" width="3.08984375" style="25" bestFit="1" customWidth="1"/>
    <col min="14335" max="14350" width="8.26953125" style="25" customWidth="1"/>
    <col min="14351" max="14366" width="7.6328125" style="25" customWidth="1"/>
    <col min="14367" max="14587" width="9" style="25"/>
    <col min="14588" max="14588" width="4.90625" style="25" bestFit="1" customWidth="1"/>
    <col min="14589" max="14589" width="3.6328125" style="25" bestFit="1" customWidth="1"/>
    <col min="14590" max="14590" width="3.08984375" style="25" bestFit="1" customWidth="1"/>
    <col min="14591" max="14606" width="8.26953125" style="25" customWidth="1"/>
    <col min="14607" max="14622" width="7.6328125" style="25" customWidth="1"/>
    <col min="14623" max="14843" width="9" style="25"/>
    <col min="14844" max="14844" width="4.90625" style="25" bestFit="1" customWidth="1"/>
    <col min="14845" max="14845" width="3.6328125" style="25" bestFit="1" customWidth="1"/>
    <col min="14846" max="14846" width="3.08984375" style="25" bestFit="1" customWidth="1"/>
    <col min="14847" max="14862" width="8.26953125" style="25" customWidth="1"/>
    <col min="14863" max="14878" width="7.6328125" style="25" customWidth="1"/>
    <col min="14879" max="15099" width="9" style="25"/>
    <col min="15100" max="15100" width="4.90625" style="25" bestFit="1" customWidth="1"/>
    <col min="15101" max="15101" width="3.6328125" style="25" bestFit="1" customWidth="1"/>
    <col min="15102" max="15102" width="3.08984375" style="25" bestFit="1" customWidth="1"/>
    <col min="15103" max="15118" width="8.26953125" style="25" customWidth="1"/>
    <col min="15119" max="15134" width="7.6328125" style="25" customWidth="1"/>
    <col min="15135" max="15355" width="9" style="25"/>
    <col min="15356" max="15356" width="4.90625" style="25" bestFit="1" customWidth="1"/>
    <col min="15357" max="15357" width="3.6328125" style="25" bestFit="1" customWidth="1"/>
    <col min="15358" max="15358" width="3.08984375" style="25" bestFit="1" customWidth="1"/>
    <col min="15359" max="15374" width="8.26953125" style="25" customWidth="1"/>
    <col min="15375" max="15390" width="7.6328125" style="25" customWidth="1"/>
    <col min="15391" max="15611" width="9" style="25"/>
    <col min="15612" max="15612" width="4.90625" style="25" bestFit="1" customWidth="1"/>
    <col min="15613" max="15613" width="3.6328125" style="25" bestFit="1" customWidth="1"/>
    <col min="15614" max="15614" width="3.08984375" style="25" bestFit="1" customWidth="1"/>
    <col min="15615" max="15630" width="8.26953125" style="25" customWidth="1"/>
    <col min="15631" max="15646" width="7.6328125" style="25" customWidth="1"/>
    <col min="15647" max="15867" width="9" style="25"/>
    <col min="15868" max="15868" width="4.90625" style="25" bestFit="1" customWidth="1"/>
    <col min="15869" max="15869" width="3.6328125" style="25" bestFit="1" customWidth="1"/>
    <col min="15870" max="15870" width="3.08984375" style="25" bestFit="1" customWidth="1"/>
    <col min="15871" max="15886" width="8.26953125" style="25" customWidth="1"/>
    <col min="15887" max="15902" width="7.6328125" style="25" customWidth="1"/>
    <col min="15903" max="16123" width="9" style="25"/>
    <col min="16124" max="16124" width="4.90625" style="25" bestFit="1" customWidth="1"/>
    <col min="16125" max="16125" width="3.6328125" style="25" bestFit="1" customWidth="1"/>
    <col min="16126" max="16126" width="3.08984375" style="25" bestFit="1" customWidth="1"/>
    <col min="16127" max="16142" width="8.26953125" style="25" customWidth="1"/>
    <col min="16143" max="16158" width="7.6328125" style="25" customWidth="1"/>
    <col min="16159" max="16384" width="9" style="25"/>
  </cols>
  <sheetData>
    <row r="1" spans="1:26" ht="19">
      <c r="A1" s="290"/>
      <c r="B1" s="290"/>
      <c r="C1" s="290"/>
      <c r="D1" s="290"/>
      <c r="E1" s="289"/>
      <c r="F1" s="289"/>
      <c r="G1" s="278"/>
      <c r="H1" s="278"/>
      <c r="I1" s="278"/>
      <c r="J1" s="278"/>
      <c r="K1" s="278"/>
      <c r="L1" s="278"/>
      <c r="M1" s="278"/>
      <c r="N1" s="278"/>
      <c r="O1" s="278"/>
      <c r="P1" s="289"/>
      <c r="Q1" s="289"/>
      <c r="R1" s="290"/>
      <c r="S1" s="289"/>
      <c r="T1" s="289"/>
      <c r="U1" s="289"/>
      <c r="V1" s="289"/>
      <c r="W1" s="289"/>
      <c r="X1" s="289"/>
      <c r="Y1" s="289"/>
      <c r="Z1" s="289"/>
    </row>
    <row r="2" spans="1:26" ht="19">
      <c r="A2" s="290"/>
      <c r="B2" s="290"/>
      <c r="C2" s="290"/>
      <c r="D2" s="290"/>
      <c r="E2" s="289"/>
      <c r="F2" s="289"/>
      <c r="G2" s="279" t="s">
        <v>560</v>
      </c>
      <c r="H2" s="279"/>
      <c r="I2" s="279"/>
      <c r="J2" s="279"/>
      <c r="K2" s="279"/>
      <c r="L2" s="279"/>
      <c r="M2" s="279"/>
      <c r="N2" s="279"/>
      <c r="O2" s="279"/>
      <c r="P2" s="289"/>
      <c r="Q2" s="289"/>
      <c r="R2" s="290"/>
      <c r="S2" s="289"/>
      <c r="T2" s="289"/>
      <c r="U2" s="289"/>
      <c r="V2" s="289"/>
      <c r="W2" s="289"/>
      <c r="X2" s="289"/>
      <c r="Y2" s="289"/>
      <c r="Z2" s="289"/>
    </row>
    <row r="3" spans="1:26" ht="16.5">
      <c r="A3" s="232" t="s">
        <v>531</v>
      </c>
      <c r="B3" s="8"/>
      <c r="C3" s="8"/>
      <c r="H3" s="280"/>
      <c r="I3" s="280"/>
      <c r="J3" s="280"/>
      <c r="K3" s="280"/>
      <c r="L3" s="280"/>
      <c r="M3" s="280"/>
      <c r="N3" s="280"/>
      <c r="O3" s="280"/>
      <c r="S3" s="19" t="s">
        <v>90</v>
      </c>
    </row>
    <row r="4" spans="1:26">
      <c r="A4" s="233" t="s">
        <v>532</v>
      </c>
      <c r="B4" s="233"/>
      <c r="C4" s="247"/>
      <c r="D4" s="255" t="s">
        <v>144</v>
      </c>
      <c r="E4" s="255" t="s">
        <v>415</v>
      </c>
      <c r="F4" s="255" t="s">
        <v>184</v>
      </c>
      <c r="G4" s="255" t="s">
        <v>37</v>
      </c>
      <c r="H4" s="255" t="s">
        <v>223</v>
      </c>
      <c r="I4" s="255" t="s">
        <v>416</v>
      </c>
      <c r="J4" s="255" t="s">
        <v>417</v>
      </c>
      <c r="K4" s="255" t="s">
        <v>418</v>
      </c>
      <c r="L4" s="255" t="s">
        <v>34</v>
      </c>
      <c r="M4" s="255" t="s">
        <v>328</v>
      </c>
      <c r="N4" s="255" t="s">
        <v>63</v>
      </c>
      <c r="O4" s="255" t="s">
        <v>126</v>
      </c>
      <c r="P4" s="255" t="s">
        <v>93</v>
      </c>
      <c r="Q4" s="255" t="s">
        <v>419</v>
      </c>
      <c r="R4" s="255" t="s">
        <v>420</v>
      </c>
      <c r="S4" s="255" t="s">
        <v>338</v>
      </c>
    </row>
    <row r="5" spans="1:26">
      <c r="A5" s="234"/>
      <c r="B5" s="234"/>
      <c r="C5" s="248"/>
      <c r="D5" s="256" t="s">
        <v>533</v>
      </c>
      <c r="E5" s="256"/>
      <c r="F5" s="256"/>
      <c r="G5" s="256" t="s">
        <v>372</v>
      </c>
      <c r="H5" s="256" t="s">
        <v>534</v>
      </c>
      <c r="I5" s="256" t="s">
        <v>302</v>
      </c>
      <c r="J5" s="256" t="s">
        <v>535</v>
      </c>
      <c r="K5" s="256" t="s">
        <v>106</v>
      </c>
      <c r="L5" s="283" t="s">
        <v>536</v>
      </c>
      <c r="M5" s="287" t="s">
        <v>538</v>
      </c>
      <c r="N5" s="283" t="s">
        <v>421</v>
      </c>
      <c r="O5" s="283" t="s">
        <v>539</v>
      </c>
      <c r="P5" s="283" t="s">
        <v>540</v>
      </c>
      <c r="Q5" s="283" t="s">
        <v>425</v>
      </c>
      <c r="R5" s="283" t="s">
        <v>541</v>
      </c>
      <c r="S5" s="291" t="s">
        <v>542</v>
      </c>
    </row>
    <row r="6" spans="1:26" ht="18" customHeight="1">
      <c r="A6" s="235"/>
      <c r="B6" s="235"/>
      <c r="C6" s="249"/>
      <c r="D6" s="257" t="s">
        <v>543</v>
      </c>
      <c r="E6" s="257" t="s">
        <v>333</v>
      </c>
      <c r="F6" s="257" t="s">
        <v>544</v>
      </c>
      <c r="G6" s="257" t="s">
        <v>545</v>
      </c>
      <c r="H6" s="257" t="s">
        <v>427</v>
      </c>
      <c r="I6" s="257" t="s">
        <v>546</v>
      </c>
      <c r="J6" s="257" t="s">
        <v>170</v>
      </c>
      <c r="K6" s="257" t="s">
        <v>547</v>
      </c>
      <c r="L6" s="284" t="s">
        <v>548</v>
      </c>
      <c r="M6" s="288" t="s">
        <v>549</v>
      </c>
      <c r="N6" s="284" t="s">
        <v>55</v>
      </c>
      <c r="O6" s="284" t="s">
        <v>367</v>
      </c>
      <c r="P6" s="288" t="s">
        <v>244</v>
      </c>
      <c r="Q6" s="288" t="s">
        <v>550</v>
      </c>
      <c r="R6" s="284" t="s">
        <v>551</v>
      </c>
      <c r="S6" s="284" t="s">
        <v>552</v>
      </c>
    </row>
    <row r="7" spans="1:26" ht="15.75" customHeight="1">
      <c r="A7" s="297"/>
      <c r="B7" s="297"/>
      <c r="C7" s="297"/>
      <c r="D7" s="258" t="s">
        <v>553</v>
      </c>
      <c r="E7" s="258"/>
      <c r="F7" s="258"/>
      <c r="G7" s="258"/>
      <c r="H7" s="258"/>
      <c r="I7" s="258"/>
      <c r="J7" s="258"/>
      <c r="K7" s="258"/>
      <c r="L7" s="258"/>
      <c r="M7" s="258"/>
      <c r="N7" s="258"/>
      <c r="O7" s="258"/>
      <c r="P7" s="258"/>
      <c r="Q7" s="258"/>
      <c r="R7" s="258"/>
      <c r="S7" s="297"/>
    </row>
    <row r="8" spans="1:26" ht="13.5" customHeight="1">
      <c r="A8" s="237" t="s">
        <v>29</v>
      </c>
      <c r="B8" s="237" t="s">
        <v>327</v>
      </c>
      <c r="C8" s="250"/>
      <c r="D8" s="259">
        <v>102.4</v>
      </c>
      <c r="E8" s="270">
        <v>101.4</v>
      </c>
      <c r="F8" s="270">
        <v>103.6</v>
      </c>
      <c r="G8" s="270">
        <v>100.3</v>
      </c>
      <c r="H8" s="270">
        <v>97</v>
      </c>
      <c r="I8" s="270">
        <v>105.8</v>
      </c>
      <c r="J8" s="270">
        <v>100.6</v>
      </c>
      <c r="K8" s="270">
        <v>100.6</v>
      </c>
      <c r="L8" s="285">
        <v>104.2</v>
      </c>
      <c r="M8" s="285">
        <v>99.3</v>
      </c>
      <c r="N8" s="285">
        <v>111.5</v>
      </c>
      <c r="O8" s="285">
        <v>115.5</v>
      </c>
      <c r="P8" s="270">
        <v>93</v>
      </c>
      <c r="Q8" s="270">
        <v>100.8</v>
      </c>
      <c r="R8" s="270">
        <v>100</v>
      </c>
      <c r="S8" s="285">
        <v>101</v>
      </c>
    </row>
    <row r="9" spans="1:26" ht="13.5" customHeight="1">
      <c r="A9" s="238"/>
      <c r="B9" s="238" t="s">
        <v>228</v>
      </c>
      <c r="C9" s="250"/>
      <c r="D9" s="260">
        <v>100</v>
      </c>
      <c r="E9" s="271">
        <v>100</v>
      </c>
      <c r="F9" s="271">
        <v>100</v>
      </c>
      <c r="G9" s="271">
        <v>100</v>
      </c>
      <c r="H9" s="271">
        <v>100</v>
      </c>
      <c r="I9" s="271">
        <v>100</v>
      </c>
      <c r="J9" s="271">
        <v>100</v>
      </c>
      <c r="K9" s="271">
        <v>100</v>
      </c>
      <c r="L9" s="286">
        <v>100</v>
      </c>
      <c r="M9" s="286">
        <v>100</v>
      </c>
      <c r="N9" s="286">
        <v>100</v>
      </c>
      <c r="O9" s="286">
        <v>100</v>
      </c>
      <c r="P9" s="271">
        <v>100</v>
      </c>
      <c r="Q9" s="271">
        <v>100</v>
      </c>
      <c r="R9" s="271">
        <v>100</v>
      </c>
      <c r="S9" s="286">
        <v>100</v>
      </c>
    </row>
    <row r="10" spans="1:26">
      <c r="A10" s="238"/>
      <c r="B10" s="238" t="s">
        <v>107</v>
      </c>
      <c r="C10" s="250"/>
      <c r="D10" s="260">
        <v>100.7</v>
      </c>
      <c r="E10" s="271">
        <v>104</v>
      </c>
      <c r="F10" s="271">
        <v>101</v>
      </c>
      <c r="G10" s="271">
        <v>102.9</v>
      </c>
      <c r="H10" s="271">
        <v>103</v>
      </c>
      <c r="I10" s="271">
        <v>101.3</v>
      </c>
      <c r="J10" s="271">
        <v>97.4</v>
      </c>
      <c r="K10" s="271">
        <v>101.5</v>
      </c>
      <c r="L10" s="286">
        <v>107.2</v>
      </c>
      <c r="M10" s="286">
        <v>100.8</v>
      </c>
      <c r="N10" s="286">
        <v>102.8</v>
      </c>
      <c r="O10" s="286">
        <v>102.3</v>
      </c>
      <c r="P10" s="271">
        <v>95.4</v>
      </c>
      <c r="Q10" s="271">
        <v>99.1</v>
      </c>
      <c r="R10" s="271">
        <v>104.3</v>
      </c>
      <c r="S10" s="286">
        <v>107.2</v>
      </c>
    </row>
    <row r="11" spans="1:26" ht="13.5" customHeight="1">
      <c r="A11" s="238"/>
      <c r="B11" s="238" t="s">
        <v>300</v>
      </c>
      <c r="C11" s="250"/>
      <c r="D11" s="260">
        <v>100.1</v>
      </c>
      <c r="E11" s="271">
        <v>102.3</v>
      </c>
      <c r="F11" s="271">
        <v>101.7</v>
      </c>
      <c r="G11" s="271">
        <v>99.3</v>
      </c>
      <c r="H11" s="271">
        <v>104.1</v>
      </c>
      <c r="I11" s="271">
        <v>97.9</v>
      </c>
      <c r="J11" s="271">
        <v>94.3</v>
      </c>
      <c r="K11" s="271">
        <v>102.2</v>
      </c>
      <c r="L11" s="271">
        <v>111.1</v>
      </c>
      <c r="M11" s="271">
        <v>97.7</v>
      </c>
      <c r="N11" s="271">
        <v>103.5</v>
      </c>
      <c r="O11" s="271">
        <v>105</v>
      </c>
      <c r="P11" s="271">
        <v>94.9</v>
      </c>
      <c r="Q11" s="271">
        <v>99.8</v>
      </c>
      <c r="R11" s="271">
        <v>100.6</v>
      </c>
      <c r="S11" s="271">
        <v>108.1</v>
      </c>
    </row>
    <row r="12" spans="1:26" ht="13.5" customHeight="1">
      <c r="A12" s="238"/>
      <c r="B12" s="238" t="s">
        <v>109</v>
      </c>
      <c r="C12" s="250"/>
      <c r="D12" s="261">
        <v>101.1</v>
      </c>
      <c r="E12" s="267">
        <v>102.4</v>
      </c>
      <c r="F12" s="267">
        <v>103.9</v>
      </c>
      <c r="G12" s="267">
        <v>108.8</v>
      </c>
      <c r="H12" s="267">
        <v>103</v>
      </c>
      <c r="I12" s="267">
        <v>100.7</v>
      </c>
      <c r="J12" s="267">
        <v>95.6</v>
      </c>
      <c r="K12" s="267">
        <v>103.8</v>
      </c>
      <c r="L12" s="267">
        <v>102.8</v>
      </c>
      <c r="M12" s="267">
        <v>97.5</v>
      </c>
      <c r="N12" s="267">
        <v>102.4</v>
      </c>
      <c r="O12" s="267">
        <v>100.3</v>
      </c>
      <c r="P12" s="267">
        <v>94.1</v>
      </c>
      <c r="Q12" s="267">
        <v>99.4</v>
      </c>
      <c r="R12" s="267">
        <v>103.4</v>
      </c>
      <c r="S12" s="267">
        <v>111.1</v>
      </c>
    </row>
    <row r="13" spans="1:26" ht="13.5" customHeight="1">
      <c r="A13" s="239"/>
      <c r="B13" s="239" t="s">
        <v>174</v>
      </c>
      <c r="C13" s="251"/>
      <c r="D13" s="262">
        <v>101.6</v>
      </c>
      <c r="E13" s="273">
        <v>99.6</v>
      </c>
      <c r="F13" s="273">
        <v>103.7</v>
      </c>
      <c r="G13" s="273">
        <v>105.6</v>
      </c>
      <c r="H13" s="273">
        <v>100.2</v>
      </c>
      <c r="I13" s="273">
        <v>101</v>
      </c>
      <c r="J13" s="273">
        <v>100.3</v>
      </c>
      <c r="K13" s="273">
        <v>102.8</v>
      </c>
      <c r="L13" s="273">
        <v>96.6</v>
      </c>
      <c r="M13" s="273">
        <v>99.1</v>
      </c>
      <c r="N13" s="273">
        <v>92.3</v>
      </c>
      <c r="O13" s="273">
        <v>101.7</v>
      </c>
      <c r="P13" s="273">
        <v>99.9</v>
      </c>
      <c r="Q13" s="273">
        <v>96.9</v>
      </c>
      <c r="R13" s="273">
        <v>103.5</v>
      </c>
      <c r="S13" s="273">
        <v>114.4</v>
      </c>
    </row>
    <row r="14" spans="1:26" ht="13.5" customHeight="1">
      <c r="A14" s="238" t="s">
        <v>431</v>
      </c>
      <c r="B14" s="238">
        <v>5</v>
      </c>
      <c r="C14" s="250" t="s">
        <v>219</v>
      </c>
      <c r="D14" s="259">
        <v>100.2</v>
      </c>
      <c r="E14" s="270">
        <v>90.6</v>
      </c>
      <c r="F14" s="270">
        <v>99.8</v>
      </c>
      <c r="G14" s="270">
        <v>108.8</v>
      </c>
      <c r="H14" s="270">
        <v>103.7</v>
      </c>
      <c r="I14" s="270">
        <v>98.4</v>
      </c>
      <c r="J14" s="270">
        <v>98.1</v>
      </c>
      <c r="K14" s="270">
        <v>107.1</v>
      </c>
      <c r="L14" s="270">
        <v>98.6</v>
      </c>
      <c r="M14" s="270">
        <v>98.4</v>
      </c>
      <c r="N14" s="270">
        <v>96</v>
      </c>
      <c r="O14" s="270">
        <v>100.8</v>
      </c>
      <c r="P14" s="270">
        <v>105.9</v>
      </c>
      <c r="Q14" s="270">
        <v>97</v>
      </c>
      <c r="R14" s="270">
        <v>106</v>
      </c>
      <c r="S14" s="270">
        <v>112.9</v>
      </c>
    </row>
    <row r="15" spans="1:26" ht="13.5" customHeight="1">
      <c r="A15" s="240" t="s">
        <v>56</v>
      </c>
      <c r="B15" s="238">
        <v>6</v>
      </c>
      <c r="C15" s="250"/>
      <c r="D15" s="260">
        <v>105.4</v>
      </c>
      <c r="E15" s="271">
        <v>101</v>
      </c>
      <c r="F15" s="271">
        <v>108.3</v>
      </c>
      <c r="G15" s="271">
        <v>109.7</v>
      </c>
      <c r="H15" s="271">
        <v>100.8</v>
      </c>
      <c r="I15" s="271">
        <v>106.3</v>
      </c>
      <c r="J15" s="271">
        <v>104.1</v>
      </c>
      <c r="K15" s="271">
        <v>103.3</v>
      </c>
      <c r="L15" s="271">
        <v>103.2</v>
      </c>
      <c r="M15" s="271">
        <v>103.9</v>
      </c>
      <c r="N15" s="271">
        <v>97.5</v>
      </c>
      <c r="O15" s="271">
        <v>107</v>
      </c>
      <c r="P15" s="271">
        <v>105</v>
      </c>
      <c r="Q15" s="271">
        <v>98.7</v>
      </c>
      <c r="R15" s="271">
        <v>103.3</v>
      </c>
      <c r="S15" s="271">
        <v>117.9</v>
      </c>
    </row>
    <row r="16" spans="1:26" ht="13.5" customHeight="1">
      <c r="A16" s="240" t="s">
        <v>56</v>
      </c>
      <c r="B16" s="238">
        <v>7</v>
      </c>
      <c r="C16" s="250"/>
      <c r="D16" s="260">
        <v>103.4</v>
      </c>
      <c r="E16" s="271">
        <v>101.6</v>
      </c>
      <c r="F16" s="271">
        <v>106.5</v>
      </c>
      <c r="G16" s="271">
        <v>109.6</v>
      </c>
      <c r="H16" s="271">
        <v>105.3</v>
      </c>
      <c r="I16" s="271">
        <v>100.6</v>
      </c>
      <c r="J16" s="271">
        <v>100.7</v>
      </c>
      <c r="K16" s="271">
        <v>110.4</v>
      </c>
      <c r="L16" s="271">
        <v>95.6</v>
      </c>
      <c r="M16" s="271">
        <v>103</v>
      </c>
      <c r="N16" s="271">
        <v>88.1</v>
      </c>
      <c r="O16" s="271">
        <v>108.5</v>
      </c>
      <c r="P16" s="271">
        <v>106.2</v>
      </c>
      <c r="Q16" s="271">
        <v>96.6</v>
      </c>
      <c r="R16" s="271">
        <v>107</v>
      </c>
      <c r="S16" s="271">
        <v>117.4</v>
      </c>
    </row>
    <row r="17" spans="1:19" ht="13.5" customHeight="1">
      <c r="A17" s="240" t="s">
        <v>56</v>
      </c>
      <c r="B17" s="238">
        <v>8</v>
      </c>
      <c r="D17" s="260">
        <v>97.1</v>
      </c>
      <c r="E17" s="271">
        <v>90.8</v>
      </c>
      <c r="F17" s="271">
        <v>98.7</v>
      </c>
      <c r="G17" s="271">
        <v>105.6</v>
      </c>
      <c r="H17" s="271">
        <v>104.4</v>
      </c>
      <c r="I17" s="271">
        <v>96.6</v>
      </c>
      <c r="J17" s="271">
        <v>98.1</v>
      </c>
      <c r="K17" s="271">
        <v>103.7</v>
      </c>
      <c r="L17" s="271">
        <v>93</v>
      </c>
      <c r="M17" s="271">
        <v>96.3</v>
      </c>
      <c r="N17" s="271">
        <v>89.5</v>
      </c>
      <c r="O17" s="271">
        <v>105.7</v>
      </c>
      <c r="P17" s="271">
        <v>78</v>
      </c>
      <c r="Q17" s="271">
        <v>95.6</v>
      </c>
      <c r="R17" s="271">
        <v>103.9</v>
      </c>
      <c r="S17" s="271">
        <v>111.1</v>
      </c>
    </row>
    <row r="18" spans="1:19" ht="13.5" customHeight="1">
      <c r="A18" s="240" t="s">
        <v>56</v>
      </c>
      <c r="B18" s="238">
        <v>9</v>
      </c>
      <c r="C18" s="250"/>
      <c r="D18" s="260">
        <v>100.5</v>
      </c>
      <c r="E18" s="271">
        <v>101.8</v>
      </c>
      <c r="F18" s="271">
        <v>102.7</v>
      </c>
      <c r="G18" s="271">
        <v>100.3</v>
      </c>
      <c r="H18" s="271">
        <v>96</v>
      </c>
      <c r="I18" s="271">
        <v>101.6</v>
      </c>
      <c r="J18" s="271">
        <v>100.4</v>
      </c>
      <c r="K18" s="271">
        <v>97.4</v>
      </c>
      <c r="L18" s="271">
        <v>90.6</v>
      </c>
      <c r="M18" s="271">
        <v>93.4</v>
      </c>
      <c r="N18" s="271">
        <v>89</v>
      </c>
      <c r="O18" s="271">
        <v>105.6</v>
      </c>
      <c r="P18" s="271">
        <v>95</v>
      </c>
      <c r="Q18" s="271">
        <v>98</v>
      </c>
      <c r="R18" s="271">
        <v>97.8</v>
      </c>
      <c r="S18" s="271">
        <v>113</v>
      </c>
    </row>
    <row r="19" spans="1:19" ht="13.5" customHeight="1">
      <c r="A19" s="240" t="s">
        <v>56</v>
      </c>
      <c r="B19" s="238">
        <v>10</v>
      </c>
      <c r="C19" s="250"/>
      <c r="D19" s="260">
        <v>101.9</v>
      </c>
      <c r="E19" s="271">
        <v>103.9</v>
      </c>
      <c r="F19" s="271">
        <v>106.1</v>
      </c>
      <c r="G19" s="271">
        <v>107.9</v>
      </c>
      <c r="H19" s="271">
        <v>101.1</v>
      </c>
      <c r="I19" s="271">
        <v>98.4</v>
      </c>
      <c r="J19" s="271">
        <v>99.9</v>
      </c>
      <c r="K19" s="271">
        <v>107.7</v>
      </c>
      <c r="L19" s="271">
        <v>88</v>
      </c>
      <c r="M19" s="271">
        <v>102.4</v>
      </c>
      <c r="N19" s="271">
        <v>88</v>
      </c>
      <c r="O19" s="271">
        <v>97.6</v>
      </c>
      <c r="P19" s="271">
        <v>108.3</v>
      </c>
      <c r="Q19" s="271">
        <v>94.7</v>
      </c>
      <c r="R19" s="271">
        <v>107.1</v>
      </c>
      <c r="S19" s="271">
        <v>111.3</v>
      </c>
    </row>
    <row r="20" spans="1:19" ht="13.5" customHeight="1">
      <c r="A20" s="240" t="s">
        <v>56</v>
      </c>
      <c r="B20" s="238">
        <v>11</v>
      </c>
      <c r="C20" s="250"/>
      <c r="D20" s="260">
        <v>104.9</v>
      </c>
      <c r="E20" s="271">
        <v>107.5</v>
      </c>
      <c r="F20" s="271">
        <v>110.2</v>
      </c>
      <c r="G20" s="271">
        <v>108.6</v>
      </c>
      <c r="H20" s="271">
        <v>102</v>
      </c>
      <c r="I20" s="271">
        <v>106.7</v>
      </c>
      <c r="J20" s="271">
        <v>101.9</v>
      </c>
      <c r="K20" s="271">
        <v>102.9</v>
      </c>
      <c r="L20" s="271">
        <v>101.5</v>
      </c>
      <c r="M20" s="271">
        <v>102.5</v>
      </c>
      <c r="N20" s="271">
        <v>91.8</v>
      </c>
      <c r="O20" s="271">
        <v>99.5</v>
      </c>
      <c r="P20" s="271">
        <v>102.2</v>
      </c>
      <c r="Q20" s="271">
        <v>95.5</v>
      </c>
      <c r="R20" s="271">
        <v>102.2</v>
      </c>
      <c r="S20" s="271">
        <v>121</v>
      </c>
    </row>
    <row r="21" spans="1:19" ht="13.5" customHeight="1">
      <c r="A21" s="241" t="s">
        <v>56</v>
      </c>
      <c r="B21" s="238">
        <v>12</v>
      </c>
      <c r="C21" s="250"/>
      <c r="D21" s="260">
        <v>100.7</v>
      </c>
      <c r="E21" s="271">
        <v>105</v>
      </c>
      <c r="F21" s="271">
        <v>103.7</v>
      </c>
      <c r="G21" s="271">
        <v>102</v>
      </c>
      <c r="H21" s="271">
        <v>96.8</v>
      </c>
      <c r="I21" s="271">
        <v>100.4</v>
      </c>
      <c r="J21" s="271">
        <v>100.6</v>
      </c>
      <c r="K21" s="271">
        <v>104.8</v>
      </c>
      <c r="L21" s="271">
        <v>97.3</v>
      </c>
      <c r="M21" s="271">
        <v>96.7</v>
      </c>
      <c r="N21" s="271">
        <v>94.2</v>
      </c>
      <c r="O21" s="271">
        <v>96.6</v>
      </c>
      <c r="P21" s="271">
        <v>92.4</v>
      </c>
      <c r="Q21" s="271">
        <v>94.1</v>
      </c>
      <c r="R21" s="271">
        <v>105.9</v>
      </c>
      <c r="S21" s="271">
        <v>111.9</v>
      </c>
    </row>
    <row r="22" spans="1:19" ht="13.5" customHeight="1">
      <c r="A22" s="240" t="s">
        <v>432</v>
      </c>
      <c r="B22" s="238">
        <v>1</v>
      </c>
      <c r="D22" s="260">
        <v>94.5</v>
      </c>
      <c r="E22" s="271">
        <v>85.4</v>
      </c>
      <c r="F22" s="271">
        <v>93.3</v>
      </c>
      <c r="G22" s="271">
        <v>98.9</v>
      </c>
      <c r="H22" s="271">
        <v>97.1</v>
      </c>
      <c r="I22" s="271">
        <v>95.4</v>
      </c>
      <c r="J22" s="271">
        <v>94.4</v>
      </c>
      <c r="K22" s="271">
        <v>97.4</v>
      </c>
      <c r="L22" s="271">
        <v>91.7</v>
      </c>
      <c r="M22" s="271">
        <v>89.9</v>
      </c>
      <c r="N22" s="271">
        <v>96.3</v>
      </c>
      <c r="O22" s="271">
        <v>100</v>
      </c>
      <c r="P22" s="271">
        <v>99.2</v>
      </c>
      <c r="Q22" s="271">
        <v>89.7</v>
      </c>
      <c r="R22" s="271">
        <v>98.3</v>
      </c>
      <c r="S22" s="271">
        <v>108.1</v>
      </c>
    </row>
    <row r="23" spans="1:19" ht="13.5" customHeight="1">
      <c r="A23" s="240" t="s">
        <v>56</v>
      </c>
      <c r="B23" s="238">
        <v>2</v>
      </c>
      <c r="C23" s="250"/>
      <c r="D23" s="260">
        <v>98</v>
      </c>
      <c r="E23" s="271">
        <v>100.6</v>
      </c>
      <c r="F23" s="271">
        <v>103.7</v>
      </c>
      <c r="G23" s="271">
        <v>95.4</v>
      </c>
      <c r="H23" s="271">
        <v>94</v>
      </c>
      <c r="I23" s="271">
        <v>104</v>
      </c>
      <c r="J23" s="271">
        <v>94.3</v>
      </c>
      <c r="K23" s="271">
        <v>93.1</v>
      </c>
      <c r="L23" s="271">
        <v>95.1</v>
      </c>
      <c r="M23" s="271">
        <v>96.7</v>
      </c>
      <c r="N23" s="271">
        <v>88.7</v>
      </c>
      <c r="O23" s="271">
        <v>95.9</v>
      </c>
      <c r="P23" s="271">
        <v>98.5</v>
      </c>
      <c r="Q23" s="271">
        <v>87.5</v>
      </c>
      <c r="R23" s="271">
        <v>93.2</v>
      </c>
      <c r="S23" s="271">
        <v>109</v>
      </c>
    </row>
    <row r="24" spans="1:19" ht="13.5" customHeight="1">
      <c r="A24" s="240" t="s">
        <v>56</v>
      </c>
      <c r="B24" s="238">
        <v>3</v>
      </c>
      <c r="C24" s="250"/>
      <c r="D24" s="260">
        <v>96.1</v>
      </c>
      <c r="E24" s="271">
        <v>95.9</v>
      </c>
      <c r="F24" s="271">
        <v>100.8</v>
      </c>
      <c r="G24" s="271">
        <v>97.6</v>
      </c>
      <c r="H24" s="271">
        <v>95.7</v>
      </c>
      <c r="I24" s="271">
        <v>94.6</v>
      </c>
      <c r="J24" s="271">
        <v>93.9</v>
      </c>
      <c r="K24" s="271">
        <v>96.1</v>
      </c>
      <c r="L24" s="271">
        <v>94</v>
      </c>
      <c r="M24" s="271">
        <v>97.4</v>
      </c>
      <c r="N24" s="271">
        <v>92.5</v>
      </c>
      <c r="O24" s="271">
        <v>97.7</v>
      </c>
      <c r="P24" s="271">
        <v>96.3</v>
      </c>
      <c r="Q24" s="271">
        <v>85.8</v>
      </c>
      <c r="R24" s="271">
        <v>101.2</v>
      </c>
      <c r="S24" s="271">
        <v>105.5</v>
      </c>
    </row>
    <row r="25" spans="1:19" ht="13.5" customHeight="1">
      <c r="A25" s="240" t="s">
        <v>56</v>
      </c>
      <c r="B25" s="238">
        <v>4</v>
      </c>
      <c r="C25" s="250"/>
      <c r="D25" s="260">
        <v>101.9</v>
      </c>
      <c r="E25" s="271">
        <v>100.7</v>
      </c>
      <c r="F25" s="271">
        <v>105</v>
      </c>
      <c r="G25" s="271">
        <v>102.4</v>
      </c>
      <c r="H25" s="271">
        <v>99.9</v>
      </c>
      <c r="I25" s="271">
        <v>104.8</v>
      </c>
      <c r="J25" s="271">
        <v>99.8</v>
      </c>
      <c r="K25" s="271">
        <v>104.8</v>
      </c>
      <c r="L25" s="271">
        <v>97.3</v>
      </c>
      <c r="M25" s="271">
        <v>98.2</v>
      </c>
      <c r="N25" s="271">
        <v>97</v>
      </c>
      <c r="O25" s="271">
        <v>103.7</v>
      </c>
      <c r="P25" s="271">
        <v>102.4</v>
      </c>
      <c r="Q25" s="271">
        <v>92.1</v>
      </c>
      <c r="R25" s="271">
        <v>110.1</v>
      </c>
      <c r="S25" s="271">
        <v>114.4</v>
      </c>
    </row>
    <row r="26" spans="1:19" ht="13.5" customHeight="1">
      <c r="A26" s="242" t="s">
        <v>56</v>
      </c>
      <c r="B26" s="246">
        <v>5</v>
      </c>
      <c r="C26" s="252"/>
      <c r="D26" s="263">
        <v>97.8</v>
      </c>
      <c r="E26" s="274">
        <v>93.4</v>
      </c>
      <c r="F26" s="274">
        <v>97.2</v>
      </c>
      <c r="G26" s="274">
        <v>104.5</v>
      </c>
      <c r="H26" s="274">
        <v>98.5</v>
      </c>
      <c r="I26" s="274">
        <v>101.1</v>
      </c>
      <c r="J26" s="274">
        <v>96.2</v>
      </c>
      <c r="K26" s="274">
        <v>102.6</v>
      </c>
      <c r="L26" s="274">
        <v>95.5</v>
      </c>
      <c r="M26" s="274">
        <v>93.8</v>
      </c>
      <c r="N26" s="274">
        <v>96.5</v>
      </c>
      <c r="O26" s="274">
        <v>108.2</v>
      </c>
      <c r="P26" s="274">
        <v>101.7</v>
      </c>
      <c r="Q26" s="274">
        <v>91.2</v>
      </c>
      <c r="R26" s="274">
        <v>102.9</v>
      </c>
      <c r="S26" s="274">
        <v>109.8</v>
      </c>
    </row>
    <row r="27" spans="1:19" ht="17.25" customHeight="1">
      <c r="A27" s="297"/>
      <c r="B27" s="297"/>
      <c r="C27" s="297"/>
      <c r="D27" s="264" t="s">
        <v>433</v>
      </c>
      <c r="E27" s="264"/>
      <c r="F27" s="264"/>
      <c r="G27" s="264"/>
      <c r="H27" s="264"/>
      <c r="I27" s="264"/>
      <c r="J27" s="264"/>
      <c r="K27" s="264"/>
      <c r="L27" s="264"/>
      <c r="M27" s="264"/>
      <c r="N27" s="264"/>
      <c r="O27" s="264"/>
      <c r="P27" s="264"/>
      <c r="Q27" s="264"/>
      <c r="R27" s="264"/>
      <c r="S27" s="264"/>
    </row>
    <row r="28" spans="1:19" ht="13.5" customHeight="1">
      <c r="A28" s="237" t="s">
        <v>29</v>
      </c>
      <c r="B28" s="237" t="s">
        <v>327</v>
      </c>
      <c r="C28" s="250"/>
      <c r="D28" s="259">
        <v>-1.3</v>
      </c>
      <c r="E28" s="270">
        <v>-1.6</v>
      </c>
      <c r="F28" s="270">
        <v>-1</v>
      </c>
      <c r="G28" s="270">
        <v>-3.9</v>
      </c>
      <c r="H28" s="270">
        <v>7.3</v>
      </c>
      <c r="I28" s="270">
        <v>-0.5</v>
      </c>
      <c r="J28" s="270">
        <v>-2.7</v>
      </c>
      <c r="K28" s="270">
        <v>-1.6</v>
      </c>
      <c r="L28" s="285">
        <v>-3.6</v>
      </c>
      <c r="M28" s="285">
        <v>-0.6</v>
      </c>
      <c r="N28" s="285">
        <v>2.8</v>
      </c>
      <c r="O28" s="285">
        <v>2.6</v>
      </c>
      <c r="P28" s="270">
        <v>-2.4</v>
      </c>
      <c r="Q28" s="270">
        <v>-1.9</v>
      </c>
      <c r="R28" s="270">
        <v>-5</v>
      </c>
      <c r="S28" s="285">
        <v>-2.8</v>
      </c>
    </row>
    <row r="29" spans="1:19" ht="13.5" customHeight="1">
      <c r="A29" s="238"/>
      <c r="B29" s="238" t="s">
        <v>228</v>
      </c>
      <c r="C29" s="250"/>
      <c r="D29" s="260">
        <v>-2.2999999999999998</v>
      </c>
      <c r="E29" s="271">
        <v>-1.3</v>
      </c>
      <c r="F29" s="271">
        <v>-3.6</v>
      </c>
      <c r="G29" s="271">
        <v>-0.3</v>
      </c>
      <c r="H29" s="271">
        <v>3.2</v>
      </c>
      <c r="I29" s="271">
        <v>-5.5</v>
      </c>
      <c r="J29" s="271">
        <v>-0.5</v>
      </c>
      <c r="K29" s="271">
        <v>-0.5</v>
      </c>
      <c r="L29" s="286">
        <v>-4.0999999999999996</v>
      </c>
      <c r="M29" s="286">
        <v>0.7</v>
      </c>
      <c r="N29" s="286">
        <v>-10.3</v>
      </c>
      <c r="O29" s="286">
        <v>-13.4</v>
      </c>
      <c r="P29" s="271">
        <v>7.6</v>
      </c>
      <c r="Q29" s="271">
        <v>-0.8</v>
      </c>
      <c r="R29" s="271">
        <v>0</v>
      </c>
      <c r="S29" s="286">
        <v>-1</v>
      </c>
    </row>
    <row r="30" spans="1:19" ht="13.5" customHeight="1">
      <c r="A30" s="238"/>
      <c r="B30" s="238" t="s">
        <v>107</v>
      </c>
      <c r="C30" s="250"/>
      <c r="D30" s="260">
        <v>0.6</v>
      </c>
      <c r="E30" s="271">
        <v>4</v>
      </c>
      <c r="F30" s="271">
        <v>1.1000000000000001</v>
      </c>
      <c r="G30" s="271">
        <v>2.9</v>
      </c>
      <c r="H30" s="271">
        <v>3</v>
      </c>
      <c r="I30" s="271">
        <v>1.3</v>
      </c>
      <c r="J30" s="271">
        <v>-2.5</v>
      </c>
      <c r="K30" s="271">
        <v>1.5</v>
      </c>
      <c r="L30" s="286">
        <v>7.2</v>
      </c>
      <c r="M30" s="286">
        <v>0.8</v>
      </c>
      <c r="N30" s="286">
        <v>2.7</v>
      </c>
      <c r="O30" s="286">
        <v>2.2000000000000002</v>
      </c>
      <c r="P30" s="271">
        <v>-4.5999999999999996</v>
      </c>
      <c r="Q30" s="271">
        <v>-0.9</v>
      </c>
      <c r="R30" s="271">
        <v>4.3</v>
      </c>
      <c r="S30" s="286">
        <v>7.3</v>
      </c>
    </row>
    <row r="31" spans="1:19" ht="13.5" customHeight="1">
      <c r="A31" s="238"/>
      <c r="B31" s="238" t="s">
        <v>300</v>
      </c>
      <c r="C31" s="250"/>
      <c r="D31" s="260">
        <v>-0.6</v>
      </c>
      <c r="E31" s="271">
        <v>-1.6</v>
      </c>
      <c r="F31" s="271">
        <v>0.7</v>
      </c>
      <c r="G31" s="271">
        <v>-3.5</v>
      </c>
      <c r="H31" s="271">
        <v>1.1000000000000001</v>
      </c>
      <c r="I31" s="271">
        <v>-3.4</v>
      </c>
      <c r="J31" s="271">
        <v>-3.2</v>
      </c>
      <c r="K31" s="271">
        <v>0.7</v>
      </c>
      <c r="L31" s="286">
        <v>3.6</v>
      </c>
      <c r="M31" s="286">
        <v>-3.1</v>
      </c>
      <c r="N31" s="286">
        <v>0.7</v>
      </c>
      <c r="O31" s="286">
        <v>2.6</v>
      </c>
      <c r="P31" s="271">
        <v>-0.5</v>
      </c>
      <c r="Q31" s="271">
        <v>0.7</v>
      </c>
      <c r="R31" s="271">
        <v>-3.5</v>
      </c>
      <c r="S31" s="286">
        <v>0.8</v>
      </c>
    </row>
    <row r="32" spans="1:19" ht="13.5" customHeight="1">
      <c r="A32" s="238"/>
      <c r="B32" s="238" t="s">
        <v>109</v>
      </c>
      <c r="C32" s="250"/>
      <c r="D32" s="260">
        <v>1</v>
      </c>
      <c r="E32" s="271">
        <v>0.1</v>
      </c>
      <c r="F32" s="271">
        <v>2.2000000000000002</v>
      </c>
      <c r="G32" s="271">
        <v>9.6</v>
      </c>
      <c r="H32" s="271">
        <v>-1.1000000000000001</v>
      </c>
      <c r="I32" s="271">
        <v>2.9</v>
      </c>
      <c r="J32" s="271">
        <v>1.4</v>
      </c>
      <c r="K32" s="271">
        <v>1.6</v>
      </c>
      <c r="L32" s="286">
        <v>-7.5</v>
      </c>
      <c r="M32" s="286">
        <v>-0.2</v>
      </c>
      <c r="N32" s="286">
        <v>-1.1000000000000001</v>
      </c>
      <c r="O32" s="286">
        <v>-4.5</v>
      </c>
      <c r="P32" s="271">
        <v>-0.8</v>
      </c>
      <c r="Q32" s="271">
        <v>-0.4</v>
      </c>
      <c r="R32" s="271">
        <v>2.8</v>
      </c>
      <c r="S32" s="286">
        <v>2.8</v>
      </c>
    </row>
    <row r="33" spans="1:30" ht="13.5" customHeight="1">
      <c r="A33" s="239"/>
      <c r="B33" s="239" t="s">
        <v>174</v>
      </c>
      <c r="C33" s="251"/>
      <c r="D33" s="262">
        <v>-0.1</v>
      </c>
      <c r="E33" s="273">
        <v>-2.7</v>
      </c>
      <c r="F33" s="273">
        <v>-0.4</v>
      </c>
      <c r="G33" s="273">
        <v>-3.4</v>
      </c>
      <c r="H33" s="273">
        <v>-2.9</v>
      </c>
      <c r="I33" s="273">
        <v>0</v>
      </c>
      <c r="J33" s="273">
        <v>4.8</v>
      </c>
      <c r="K33" s="273">
        <v>-1</v>
      </c>
      <c r="L33" s="273">
        <v>-6.2</v>
      </c>
      <c r="M33" s="273">
        <v>1.3</v>
      </c>
      <c r="N33" s="273">
        <v>-7.9</v>
      </c>
      <c r="O33" s="273">
        <v>-1.4</v>
      </c>
      <c r="P33" s="273">
        <v>4.7</v>
      </c>
      <c r="Q33" s="273">
        <v>-2.4</v>
      </c>
      <c r="R33" s="273">
        <v>0.5</v>
      </c>
      <c r="S33" s="273">
        <v>2.6</v>
      </c>
    </row>
    <row r="34" spans="1:30" ht="13.5" customHeight="1">
      <c r="A34" s="238" t="s">
        <v>431</v>
      </c>
      <c r="B34" s="238">
        <v>5</v>
      </c>
      <c r="C34" s="250" t="s">
        <v>219</v>
      </c>
      <c r="D34" s="259">
        <v>2.2000000000000002</v>
      </c>
      <c r="E34" s="270">
        <v>-6.1</v>
      </c>
      <c r="F34" s="270">
        <v>3.5</v>
      </c>
      <c r="G34" s="270">
        <v>-2.2000000000000002</v>
      </c>
      <c r="H34" s="270">
        <v>2.6</v>
      </c>
      <c r="I34" s="270">
        <v>1.7</v>
      </c>
      <c r="J34" s="270">
        <v>3.7</v>
      </c>
      <c r="K34" s="270">
        <v>4.8</v>
      </c>
      <c r="L34" s="270">
        <v>-3.3</v>
      </c>
      <c r="M34" s="270">
        <v>7</v>
      </c>
      <c r="N34" s="270">
        <v>-5.5</v>
      </c>
      <c r="O34" s="270">
        <v>-4</v>
      </c>
      <c r="P34" s="270">
        <v>4.7</v>
      </c>
      <c r="Q34" s="270">
        <v>-0.8</v>
      </c>
      <c r="R34" s="270">
        <v>3.5</v>
      </c>
      <c r="S34" s="270">
        <v>9.6</v>
      </c>
    </row>
    <row r="35" spans="1:30" ht="13.5" customHeight="1">
      <c r="A35" s="240" t="s">
        <v>56</v>
      </c>
      <c r="B35" s="238">
        <v>6</v>
      </c>
      <c r="C35" s="250"/>
      <c r="D35" s="260">
        <v>-1</v>
      </c>
      <c r="E35" s="271">
        <v>-5.3</v>
      </c>
      <c r="F35" s="271">
        <v>-1.3</v>
      </c>
      <c r="G35" s="271">
        <v>-4.3</v>
      </c>
      <c r="H35" s="271">
        <v>-5.0999999999999996</v>
      </c>
      <c r="I35" s="271">
        <v>-0.7</v>
      </c>
      <c r="J35" s="271">
        <v>6.1</v>
      </c>
      <c r="K35" s="271">
        <v>-5.6</v>
      </c>
      <c r="L35" s="271">
        <v>-8.6999999999999993</v>
      </c>
      <c r="M35" s="271">
        <v>0.3</v>
      </c>
      <c r="N35" s="271">
        <v>-4.9000000000000004</v>
      </c>
      <c r="O35" s="271">
        <v>2</v>
      </c>
      <c r="P35" s="271">
        <v>-4.5</v>
      </c>
      <c r="Q35" s="271">
        <v>-3</v>
      </c>
      <c r="R35" s="271">
        <v>-6.1</v>
      </c>
      <c r="S35" s="271">
        <v>2.6</v>
      </c>
    </row>
    <row r="36" spans="1:30" ht="13.5" customHeight="1">
      <c r="A36" s="240" t="s">
        <v>56</v>
      </c>
      <c r="B36" s="238">
        <v>7</v>
      </c>
      <c r="C36" s="250"/>
      <c r="D36" s="260">
        <v>-1</v>
      </c>
      <c r="E36" s="271">
        <v>-2.4</v>
      </c>
      <c r="F36" s="271">
        <v>-1.4</v>
      </c>
      <c r="G36" s="271">
        <v>0.2</v>
      </c>
      <c r="H36" s="271">
        <v>2.2000000000000002</v>
      </c>
      <c r="I36" s="271">
        <v>-3.2</v>
      </c>
      <c r="J36" s="271">
        <v>2.2999999999999998</v>
      </c>
      <c r="K36" s="271">
        <v>4.8</v>
      </c>
      <c r="L36" s="271">
        <v>-6.7</v>
      </c>
      <c r="M36" s="271">
        <v>4</v>
      </c>
      <c r="N36" s="271">
        <v>-12.3</v>
      </c>
      <c r="O36" s="271">
        <v>3.2</v>
      </c>
      <c r="P36" s="271">
        <v>11.8</v>
      </c>
      <c r="Q36" s="271">
        <v>-6.3</v>
      </c>
      <c r="R36" s="271">
        <v>4.8</v>
      </c>
      <c r="S36" s="271">
        <v>2.4</v>
      </c>
    </row>
    <row r="37" spans="1:30" ht="13.5" customHeight="1">
      <c r="A37" s="240" t="s">
        <v>56</v>
      </c>
      <c r="B37" s="238">
        <v>8</v>
      </c>
      <c r="D37" s="260">
        <v>-0.2</v>
      </c>
      <c r="E37" s="271">
        <v>-8.6</v>
      </c>
      <c r="F37" s="271">
        <v>2.1</v>
      </c>
      <c r="G37" s="271">
        <v>-0.2</v>
      </c>
      <c r="H37" s="271">
        <v>2.9</v>
      </c>
      <c r="I37" s="271">
        <v>-1.2</v>
      </c>
      <c r="J37" s="271">
        <v>4.7</v>
      </c>
      <c r="K37" s="271">
        <v>-0.8</v>
      </c>
      <c r="L37" s="271">
        <v>-2.2000000000000002</v>
      </c>
      <c r="M37" s="271">
        <v>2.7</v>
      </c>
      <c r="N37" s="271">
        <v>-10.3</v>
      </c>
      <c r="O37" s="271">
        <v>0.2</v>
      </c>
      <c r="P37" s="271">
        <v>9.4</v>
      </c>
      <c r="Q37" s="271">
        <v>-5.2</v>
      </c>
      <c r="R37" s="271">
        <v>-3.2</v>
      </c>
      <c r="S37" s="271">
        <v>1.5</v>
      </c>
    </row>
    <row r="38" spans="1:30" ht="13.5" customHeight="1">
      <c r="A38" s="240" t="s">
        <v>56</v>
      </c>
      <c r="B38" s="238">
        <v>9</v>
      </c>
      <c r="C38" s="250"/>
      <c r="D38" s="260">
        <v>-2</v>
      </c>
      <c r="E38" s="271">
        <v>-2.6</v>
      </c>
      <c r="F38" s="271">
        <v>-1.9</v>
      </c>
      <c r="G38" s="271">
        <v>-9.1</v>
      </c>
      <c r="H38" s="271">
        <v>-7.6</v>
      </c>
      <c r="I38" s="271">
        <v>-1.6</v>
      </c>
      <c r="J38" s="271">
        <v>3.2</v>
      </c>
      <c r="K38" s="271">
        <v>-3.3</v>
      </c>
      <c r="L38" s="271">
        <v>-9.3000000000000007</v>
      </c>
      <c r="M38" s="271">
        <v>-4.5999999999999996</v>
      </c>
      <c r="N38" s="271">
        <v>-14.2</v>
      </c>
      <c r="O38" s="271">
        <v>3.9</v>
      </c>
      <c r="P38" s="271">
        <v>5</v>
      </c>
      <c r="Q38" s="271">
        <v>-3.5</v>
      </c>
      <c r="R38" s="271">
        <v>-1</v>
      </c>
      <c r="S38" s="271">
        <v>-0.6</v>
      </c>
    </row>
    <row r="39" spans="1:30" ht="13.5" customHeight="1">
      <c r="A39" s="240" t="s">
        <v>56</v>
      </c>
      <c r="B39" s="238">
        <v>10</v>
      </c>
      <c r="C39" s="250"/>
      <c r="D39" s="260">
        <v>-1.4</v>
      </c>
      <c r="E39" s="271">
        <v>-1.4</v>
      </c>
      <c r="F39" s="271">
        <v>-0.7</v>
      </c>
      <c r="G39" s="271">
        <v>1</v>
      </c>
      <c r="H39" s="271">
        <v>-5.7</v>
      </c>
      <c r="I39" s="271">
        <v>-3.7</v>
      </c>
      <c r="J39" s="271">
        <v>3.1</v>
      </c>
      <c r="K39" s="271">
        <v>1.9</v>
      </c>
      <c r="L39" s="271">
        <v>-11.4</v>
      </c>
      <c r="M39" s="271">
        <v>3.1</v>
      </c>
      <c r="N39" s="271">
        <v>-13.6</v>
      </c>
      <c r="O39" s="271">
        <v>-3.1</v>
      </c>
      <c r="P39" s="271">
        <v>5.4</v>
      </c>
      <c r="Q39" s="271">
        <v>-2.7</v>
      </c>
      <c r="R39" s="271">
        <v>3.3</v>
      </c>
      <c r="S39" s="271">
        <v>-2.4</v>
      </c>
    </row>
    <row r="40" spans="1:30" ht="13.5" customHeight="1">
      <c r="A40" s="240" t="s">
        <v>56</v>
      </c>
      <c r="B40" s="238">
        <v>11</v>
      </c>
      <c r="C40" s="250"/>
      <c r="D40" s="260">
        <v>0.2</v>
      </c>
      <c r="E40" s="271">
        <v>0.9</v>
      </c>
      <c r="F40" s="271">
        <v>1</v>
      </c>
      <c r="G40" s="271">
        <v>-1.7</v>
      </c>
      <c r="H40" s="271">
        <v>-2.7</v>
      </c>
      <c r="I40" s="271">
        <v>1.2</v>
      </c>
      <c r="J40" s="271">
        <v>4.8</v>
      </c>
      <c r="K40" s="271">
        <v>0.3</v>
      </c>
      <c r="L40" s="271">
        <v>-0.4</v>
      </c>
      <c r="M40" s="271">
        <v>1.2</v>
      </c>
      <c r="N40" s="271">
        <v>-11.5</v>
      </c>
      <c r="O40" s="271">
        <v>2.6</v>
      </c>
      <c r="P40" s="271">
        <v>2.9</v>
      </c>
      <c r="Q40" s="271">
        <v>-5.0999999999999996</v>
      </c>
      <c r="R40" s="271">
        <v>2</v>
      </c>
      <c r="S40" s="271">
        <v>4</v>
      </c>
    </row>
    <row r="41" spans="1:30" ht="13.5" customHeight="1">
      <c r="A41" s="241" t="s">
        <v>56</v>
      </c>
      <c r="B41" s="238">
        <v>12</v>
      </c>
      <c r="C41" s="250"/>
      <c r="D41" s="260">
        <v>-1.6</v>
      </c>
      <c r="E41" s="271">
        <v>-0.2</v>
      </c>
      <c r="F41" s="271">
        <v>-2.8</v>
      </c>
      <c r="G41" s="271">
        <v>-6.4</v>
      </c>
      <c r="H41" s="271">
        <v>-6.2</v>
      </c>
      <c r="I41" s="271">
        <v>-3</v>
      </c>
      <c r="J41" s="271">
        <v>4.5999999999999996</v>
      </c>
      <c r="K41" s="271">
        <v>1.6</v>
      </c>
      <c r="L41" s="271">
        <v>-6.3</v>
      </c>
      <c r="M41" s="271">
        <v>-3.9</v>
      </c>
      <c r="N41" s="271">
        <v>-5.9</v>
      </c>
      <c r="O41" s="271">
        <v>-2.2000000000000002</v>
      </c>
      <c r="P41" s="271">
        <v>3.2</v>
      </c>
      <c r="Q41" s="271">
        <v>-3.9</v>
      </c>
      <c r="R41" s="271">
        <v>0.6</v>
      </c>
      <c r="S41" s="271">
        <v>-1.8</v>
      </c>
    </row>
    <row r="42" spans="1:30" ht="13.5" customHeight="1">
      <c r="A42" s="240" t="s">
        <v>432</v>
      </c>
      <c r="B42" s="238">
        <v>1</v>
      </c>
      <c r="D42" s="260">
        <v>-0.7</v>
      </c>
      <c r="E42" s="271">
        <v>-0.7</v>
      </c>
      <c r="F42" s="271">
        <v>0.2</v>
      </c>
      <c r="G42" s="271">
        <v>-1.3</v>
      </c>
      <c r="H42" s="271">
        <v>-0.9</v>
      </c>
      <c r="I42" s="271">
        <v>2.7</v>
      </c>
      <c r="J42" s="271">
        <v>-2.7</v>
      </c>
      <c r="K42" s="271">
        <v>-1.2</v>
      </c>
      <c r="L42" s="271">
        <v>0.1</v>
      </c>
      <c r="M42" s="271">
        <v>1.7</v>
      </c>
      <c r="N42" s="271">
        <v>2.9</v>
      </c>
      <c r="O42" s="271">
        <v>6</v>
      </c>
      <c r="P42" s="271">
        <v>3.8</v>
      </c>
      <c r="Q42" s="271">
        <v>-6.1</v>
      </c>
      <c r="R42" s="271">
        <v>1.2</v>
      </c>
      <c r="S42" s="271">
        <v>-0.9</v>
      </c>
    </row>
    <row r="43" spans="1:30" ht="13.5" customHeight="1">
      <c r="A43" s="240" t="s">
        <v>56</v>
      </c>
      <c r="B43" s="238">
        <v>2</v>
      </c>
      <c r="C43" s="250"/>
      <c r="D43" s="260">
        <v>-3.9</v>
      </c>
      <c r="E43" s="271">
        <v>-2</v>
      </c>
      <c r="F43" s="271">
        <v>-0.7</v>
      </c>
      <c r="G43" s="271">
        <v>-6.4</v>
      </c>
      <c r="H43" s="271">
        <v>-2</v>
      </c>
      <c r="I43" s="271">
        <v>1.7</v>
      </c>
      <c r="J43" s="271">
        <v>-6.6</v>
      </c>
      <c r="K43" s="271">
        <v>-2.9</v>
      </c>
      <c r="L43" s="271">
        <v>-3.4</v>
      </c>
      <c r="M43" s="271">
        <v>-3.4</v>
      </c>
      <c r="N43" s="271">
        <v>-3</v>
      </c>
      <c r="O43" s="271">
        <v>-2.9</v>
      </c>
      <c r="P43" s="271">
        <v>-4.0999999999999996</v>
      </c>
      <c r="Q43" s="271">
        <v>-9.5</v>
      </c>
      <c r="R43" s="271">
        <v>-4.0999999999999996</v>
      </c>
      <c r="S43" s="271">
        <v>-5.2</v>
      </c>
    </row>
    <row r="44" spans="1:30" ht="13.5" customHeight="1">
      <c r="A44" s="240" t="s">
        <v>56</v>
      </c>
      <c r="B44" s="238">
        <v>3</v>
      </c>
      <c r="C44" s="250"/>
      <c r="D44" s="260">
        <v>-5.3</v>
      </c>
      <c r="E44" s="271">
        <v>-3.2</v>
      </c>
      <c r="F44" s="271">
        <v>-2.8</v>
      </c>
      <c r="G44" s="271">
        <v>-7.2</v>
      </c>
      <c r="H44" s="271">
        <v>-2.5</v>
      </c>
      <c r="I44" s="271">
        <v>-5.8</v>
      </c>
      <c r="J44" s="271">
        <v>-4.4000000000000004</v>
      </c>
      <c r="K44" s="271">
        <v>-1</v>
      </c>
      <c r="L44" s="271">
        <v>-4.7</v>
      </c>
      <c r="M44" s="271">
        <v>-2.1</v>
      </c>
      <c r="N44" s="271">
        <v>-2.6</v>
      </c>
      <c r="O44" s="271">
        <v>-1.5</v>
      </c>
      <c r="P44" s="271">
        <v>-4.5999999999999996</v>
      </c>
      <c r="Q44" s="271">
        <v>-13</v>
      </c>
      <c r="R44" s="271">
        <v>-2.2000000000000002</v>
      </c>
      <c r="S44" s="271">
        <v>-7.8</v>
      </c>
    </row>
    <row r="45" spans="1:30" ht="13.5" customHeight="1">
      <c r="A45" s="240" t="s">
        <v>56</v>
      </c>
      <c r="B45" s="238">
        <v>4</v>
      </c>
      <c r="C45" s="250"/>
      <c r="D45" s="260">
        <v>-3.7</v>
      </c>
      <c r="E45" s="271">
        <v>-4.5999999999999996</v>
      </c>
      <c r="F45" s="271">
        <v>-2</v>
      </c>
      <c r="G45" s="271">
        <v>-5</v>
      </c>
      <c r="H45" s="271">
        <v>-0.2</v>
      </c>
      <c r="I45" s="271">
        <v>-2</v>
      </c>
      <c r="J45" s="271">
        <v>-4.0999999999999996</v>
      </c>
      <c r="K45" s="271">
        <v>0.7</v>
      </c>
      <c r="L45" s="271">
        <v>-5.4</v>
      </c>
      <c r="M45" s="271">
        <v>-6.1</v>
      </c>
      <c r="N45" s="271">
        <v>3.2</v>
      </c>
      <c r="O45" s="271">
        <v>-2.6</v>
      </c>
      <c r="P45" s="271">
        <v>-3.7</v>
      </c>
      <c r="Q45" s="271">
        <v>-9.1999999999999993</v>
      </c>
      <c r="R45" s="271">
        <v>-0.4</v>
      </c>
      <c r="S45" s="271">
        <v>-3.1</v>
      </c>
    </row>
    <row r="46" spans="1:30" ht="13.5" customHeight="1">
      <c r="A46" s="242" t="s">
        <v>56</v>
      </c>
      <c r="B46" s="246">
        <v>5</v>
      </c>
      <c r="C46" s="252"/>
      <c r="D46" s="263">
        <v>-2.4</v>
      </c>
      <c r="E46" s="274">
        <v>3.1</v>
      </c>
      <c r="F46" s="274">
        <v>-2.6</v>
      </c>
      <c r="G46" s="274">
        <v>-4</v>
      </c>
      <c r="H46" s="274">
        <v>-5</v>
      </c>
      <c r="I46" s="274">
        <v>2.7</v>
      </c>
      <c r="J46" s="274">
        <v>-1.9</v>
      </c>
      <c r="K46" s="274">
        <v>-4.2</v>
      </c>
      <c r="L46" s="274">
        <v>-3.1</v>
      </c>
      <c r="M46" s="274">
        <v>-4.7</v>
      </c>
      <c r="N46" s="274">
        <v>0.5</v>
      </c>
      <c r="O46" s="274">
        <v>7.3</v>
      </c>
      <c r="P46" s="274">
        <v>-4</v>
      </c>
      <c r="Q46" s="274">
        <v>-6</v>
      </c>
      <c r="R46" s="274">
        <v>-2.9</v>
      </c>
      <c r="S46" s="274">
        <v>-2.7</v>
      </c>
    </row>
    <row r="47" spans="1:30" ht="27" customHeight="1">
      <c r="A47" s="243" t="s">
        <v>554</v>
      </c>
      <c r="B47" s="243"/>
      <c r="C47" s="253"/>
      <c r="D47" s="265">
        <v>-4</v>
      </c>
      <c r="E47" s="265">
        <v>-7.2</v>
      </c>
      <c r="F47" s="265">
        <v>-7.4</v>
      </c>
      <c r="G47" s="265">
        <v>2.1</v>
      </c>
      <c r="H47" s="265">
        <v>-1.4</v>
      </c>
      <c r="I47" s="265">
        <v>-3.5</v>
      </c>
      <c r="J47" s="265">
        <v>-3.6</v>
      </c>
      <c r="K47" s="265">
        <v>-2.1</v>
      </c>
      <c r="L47" s="265">
        <v>-1.8</v>
      </c>
      <c r="M47" s="265">
        <v>-4.5</v>
      </c>
      <c r="N47" s="265">
        <v>-0.5</v>
      </c>
      <c r="O47" s="265">
        <v>4.3</v>
      </c>
      <c r="P47" s="265">
        <v>-0.7</v>
      </c>
      <c r="Q47" s="265">
        <v>-1</v>
      </c>
      <c r="R47" s="265">
        <v>-6.5</v>
      </c>
      <c r="S47" s="265">
        <v>-4</v>
      </c>
      <c r="T47" s="244"/>
      <c r="U47" s="244"/>
      <c r="V47" s="244"/>
      <c r="W47" s="244"/>
      <c r="X47" s="244"/>
      <c r="Y47" s="244"/>
      <c r="Z47" s="244"/>
      <c r="AA47" s="244"/>
      <c r="AB47" s="244"/>
      <c r="AC47" s="244"/>
      <c r="AD47" s="244"/>
    </row>
    <row r="48" spans="1:30" ht="27" customHeight="1">
      <c r="A48" s="244"/>
      <c r="B48" s="244"/>
      <c r="C48" s="244"/>
      <c r="D48" s="306"/>
      <c r="E48" s="306"/>
      <c r="F48" s="306"/>
      <c r="G48" s="306"/>
      <c r="H48" s="306"/>
      <c r="I48" s="306"/>
      <c r="J48" s="306"/>
      <c r="K48" s="306"/>
      <c r="L48" s="306"/>
      <c r="M48" s="306"/>
      <c r="N48" s="306"/>
      <c r="O48" s="306"/>
      <c r="P48" s="306"/>
      <c r="Q48" s="306"/>
      <c r="R48" s="306"/>
      <c r="S48" s="306"/>
      <c r="T48" s="244"/>
      <c r="U48" s="244"/>
      <c r="V48" s="244"/>
      <c r="W48" s="244"/>
      <c r="X48" s="244"/>
      <c r="Y48" s="244"/>
      <c r="Z48" s="244"/>
      <c r="AA48" s="244"/>
      <c r="AB48" s="244"/>
      <c r="AC48" s="244"/>
      <c r="AD48" s="244"/>
    </row>
    <row r="49" spans="1:19" ht="16.5">
      <c r="A49" s="232" t="s">
        <v>436</v>
      </c>
      <c r="B49" s="8"/>
      <c r="C49" s="8"/>
      <c r="H49" s="313"/>
      <c r="I49" s="313"/>
      <c r="J49" s="313"/>
      <c r="K49" s="313"/>
      <c r="L49" s="313"/>
      <c r="M49" s="313"/>
      <c r="N49" s="313"/>
      <c r="O49" s="313"/>
      <c r="S49" s="19" t="s">
        <v>90</v>
      </c>
    </row>
    <row r="50" spans="1:19">
      <c r="A50" s="233" t="s">
        <v>532</v>
      </c>
      <c r="B50" s="233"/>
      <c r="C50" s="247"/>
      <c r="D50" s="255" t="s">
        <v>144</v>
      </c>
      <c r="E50" s="255" t="s">
        <v>415</v>
      </c>
      <c r="F50" s="255" t="s">
        <v>184</v>
      </c>
      <c r="G50" s="255" t="s">
        <v>37</v>
      </c>
      <c r="H50" s="255" t="s">
        <v>223</v>
      </c>
      <c r="I50" s="255" t="s">
        <v>416</v>
      </c>
      <c r="J50" s="255" t="s">
        <v>417</v>
      </c>
      <c r="K50" s="255" t="s">
        <v>418</v>
      </c>
      <c r="L50" s="255" t="s">
        <v>34</v>
      </c>
      <c r="M50" s="255" t="s">
        <v>328</v>
      </c>
      <c r="N50" s="255" t="s">
        <v>63</v>
      </c>
      <c r="O50" s="255" t="s">
        <v>126</v>
      </c>
      <c r="P50" s="255" t="s">
        <v>93</v>
      </c>
      <c r="Q50" s="255" t="s">
        <v>419</v>
      </c>
      <c r="R50" s="255" t="s">
        <v>420</v>
      </c>
      <c r="S50" s="255" t="s">
        <v>338</v>
      </c>
    </row>
    <row r="51" spans="1:19">
      <c r="A51" s="234"/>
      <c r="B51" s="234"/>
      <c r="C51" s="248"/>
      <c r="D51" s="256" t="s">
        <v>533</v>
      </c>
      <c r="E51" s="256"/>
      <c r="F51" s="256"/>
      <c r="G51" s="256" t="s">
        <v>372</v>
      </c>
      <c r="H51" s="256" t="s">
        <v>534</v>
      </c>
      <c r="I51" s="256" t="s">
        <v>302</v>
      </c>
      <c r="J51" s="256" t="s">
        <v>535</v>
      </c>
      <c r="K51" s="256" t="s">
        <v>106</v>
      </c>
      <c r="L51" s="283" t="s">
        <v>536</v>
      </c>
      <c r="M51" s="287" t="s">
        <v>538</v>
      </c>
      <c r="N51" s="283" t="s">
        <v>421</v>
      </c>
      <c r="O51" s="283" t="s">
        <v>539</v>
      </c>
      <c r="P51" s="283" t="s">
        <v>540</v>
      </c>
      <c r="Q51" s="283" t="s">
        <v>425</v>
      </c>
      <c r="R51" s="283" t="s">
        <v>541</v>
      </c>
      <c r="S51" s="291" t="s">
        <v>542</v>
      </c>
    </row>
    <row r="52" spans="1:19" ht="18" customHeight="1">
      <c r="A52" s="235"/>
      <c r="B52" s="235"/>
      <c r="C52" s="254"/>
      <c r="D52" s="257" t="s">
        <v>543</v>
      </c>
      <c r="E52" s="257" t="s">
        <v>333</v>
      </c>
      <c r="F52" s="257" t="s">
        <v>544</v>
      </c>
      <c r="G52" s="257" t="s">
        <v>545</v>
      </c>
      <c r="H52" s="257" t="s">
        <v>427</v>
      </c>
      <c r="I52" s="257" t="s">
        <v>546</v>
      </c>
      <c r="J52" s="257" t="s">
        <v>170</v>
      </c>
      <c r="K52" s="257" t="s">
        <v>547</v>
      </c>
      <c r="L52" s="284" t="s">
        <v>548</v>
      </c>
      <c r="M52" s="288" t="s">
        <v>549</v>
      </c>
      <c r="N52" s="284" t="s">
        <v>55</v>
      </c>
      <c r="O52" s="284" t="s">
        <v>367</v>
      </c>
      <c r="P52" s="288" t="s">
        <v>244</v>
      </c>
      <c r="Q52" s="288" t="s">
        <v>550</v>
      </c>
      <c r="R52" s="284" t="s">
        <v>551</v>
      </c>
      <c r="S52" s="284" t="s">
        <v>552</v>
      </c>
    </row>
    <row r="53" spans="1:19" ht="15.75" customHeight="1">
      <c r="A53" s="297"/>
      <c r="B53" s="297"/>
      <c r="C53" s="297"/>
      <c r="D53" s="258" t="s">
        <v>553</v>
      </c>
      <c r="E53" s="258"/>
      <c r="F53" s="258"/>
      <c r="G53" s="258"/>
      <c r="H53" s="258"/>
      <c r="I53" s="258"/>
      <c r="J53" s="258"/>
      <c r="K53" s="258"/>
      <c r="L53" s="258"/>
      <c r="M53" s="258"/>
      <c r="N53" s="258"/>
      <c r="O53" s="258"/>
      <c r="P53" s="258"/>
      <c r="Q53" s="258"/>
      <c r="R53" s="258"/>
      <c r="S53" s="297"/>
    </row>
    <row r="54" spans="1:19" ht="13.5" customHeight="1">
      <c r="A54" s="237" t="s">
        <v>29</v>
      </c>
      <c r="B54" s="237" t="s">
        <v>327</v>
      </c>
      <c r="C54" s="250"/>
      <c r="D54" s="259">
        <v>102.9</v>
      </c>
      <c r="E54" s="270">
        <v>101.7</v>
      </c>
      <c r="F54" s="270">
        <v>102.4</v>
      </c>
      <c r="G54" s="270">
        <v>99.6</v>
      </c>
      <c r="H54" s="270">
        <v>96.6</v>
      </c>
      <c r="I54" s="270">
        <v>106.7</v>
      </c>
      <c r="J54" s="270">
        <v>101.4</v>
      </c>
      <c r="K54" s="270">
        <v>100.3</v>
      </c>
      <c r="L54" s="285">
        <v>94.1</v>
      </c>
      <c r="M54" s="285">
        <v>100.5</v>
      </c>
      <c r="N54" s="285">
        <v>117.5</v>
      </c>
      <c r="O54" s="285">
        <v>119.6</v>
      </c>
      <c r="P54" s="270">
        <v>94.9</v>
      </c>
      <c r="Q54" s="270">
        <v>103.7</v>
      </c>
      <c r="R54" s="270">
        <v>99.5</v>
      </c>
      <c r="S54" s="285">
        <v>101</v>
      </c>
    </row>
    <row r="55" spans="1:19" ht="13.5" customHeight="1">
      <c r="A55" s="238"/>
      <c r="B55" s="238" t="s">
        <v>228</v>
      </c>
      <c r="C55" s="250"/>
      <c r="D55" s="260">
        <v>100</v>
      </c>
      <c r="E55" s="271">
        <v>100</v>
      </c>
      <c r="F55" s="271">
        <v>100</v>
      </c>
      <c r="G55" s="271">
        <v>100</v>
      </c>
      <c r="H55" s="271">
        <v>100</v>
      </c>
      <c r="I55" s="271">
        <v>100</v>
      </c>
      <c r="J55" s="271">
        <v>100</v>
      </c>
      <c r="K55" s="271">
        <v>100</v>
      </c>
      <c r="L55" s="286">
        <v>100</v>
      </c>
      <c r="M55" s="286">
        <v>100</v>
      </c>
      <c r="N55" s="286">
        <v>100</v>
      </c>
      <c r="O55" s="286">
        <v>100</v>
      </c>
      <c r="P55" s="271">
        <v>100</v>
      </c>
      <c r="Q55" s="271">
        <v>100</v>
      </c>
      <c r="R55" s="271">
        <v>100</v>
      </c>
      <c r="S55" s="286">
        <v>100</v>
      </c>
    </row>
    <row r="56" spans="1:19" ht="13.5" customHeight="1">
      <c r="A56" s="238"/>
      <c r="B56" s="238" t="s">
        <v>107</v>
      </c>
      <c r="C56" s="250"/>
      <c r="D56" s="260">
        <v>100.8</v>
      </c>
      <c r="E56" s="271">
        <v>108.7</v>
      </c>
      <c r="F56" s="271">
        <v>101.8</v>
      </c>
      <c r="G56" s="271">
        <v>102.3</v>
      </c>
      <c r="H56" s="271">
        <v>98.4</v>
      </c>
      <c r="I56" s="271">
        <v>100.8</v>
      </c>
      <c r="J56" s="271">
        <v>99.2</v>
      </c>
      <c r="K56" s="271">
        <v>100.4</v>
      </c>
      <c r="L56" s="286">
        <v>112.9</v>
      </c>
      <c r="M56" s="286">
        <v>100.6</v>
      </c>
      <c r="N56" s="286">
        <v>100.9</v>
      </c>
      <c r="O56" s="286">
        <v>105.8</v>
      </c>
      <c r="P56" s="271">
        <v>88.1</v>
      </c>
      <c r="Q56" s="271">
        <v>99.7</v>
      </c>
      <c r="R56" s="271">
        <v>100.2</v>
      </c>
      <c r="S56" s="286">
        <v>108</v>
      </c>
    </row>
    <row r="57" spans="1:19" ht="13.5" customHeight="1">
      <c r="A57" s="238"/>
      <c r="B57" s="238" t="s">
        <v>300</v>
      </c>
      <c r="C57" s="250"/>
      <c r="D57" s="260">
        <v>100.9</v>
      </c>
      <c r="E57" s="271">
        <v>106</v>
      </c>
      <c r="F57" s="271">
        <v>101.6</v>
      </c>
      <c r="G57" s="271">
        <v>101.1</v>
      </c>
      <c r="H57" s="271">
        <v>100.8</v>
      </c>
      <c r="I57" s="271">
        <v>97.7</v>
      </c>
      <c r="J57" s="271">
        <v>97.5</v>
      </c>
      <c r="K57" s="271">
        <v>105.9</v>
      </c>
      <c r="L57" s="286">
        <v>108</v>
      </c>
      <c r="M57" s="286">
        <v>100.1</v>
      </c>
      <c r="N57" s="286">
        <v>104</v>
      </c>
      <c r="O57" s="286">
        <v>109.3</v>
      </c>
      <c r="P57" s="271">
        <v>88.7</v>
      </c>
      <c r="Q57" s="271">
        <v>99.9</v>
      </c>
      <c r="R57" s="271">
        <v>95.4</v>
      </c>
      <c r="S57" s="286">
        <v>112.3</v>
      </c>
    </row>
    <row r="58" spans="1:19" ht="13.5" customHeight="1">
      <c r="A58" s="238"/>
      <c r="B58" s="238" t="s">
        <v>109</v>
      </c>
      <c r="C58" s="250"/>
      <c r="D58" s="261">
        <v>101.7</v>
      </c>
      <c r="E58" s="267">
        <v>109.5</v>
      </c>
      <c r="F58" s="267">
        <v>102.8</v>
      </c>
      <c r="G58" s="267">
        <v>102.8</v>
      </c>
      <c r="H58" s="267">
        <v>103.2</v>
      </c>
      <c r="I58" s="267">
        <v>100.3</v>
      </c>
      <c r="J58" s="267">
        <v>97.2</v>
      </c>
      <c r="K58" s="267">
        <v>109.1</v>
      </c>
      <c r="L58" s="267">
        <v>102</v>
      </c>
      <c r="M58" s="267">
        <v>101.8</v>
      </c>
      <c r="N58" s="267">
        <v>102.8</v>
      </c>
      <c r="O58" s="267">
        <v>105.4</v>
      </c>
      <c r="P58" s="267">
        <v>90.9</v>
      </c>
      <c r="Q58" s="267">
        <v>99.4</v>
      </c>
      <c r="R58" s="267">
        <v>97.6</v>
      </c>
      <c r="S58" s="267">
        <v>112.5</v>
      </c>
    </row>
    <row r="59" spans="1:19" ht="13.5" customHeight="1">
      <c r="A59" s="239"/>
      <c r="B59" s="239" t="s">
        <v>174</v>
      </c>
      <c r="C59" s="251"/>
      <c r="D59" s="262">
        <v>102</v>
      </c>
      <c r="E59" s="273">
        <v>111</v>
      </c>
      <c r="F59" s="273">
        <v>102.8</v>
      </c>
      <c r="G59" s="273">
        <v>102.2</v>
      </c>
      <c r="H59" s="273">
        <v>97.4</v>
      </c>
      <c r="I59" s="273">
        <v>100.6</v>
      </c>
      <c r="J59" s="273">
        <v>100.8</v>
      </c>
      <c r="K59" s="273">
        <v>106.7</v>
      </c>
      <c r="L59" s="273">
        <v>94.6</v>
      </c>
      <c r="M59" s="273">
        <v>103.2</v>
      </c>
      <c r="N59" s="273">
        <v>97.5</v>
      </c>
      <c r="O59" s="273">
        <v>111.3</v>
      </c>
      <c r="P59" s="273">
        <v>97.1</v>
      </c>
      <c r="Q59" s="273">
        <v>96.3</v>
      </c>
      <c r="R59" s="273">
        <v>99.9</v>
      </c>
      <c r="S59" s="273">
        <v>113.8</v>
      </c>
    </row>
    <row r="60" spans="1:19" ht="13.5" customHeight="1">
      <c r="A60" s="238" t="s">
        <v>431</v>
      </c>
      <c r="B60" s="238">
        <v>5</v>
      </c>
      <c r="C60" s="250" t="s">
        <v>219</v>
      </c>
      <c r="D60" s="260">
        <v>100.8</v>
      </c>
      <c r="E60" s="271">
        <v>99.2</v>
      </c>
      <c r="F60" s="271">
        <v>99.7</v>
      </c>
      <c r="G60" s="271">
        <v>105.5</v>
      </c>
      <c r="H60" s="271">
        <v>101.6</v>
      </c>
      <c r="I60" s="271">
        <v>97.5</v>
      </c>
      <c r="J60" s="271">
        <v>100.4</v>
      </c>
      <c r="K60" s="271">
        <v>111.7</v>
      </c>
      <c r="L60" s="271">
        <v>93.3</v>
      </c>
      <c r="M60" s="271">
        <v>104.3</v>
      </c>
      <c r="N60" s="271">
        <v>102.6</v>
      </c>
      <c r="O60" s="271">
        <v>106.7</v>
      </c>
      <c r="P60" s="271">
        <v>102.5</v>
      </c>
      <c r="Q60" s="271">
        <v>95.7</v>
      </c>
      <c r="R60" s="271">
        <v>99.1</v>
      </c>
      <c r="S60" s="271">
        <v>111.6</v>
      </c>
    </row>
    <row r="61" spans="1:19" ht="13.5" customHeight="1">
      <c r="A61" s="240" t="s">
        <v>56</v>
      </c>
      <c r="B61" s="238">
        <v>6</v>
      </c>
      <c r="C61" s="250"/>
      <c r="D61" s="260">
        <v>104.9</v>
      </c>
      <c r="E61" s="271">
        <v>116.7</v>
      </c>
      <c r="F61" s="271">
        <v>106.5</v>
      </c>
      <c r="G61" s="271">
        <v>102</v>
      </c>
      <c r="H61" s="271">
        <v>98.6</v>
      </c>
      <c r="I61" s="271">
        <v>104.6</v>
      </c>
      <c r="J61" s="271">
        <v>102.9</v>
      </c>
      <c r="K61" s="271">
        <v>108.3</v>
      </c>
      <c r="L61" s="271">
        <v>94.2</v>
      </c>
      <c r="M61" s="271">
        <v>105.4</v>
      </c>
      <c r="N61" s="271">
        <v>100.8</v>
      </c>
      <c r="O61" s="271">
        <v>124.8</v>
      </c>
      <c r="P61" s="271">
        <v>101.3</v>
      </c>
      <c r="Q61" s="271">
        <v>95.4</v>
      </c>
      <c r="R61" s="271">
        <v>98.7</v>
      </c>
      <c r="S61" s="271">
        <v>116.8</v>
      </c>
    </row>
    <row r="62" spans="1:19" ht="13.5" customHeight="1">
      <c r="A62" s="240" t="s">
        <v>56</v>
      </c>
      <c r="B62" s="238">
        <v>7</v>
      </c>
      <c r="D62" s="260">
        <v>104.2</v>
      </c>
      <c r="E62" s="271">
        <v>110.1</v>
      </c>
      <c r="F62" s="271">
        <v>105.8</v>
      </c>
      <c r="G62" s="271">
        <v>109</v>
      </c>
      <c r="H62" s="271">
        <v>101.7</v>
      </c>
      <c r="I62" s="271">
        <v>99.7</v>
      </c>
      <c r="J62" s="271">
        <v>101.8</v>
      </c>
      <c r="K62" s="271">
        <v>114.5</v>
      </c>
      <c r="L62" s="271">
        <v>97.2</v>
      </c>
      <c r="M62" s="271">
        <v>108.4</v>
      </c>
      <c r="N62" s="271">
        <v>94.4</v>
      </c>
      <c r="O62" s="271">
        <v>123.2</v>
      </c>
      <c r="P62" s="271">
        <v>104.2</v>
      </c>
      <c r="Q62" s="271">
        <v>95</v>
      </c>
      <c r="R62" s="271">
        <v>102.5</v>
      </c>
      <c r="S62" s="271">
        <v>117.6</v>
      </c>
    </row>
    <row r="63" spans="1:19" ht="13.5" customHeight="1">
      <c r="A63" s="240" t="s">
        <v>56</v>
      </c>
      <c r="B63" s="238">
        <v>8</v>
      </c>
      <c r="C63" s="250"/>
      <c r="D63" s="260">
        <v>97.7</v>
      </c>
      <c r="E63" s="271">
        <v>101.4</v>
      </c>
      <c r="F63" s="271">
        <v>98.8</v>
      </c>
      <c r="G63" s="271">
        <v>104.2</v>
      </c>
      <c r="H63" s="271">
        <v>104.9</v>
      </c>
      <c r="I63" s="271">
        <v>96.9</v>
      </c>
      <c r="J63" s="271">
        <v>100.5</v>
      </c>
      <c r="K63" s="271">
        <v>105.2</v>
      </c>
      <c r="L63" s="271">
        <v>94.6</v>
      </c>
      <c r="M63" s="271">
        <v>101.5</v>
      </c>
      <c r="N63" s="271">
        <v>87.7</v>
      </c>
      <c r="O63" s="271">
        <v>113.9</v>
      </c>
      <c r="P63" s="271">
        <v>74.2</v>
      </c>
      <c r="Q63" s="271">
        <v>96.1</v>
      </c>
      <c r="R63" s="271">
        <v>99.8</v>
      </c>
      <c r="S63" s="271">
        <v>110.8</v>
      </c>
    </row>
    <row r="64" spans="1:19" ht="13.5" customHeight="1">
      <c r="A64" s="240" t="s">
        <v>56</v>
      </c>
      <c r="B64" s="238">
        <v>9</v>
      </c>
      <c r="C64" s="250"/>
      <c r="D64" s="260">
        <v>101</v>
      </c>
      <c r="E64" s="271">
        <v>109.3</v>
      </c>
      <c r="F64" s="271">
        <v>101.4</v>
      </c>
      <c r="G64" s="271">
        <v>99</v>
      </c>
      <c r="H64" s="271">
        <v>92.3</v>
      </c>
      <c r="I64" s="271">
        <v>102.3</v>
      </c>
      <c r="J64" s="271">
        <v>100.4</v>
      </c>
      <c r="K64" s="271">
        <v>100.6</v>
      </c>
      <c r="L64" s="271">
        <v>93.2</v>
      </c>
      <c r="M64" s="271">
        <v>96.9</v>
      </c>
      <c r="N64" s="271">
        <v>100.2</v>
      </c>
      <c r="O64" s="271">
        <v>116.2</v>
      </c>
      <c r="P64" s="271">
        <v>93.1</v>
      </c>
      <c r="Q64" s="271">
        <v>99.1</v>
      </c>
      <c r="R64" s="271">
        <v>93.3</v>
      </c>
      <c r="S64" s="271">
        <v>110.7</v>
      </c>
    </row>
    <row r="65" spans="1:19" ht="13.5" customHeight="1">
      <c r="A65" s="240" t="s">
        <v>56</v>
      </c>
      <c r="B65" s="238">
        <v>10</v>
      </c>
      <c r="C65" s="250"/>
      <c r="D65" s="260">
        <v>103.4</v>
      </c>
      <c r="E65" s="271">
        <v>114</v>
      </c>
      <c r="F65" s="271">
        <v>105.8</v>
      </c>
      <c r="G65" s="271">
        <v>106.1</v>
      </c>
      <c r="H65" s="271">
        <v>98.5</v>
      </c>
      <c r="I65" s="271">
        <v>98.1</v>
      </c>
      <c r="J65" s="271">
        <v>100.4</v>
      </c>
      <c r="K65" s="271">
        <v>111.4</v>
      </c>
      <c r="L65" s="271">
        <v>90.6</v>
      </c>
      <c r="M65" s="271">
        <v>110.7</v>
      </c>
      <c r="N65" s="271">
        <v>99.9</v>
      </c>
      <c r="O65" s="271">
        <v>104.2</v>
      </c>
      <c r="P65" s="271">
        <v>107.4</v>
      </c>
      <c r="Q65" s="271">
        <v>93.8</v>
      </c>
      <c r="R65" s="271">
        <v>103.8</v>
      </c>
      <c r="S65" s="271">
        <v>112.6</v>
      </c>
    </row>
    <row r="66" spans="1:19" ht="13.5" customHeight="1">
      <c r="A66" s="240" t="s">
        <v>56</v>
      </c>
      <c r="B66" s="238">
        <v>11</v>
      </c>
      <c r="C66" s="250"/>
      <c r="D66" s="260">
        <v>106.2</v>
      </c>
      <c r="E66" s="271">
        <v>122.1</v>
      </c>
      <c r="F66" s="271">
        <v>109.2</v>
      </c>
      <c r="G66" s="271">
        <v>107.4</v>
      </c>
      <c r="H66" s="271">
        <v>99.9</v>
      </c>
      <c r="I66" s="271">
        <v>107.6</v>
      </c>
      <c r="J66" s="271">
        <v>102.2</v>
      </c>
      <c r="K66" s="271">
        <v>107.1</v>
      </c>
      <c r="L66" s="271">
        <v>112.5</v>
      </c>
      <c r="M66" s="271">
        <v>105.2</v>
      </c>
      <c r="N66" s="271">
        <v>102.7</v>
      </c>
      <c r="O66" s="271">
        <v>104.7</v>
      </c>
      <c r="P66" s="271">
        <v>99</v>
      </c>
      <c r="Q66" s="271">
        <v>95.6</v>
      </c>
      <c r="R66" s="271">
        <v>95.9</v>
      </c>
      <c r="S66" s="271">
        <v>122.8</v>
      </c>
    </row>
    <row r="67" spans="1:19" ht="13.5" customHeight="1">
      <c r="A67" s="241" t="s">
        <v>56</v>
      </c>
      <c r="B67" s="238">
        <v>12</v>
      </c>
      <c r="D67" s="260">
        <v>100.8</v>
      </c>
      <c r="E67" s="271">
        <v>119.5</v>
      </c>
      <c r="F67" s="271">
        <v>103</v>
      </c>
      <c r="G67" s="271">
        <v>100.2</v>
      </c>
      <c r="H67" s="271">
        <v>92.1</v>
      </c>
      <c r="I67" s="271">
        <v>101</v>
      </c>
      <c r="J67" s="271">
        <v>101.1</v>
      </c>
      <c r="K67" s="271">
        <v>107.9</v>
      </c>
      <c r="L67" s="271">
        <v>97.3</v>
      </c>
      <c r="M67" s="271">
        <v>100.1</v>
      </c>
      <c r="N67" s="271">
        <v>100.9</v>
      </c>
      <c r="O67" s="271">
        <v>101.7</v>
      </c>
      <c r="P67" s="271">
        <v>88.2</v>
      </c>
      <c r="Q67" s="271">
        <v>93.6</v>
      </c>
      <c r="R67" s="271">
        <v>104.2</v>
      </c>
      <c r="S67" s="271">
        <v>111.2</v>
      </c>
    </row>
    <row r="68" spans="1:19" ht="13.5" customHeight="1">
      <c r="A68" s="240" t="s">
        <v>432</v>
      </c>
      <c r="B68" s="238">
        <v>1</v>
      </c>
      <c r="C68" s="250"/>
      <c r="D68" s="260">
        <v>96.8</v>
      </c>
      <c r="E68" s="271">
        <v>97.1</v>
      </c>
      <c r="F68" s="271">
        <v>94.6</v>
      </c>
      <c r="G68" s="271">
        <v>95.2</v>
      </c>
      <c r="H68" s="271">
        <v>96.6</v>
      </c>
      <c r="I68" s="271">
        <v>102</v>
      </c>
      <c r="J68" s="271">
        <v>99.8</v>
      </c>
      <c r="K68" s="271">
        <v>100.6</v>
      </c>
      <c r="L68" s="271">
        <v>87.7</v>
      </c>
      <c r="M68" s="271">
        <v>96.1</v>
      </c>
      <c r="N68" s="271">
        <v>102.6</v>
      </c>
      <c r="O68" s="271">
        <v>113.2</v>
      </c>
      <c r="P68" s="271">
        <v>95.8</v>
      </c>
      <c r="Q68" s="271">
        <v>88.3</v>
      </c>
      <c r="R68" s="271">
        <v>98</v>
      </c>
      <c r="S68" s="271">
        <v>110.3</v>
      </c>
    </row>
    <row r="69" spans="1:19" ht="13.5" customHeight="1">
      <c r="A69" s="238" t="s">
        <v>56</v>
      </c>
      <c r="B69" s="238">
        <v>2</v>
      </c>
      <c r="C69" s="250"/>
      <c r="D69" s="260">
        <v>97.7</v>
      </c>
      <c r="E69" s="271">
        <v>104.9</v>
      </c>
      <c r="F69" s="271">
        <v>103</v>
      </c>
      <c r="G69" s="271">
        <v>93.4</v>
      </c>
      <c r="H69" s="271">
        <v>90.7</v>
      </c>
      <c r="I69" s="271">
        <v>102</v>
      </c>
      <c r="J69" s="271">
        <v>95.7</v>
      </c>
      <c r="K69" s="271">
        <v>93.5</v>
      </c>
      <c r="L69" s="271">
        <v>88.8</v>
      </c>
      <c r="M69" s="271">
        <v>94.6</v>
      </c>
      <c r="N69" s="271">
        <v>98.2</v>
      </c>
      <c r="O69" s="271">
        <v>104.8</v>
      </c>
      <c r="P69" s="271">
        <v>92.2</v>
      </c>
      <c r="Q69" s="271">
        <v>81.7</v>
      </c>
      <c r="R69" s="271">
        <v>90</v>
      </c>
      <c r="S69" s="271">
        <v>109.2</v>
      </c>
    </row>
    <row r="70" spans="1:19" ht="13.5" customHeight="1">
      <c r="A70" s="240" t="s">
        <v>56</v>
      </c>
      <c r="B70" s="238">
        <v>3</v>
      </c>
      <c r="C70" s="250"/>
      <c r="D70" s="260">
        <v>96.7</v>
      </c>
      <c r="E70" s="271">
        <v>101</v>
      </c>
      <c r="F70" s="271">
        <v>101.1</v>
      </c>
      <c r="G70" s="271">
        <v>92.4</v>
      </c>
      <c r="H70" s="271">
        <v>93.9</v>
      </c>
      <c r="I70" s="271">
        <v>91.9</v>
      </c>
      <c r="J70" s="271">
        <v>95.6</v>
      </c>
      <c r="K70" s="271">
        <v>99</v>
      </c>
      <c r="L70" s="271">
        <v>88.4</v>
      </c>
      <c r="M70" s="271">
        <v>99.5</v>
      </c>
      <c r="N70" s="271">
        <v>98.7</v>
      </c>
      <c r="O70" s="271">
        <v>108.6</v>
      </c>
      <c r="P70" s="271">
        <v>91.1</v>
      </c>
      <c r="Q70" s="271">
        <v>83.6</v>
      </c>
      <c r="R70" s="271">
        <v>103.9</v>
      </c>
      <c r="S70" s="271">
        <v>107.2</v>
      </c>
    </row>
    <row r="71" spans="1:19" ht="13.5" customHeight="1">
      <c r="A71" s="241" t="s">
        <v>56</v>
      </c>
      <c r="B71" s="240">
        <v>4</v>
      </c>
      <c r="C71" s="329"/>
      <c r="D71" s="260">
        <v>101.5</v>
      </c>
      <c r="E71" s="272">
        <v>109.7</v>
      </c>
      <c r="F71" s="272">
        <v>104.1</v>
      </c>
      <c r="G71" s="272">
        <v>98.2</v>
      </c>
      <c r="H71" s="272">
        <v>96.3</v>
      </c>
      <c r="I71" s="272">
        <v>102.9</v>
      </c>
      <c r="J71" s="272">
        <v>102.1</v>
      </c>
      <c r="K71" s="272">
        <v>107.6</v>
      </c>
      <c r="L71" s="272">
        <v>91.3</v>
      </c>
      <c r="M71" s="272">
        <v>99.2</v>
      </c>
      <c r="N71" s="272">
        <v>104.8</v>
      </c>
      <c r="O71" s="272">
        <v>112.1</v>
      </c>
      <c r="P71" s="272">
        <v>95.3</v>
      </c>
      <c r="Q71" s="272">
        <v>87.7</v>
      </c>
      <c r="R71" s="272">
        <v>108.6</v>
      </c>
      <c r="S71" s="272">
        <v>115.5</v>
      </c>
    </row>
    <row r="72" spans="1:19" ht="13.5" customHeight="1">
      <c r="A72" s="242" t="s">
        <v>56</v>
      </c>
      <c r="B72" s="246">
        <v>5</v>
      </c>
      <c r="C72" s="252"/>
      <c r="D72" s="263">
        <v>98.3</v>
      </c>
      <c r="E72" s="274">
        <v>100.7</v>
      </c>
      <c r="F72" s="274">
        <v>96.9</v>
      </c>
      <c r="G72" s="274">
        <v>101.2</v>
      </c>
      <c r="H72" s="274">
        <v>97.9</v>
      </c>
      <c r="I72" s="274">
        <v>100.8</v>
      </c>
      <c r="J72" s="274">
        <v>99.9</v>
      </c>
      <c r="K72" s="274">
        <v>107</v>
      </c>
      <c r="L72" s="274">
        <v>91.2</v>
      </c>
      <c r="M72" s="274">
        <v>97.6</v>
      </c>
      <c r="N72" s="274">
        <v>102.9</v>
      </c>
      <c r="O72" s="274">
        <v>113.9</v>
      </c>
      <c r="P72" s="274">
        <v>95.6</v>
      </c>
      <c r="Q72" s="274">
        <v>88.7</v>
      </c>
      <c r="R72" s="274">
        <v>100.9</v>
      </c>
      <c r="S72" s="274">
        <v>113.8</v>
      </c>
    </row>
    <row r="73" spans="1:19" ht="17.25" customHeight="1">
      <c r="A73" s="297"/>
      <c r="B73" s="297"/>
      <c r="C73" s="297"/>
      <c r="D73" s="264" t="s">
        <v>433</v>
      </c>
      <c r="E73" s="264"/>
      <c r="F73" s="264"/>
      <c r="G73" s="264"/>
      <c r="H73" s="264"/>
      <c r="I73" s="264"/>
      <c r="J73" s="264"/>
      <c r="K73" s="264"/>
      <c r="L73" s="264"/>
      <c r="M73" s="264"/>
      <c r="N73" s="264"/>
      <c r="O73" s="264"/>
      <c r="P73" s="264"/>
      <c r="Q73" s="264"/>
      <c r="R73" s="264"/>
      <c r="S73" s="264"/>
    </row>
    <row r="74" spans="1:19" ht="13.5" customHeight="1">
      <c r="A74" s="237" t="s">
        <v>29</v>
      </c>
      <c r="B74" s="237" t="s">
        <v>327</v>
      </c>
      <c r="C74" s="250"/>
      <c r="D74" s="259">
        <v>-0.8</v>
      </c>
      <c r="E74" s="270">
        <v>-4.4000000000000004</v>
      </c>
      <c r="F74" s="270">
        <v>-1.9</v>
      </c>
      <c r="G74" s="270">
        <v>-3.1</v>
      </c>
      <c r="H74" s="270">
        <v>-2.2000000000000002</v>
      </c>
      <c r="I74" s="270">
        <v>-3.6</v>
      </c>
      <c r="J74" s="270">
        <v>-0.4</v>
      </c>
      <c r="K74" s="270">
        <v>-4.8</v>
      </c>
      <c r="L74" s="285">
        <v>-8.9</v>
      </c>
      <c r="M74" s="285">
        <v>-2.2999999999999998</v>
      </c>
      <c r="N74" s="285">
        <v>10.199999999999999</v>
      </c>
      <c r="O74" s="285">
        <v>3</v>
      </c>
      <c r="P74" s="270">
        <v>1.5</v>
      </c>
      <c r="Q74" s="270">
        <v>0.8</v>
      </c>
      <c r="R74" s="270">
        <v>-3.5</v>
      </c>
      <c r="S74" s="285">
        <v>-2.1</v>
      </c>
    </row>
    <row r="75" spans="1:19" ht="13.5" customHeight="1">
      <c r="A75" s="238"/>
      <c r="B75" s="238" t="s">
        <v>228</v>
      </c>
      <c r="C75" s="250"/>
      <c r="D75" s="260">
        <v>-2.8</v>
      </c>
      <c r="E75" s="271">
        <v>-1.7</v>
      </c>
      <c r="F75" s="271">
        <v>-2.2999999999999998</v>
      </c>
      <c r="G75" s="271">
        <v>0.4</v>
      </c>
      <c r="H75" s="271">
        <v>3.5</v>
      </c>
      <c r="I75" s="271">
        <v>-6.2</v>
      </c>
      <c r="J75" s="271">
        <v>-1.4</v>
      </c>
      <c r="K75" s="271">
        <v>-0.3</v>
      </c>
      <c r="L75" s="286">
        <v>6.3</v>
      </c>
      <c r="M75" s="286">
        <v>-0.5</v>
      </c>
      <c r="N75" s="286">
        <v>-14.9</v>
      </c>
      <c r="O75" s="286">
        <v>-16.399999999999999</v>
      </c>
      <c r="P75" s="271">
        <v>5.3</v>
      </c>
      <c r="Q75" s="271">
        <v>-3.6</v>
      </c>
      <c r="R75" s="271">
        <v>0.5</v>
      </c>
      <c r="S75" s="286">
        <v>-1</v>
      </c>
    </row>
    <row r="76" spans="1:19" ht="13.5" customHeight="1">
      <c r="A76" s="238"/>
      <c r="B76" s="238" t="s">
        <v>107</v>
      </c>
      <c r="C76" s="250"/>
      <c r="D76" s="260">
        <v>0.7</v>
      </c>
      <c r="E76" s="271">
        <v>8.6999999999999993</v>
      </c>
      <c r="F76" s="271">
        <v>1.8</v>
      </c>
      <c r="G76" s="271">
        <v>2.2999999999999998</v>
      </c>
      <c r="H76" s="271">
        <v>-1.5</v>
      </c>
      <c r="I76" s="271">
        <v>0.8</v>
      </c>
      <c r="J76" s="271">
        <v>-0.8</v>
      </c>
      <c r="K76" s="271">
        <v>0.4</v>
      </c>
      <c r="L76" s="286">
        <v>12.9</v>
      </c>
      <c r="M76" s="286">
        <v>0.5</v>
      </c>
      <c r="N76" s="286">
        <v>1</v>
      </c>
      <c r="O76" s="286">
        <v>5.8</v>
      </c>
      <c r="P76" s="271">
        <v>-11.9</v>
      </c>
      <c r="Q76" s="271">
        <v>-0.3</v>
      </c>
      <c r="R76" s="271">
        <v>0.2</v>
      </c>
      <c r="S76" s="286">
        <v>8</v>
      </c>
    </row>
    <row r="77" spans="1:19" ht="13.5" customHeight="1">
      <c r="A77" s="238"/>
      <c r="B77" s="238" t="s">
        <v>300</v>
      </c>
      <c r="C77" s="250"/>
      <c r="D77" s="260">
        <v>0.1</v>
      </c>
      <c r="E77" s="271">
        <v>-2.5</v>
      </c>
      <c r="F77" s="271">
        <v>-0.2</v>
      </c>
      <c r="G77" s="271">
        <v>-1.2</v>
      </c>
      <c r="H77" s="271">
        <v>2.4</v>
      </c>
      <c r="I77" s="271">
        <v>-3.1</v>
      </c>
      <c r="J77" s="271">
        <v>-1.7</v>
      </c>
      <c r="K77" s="271">
        <v>5.5</v>
      </c>
      <c r="L77" s="286">
        <v>-4.3</v>
      </c>
      <c r="M77" s="286">
        <v>-0.5</v>
      </c>
      <c r="N77" s="286">
        <v>3.1</v>
      </c>
      <c r="O77" s="286">
        <v>3.3</v>
      </c>
      <c r="P77" s="271">
        <v>0.7</v>
      </c>
      <c r="Q77" s="271">
        <v>0.2</v>
      </c>
      <c r="R77" s="271">
        <v>-4.8</v>
      </c>
      <c r="S77" s="286">
        <v>4</v>
      </c>
    </row>
    <row r="78" spans="1:19" ht="13.5" customHeight="1">
      <c r="A78" s="238"/>
      <c r="B78" s="238" t="s">
        <v>109</v>
      </c>
      <c r="C78" s="250"/>
      <c r="D78" s="260">
        <v>0.8</v>
      </c>
      <c r="E78" s="271">
        <v>3.3</v>
      </c>
      <c r="F78" s="271">
        <v>1.2</v>
      </c>
      <c r="G78" s="271">
        <v>1.7</v>
      </c>
      <c r="H78" s="271">
        <v>2.4</v>
      </c>
      <c r="I78" s="271">
        <v>2.7</v>
      </c>
      <c r="J78" s="271">
        <v>-0.3</v>
      </c>
      <c r="K78" s="271">
        <v>3</v>
      </c>
      <c r="L78" s="286">
        <v>-5.6</v>
      </c>
      <c r="M78" s="286">
        <v>1.7</v>
      </c>
      <c r="N78" s="286">
        <v>-1.2</v>
      </c>
      <c r="O78" s="286">
        <v>-3.6</v>
      </c>
      <c r="P78" s="271">
        <v>2.5</v>
      </c>
      <c r="Q78" s="271">
        <v>-0.5</v>
      </c>
      <c r="R78" s="271">
        <v>2.2999999999999998</v>
      </c>
      <c r="S78" s="286">
        <v>0.2</v>
      </c>
    </row>
    <row r="79" spans="1:19" ht="13.5" customHeight="1">
      <c r="A79" s="239"/>
      <c r="B79" s="239" t="s">
        <v>174</v>
      </c>
      <c r="C79" s="251"/>
      <c r="D79" s="262">
        <v>0</v>
      </c>
      <c r="E79" s="273">
        <v>1.1000000000000001</v>
      </c>
      <c r="F79" s="273">
        <v>0</v>
      </c>
      <c r="G79" s="273">
        <v>-1.1000000000000001</v>
      </c>
      <c r="H79" s="273">
        <v>-5.9</v>
      </c>
      <c r="I79" s="273">
        <v>0.2</v>
      </c>
      <c r="J79" s="273">
        <v>2.8</v>
      </c>
      <c r="K79" s="273">
        <v>-2.2999999999999998</v>
      </c>
      <c r="L79" s="273">
        <v>-8</v>
      </c>
      <c r="M79" s="273">
        <v>1.5</v>
      </c>
      <c r="N79" s="273">
        <v>-0.5</v>
      </c>
      <c r="O79" s="273">
        <v>0.4</v>
      </c>
      <c r="P79" s="273">
        <v>5.5</v>
      </c>
      <c r="Q79" s="273">
        <v>-3.4</v>
      </c>
      <c r="R79" s="273">
        <v>2.6</v>
      </c>
      <c r="S79" s="273">
        <v>0.3</v>
      </c>
    </row>
    <row r="80" spans="1:19" ht="13.5" customHeight="1">
      <c r="A80" s="238" t="s">
        <v>431</v>
      </c>
      <c r="B80" s="238">
        <v>5</v>
      </c>
      <c r="C80" s="250" t="s">
        <v>219</v>
      </c>
      <c r="D80" s="259">
        <v>3</v>
      </c>
      <c r="E80" s="270">
        <v>-2.2999999999999998</v>
      </c>
      <c r="F80" s="270">
        <v>4.5999999999999996</v>
      </c>
      <c r="G80" s="270">
        <v>3.9</v>
      </c>
      <c r="H80" s="270">
        <v>0.7</v>
      </c>
      <c r="I80" s="270">
        <v>0.9</v>
      </c>
      <c r="J80" s="270">
        <v>4</v>
      </c>
      <c r="K80" s="270">
        <v>4.5999999999999996</v>
      </c>
      <c r="L80" s="270">
        <v>-10.199999999999999</v>
      </c>
      <c r="M80" s="270">
        <v>9.1</v>
      </c>
      <c r="N80" s="270">
        <v>0.4</v>
      </c>
      <c r="O80" s="270">
        <v>-2.8</v>
      </c>
      <c r="P80" s="270">
        <v>6.4</v>
      </c>
      <c r="Q80" s="270">
        <v>-2.2000000000000002</v>
      </c>
      <c r="R80" s="270">
        <v>2.1</v>
      </c>
      <c r="S80" s="270">
        <v>5.5</v>
      </c>
    </row>
    <row r="81" spans="1:30" ht="13.5" customHeight="1">
      <c r="A81" s="240" t="s">
        <v>56</v>
      </c>
      <c r="B81" s="238">
        <v>6</v>
      </c>
      <c r="C81" s="250"/>
      <c r="D81" s="260">
        <v>-1.6</v>
      </c>
      <c r="E81" s="271">
        <v>-0.4</v>
      </c>
      <c r="F81" s="271">
        <v>-1.2</v>
      </c>
      <c r="G81" s="271">
        <v>-5.6</v>
      </c>
      <c r="H81" s="271">
        <v>-10</v>
      </c>
      <c r="I81" s="271">
        <v>-0.9</v>
      </c>
      <c r="J81" s="271">
        <v>2.6</v>
      </c>
      <c r="K81" s="271">
        <v>-7.4</v>
      </c>
      <c r="L81" s="271">
        <v>-13.2</v>
      </c>
      <c r="M81" s="271">
        <v>-1.6</v>
      </c>
      <c r="N81" s="271">
        <v>0.6</v>
      </c>
      <c r="O81" s="271">
        <v>12.6</v>
      </c>
      <c r="P81" s="271">
        <v>-3.5</v>
      </c>
      <c r="Q81" s="271">
        <v>-5.4</v>
      </c>
      <c r="R81" s="271">
        <v>-2.9</v>
      </c>
      <c r="S81" s="271">
        <v>-0.4</v>
      </c>
    </row>
    <row r="82" spans="1:30" ht="13.5" customHeight="1">
      <c r="A82" s="240" t="s">
        <v>56</v>
      </c>
      <c r="B82" s="238">
        <v>7</v>
      </c>
      <c r="C82" s="250"/>
      <c r="D82" s="260">
        <v>-0.7</v>
      </c>
      <c r="E82" s="271">
        <v>-3.1</v>
      </c>
      <c r="F82" s="271">
        <v>-1</v>
      </c>
      <c r="G82" s="271">
        <v>6.7</v>
      </c>
      <c r="H82" s="271">
        <v>0.7</v>
      </c>
      <c r="I82" s="271">
        <v>-3.2</v>
      </c>
      <c r="J82" s="271">
        <v>4.2</v>
      </c>
      <c r="K82" s="271">
        <v>3.7</v>
      </c>
      <c r="L82" s="271">
        <v>-6.3</v>
      </c>
      <c r="M82" s="271">
        <v>5.3</v>
      </c>
      <c r="N82" s="271">
        <v>-2</v>
      </c>
      <c r="O82" s="271">
        <v>7.8</v>
      </c>
      <c r="P82" s="271">
        <v>10.7</v>
      </c>
      <c r="Q82" s="271">
        <v>-8.6999999999999993</v>
      </c>
      <c r="R82" s="271">
        <v>6.1</v>
      </c>
      <c r="S82" s="271">
        <v>0.6</v>
      </c>
    </row>
    <row r="83" spans="1:30" ht="13.5" customHeight="1">
      <c r="A83" s="240" t="s">
        <v>56</v>
      </c>
      <c r="B83" s="238">
        <v>8</v>
      </c>
      <c r="D83" s="260">
        <v>0.4</v>
      </c>
      <c r="E83" s="271">
        <v>-0.7</v>
      </c>
      <c r="F83" s="271">
        <v>2.8</v>
      </c>
      <c r="G83" s="271">
        <v>-0.3</v>
      </c>
      <c r="H83" s="271">
        <v>1.3</v>
      </c>
      <c r="I83" s="271">
        <v>-1</v>
      </c>
      <c r="J83" s="271">
        <v>4.0999999999999996</v>
      </c>
      <c r="K83" s="271">
        <v>-3.2</v>
      </c>
      <c r="L83" s="271">
        <v>-0.4</v>
      </c>
      <c r="M83" s="271">
        <v>4.7</v>
      </c>
      <c r="N83" s="271">
        <v>-6.5</v>
      </c>
      <c r="O83" s="271">
        <v>1.8</v>
      </c>
      <c r="P83" s="271">
        <v>12.9</v>
      </c>
      <c r="Q83" s="271">
        <v>-7.4</v>
      </c>
      <c r="R83" s="271">
        <v>0</v>
      </c>
      <c r="S83" s="271">
        <v>0</v>
      </c>
    </row>
    <row r="84" spans="1:30" ht="13.5" customHeight="1">
      <c r="A84" s="240" t="s">
        <v>56</v>
      </c>
      <c r="B84" s="238">
        <v>9</v>
      </c>
      <c r="C84" s="250"/>
      <c r="D84" s="260">
        <v>-1.2</v>
      </c>
      <c r="E84" s="271">
        <v>-3.6</v>
      </c>
      <c r="F84" s="271">
        <v>-1.1000000000000001</v>
      </c>
      <c r="G84" s="271">
        <v>-6.4</v>
      </c>
      <c r="H84" s="271">
        <v>-11.6</v>
      </c>
      <c r="I84" s="271">
        <v>-0.9</v>
      </c>
      <c r="J84" s="271">
        <v>4.5999999999999996</v>
      </c>
      <c r="K84" s="271">
        <v>-6.4</v>
      </c>
      <c r="L84" s="271">
        <v>-9.1999999999999993</v>
      </c>
      <c r="M84" s="271">
        <v>-4.3</v>
      </c>
      <c r="N84" s="271">
        <v>1.4</v>
      </c>
      <c r="O84" s="271">
        <v>3.6</v>
      </c>
      <c r="P84" s="271">
        <v>8.5</v>
      </c>
      <c r="Q84" s="271">
        <v>-3.7</v>
      </c>
      <c r="R84" s="271">
        <v>-1.3</v>
      </c>
      <c r="S84" s="271">
        <v>-4</v>
      </c>
    </row>
    <row r="85" spans="1:30" ht="13.5" customHeight="1">
      <c r="A85" s="240" t="s">
        <v>56</v>
      </c>
      <c r="B85" s="238">
        <v>10</v>
      </c>
      <c r="C85" s="250"/>
      <c r="D85" s="260">
        <v>-0.8</v>
      </c>
      <c r="E85" s="271">
        <v>0.1</v>
      </c>
      <c r="F85" s="271">
        <v>-0.1</v>
      </c>
      <c r="G85" s="271">
        <v>2</v>
      </c>
      <c r="H85" s="271">
        <v>-8.1999999999999993</v>
      </c>
      <c r="I85" s="271">
        <v>-3.4</v>
      </c>
      <c r="J85" s="271">
        <v>1.8</v>
      </c>
      <c r="K85" s="271">
        <v>-0.4</v>
      </c>
      <c r="L85" s="271">
        <v>-10.6</v>
      </c>
      <c r="M85" s="271">
        <v>6.3</v>
      </c>
      <c r="N85" s="271">
        <v>2.7</v>
      </c>
      <c r="O85" s="271">
        <v>-6.8</v>
      </c>
      <c r="P85" s="271">
        <v>5.5</v>
      </c>
      <c r="Q85" s="271">
        <v>-4.3</v>
      </c>
      <c r="R85" s="271">
        <v>5</v>
      </c>
      <c r="S85" s="271">
        <v>-2.4</v>
      </c>
    </row>
    <row r="86" spans="1:30" ht="13.5" customHeight="1">
      <c r="A86" s="240" t="s">
        <v>56</v>
      </c>
      <c r="B86" s="238">
        <v>11</v>
      </c>
      <c r="C86" s="250"/>
      <c r="D86" s="260">
        <v>0.7</v>
      </c>
      <c r="E86" s="271">
        <v>9.1999999999999993</v>
      </c>
      <c r="F86" s="271">
        <v>0.6</v>
      </c>
      <c r="G86" s="271">
        <v>1.7</v>
      </c>
      <c r="H86" s="271">
        <v>-2.7</v>
      </c>
      <c r="I86" s="271">
        <v>3.4</v>
      </c>
      <c r="J86" s="271">
        <v>2.6</v>
      </c>
      <c r="K86" s="271">
        <v>-0.4</v>
      </c>
      <c r="L86" s="271">
        <v>11.3</v>
      </c>
      <c r="M86" s="271">
        <v>-1.3</v>
      </c>
      <c r="N86" s="271">
        <v>4.5</v>
      </c>
      <c r="O86" s="271">
        <v>-8.3000000000000007</v>
      </c>
      <c r="P86" s="271">
        <v>1.1000000000000001</v>
      </c>
      <c r="Q86" s="271">
        <v>-4.5</v>
      </c>
      <c r="R86" s="271">
        <v>0.3</v>
      </c>
      <c r="S86" s="271">
        <v>4.9000000000000004</v>
      </c>
    </row>
    <row r="87" spans="1:30" ht="13.5" customHeight="1">
      <c r="A87" s="241" t="s">
        <v>56</v>
      </c>
      <c r="B87" s="238">
        <v>12</v>
      </c>
      <c r="C87" s="250"/>
      <c r="D87" s="260">
        <v>-1.5</v>
      </c>
      <c r="E87" s="271">
        <v>6.2</v>
      </c>
      <c r="F87" s="271">
        <v>-2</v>
      </c>
      <c r="G87" s="271">
        <v>-0.8</v>
      </c>
      <c r="H87" s="271">
        <v>-9.5</v>
      </c>
      <c r="I87" s="271">
        <v>-1.5</v>
      </c>
      <c r="J87" s="271">
        <v>5.0999999999999996</v>
      </c>
      <c r="K87" s="271">
        <v>-0.1</v>
      </c>
      <c r="L87" s="271">
        <v>-3.9</v>
      </c>
      <c r="M87" s="271">
        <v>-4.7</v>
      </c>
      <c r="N87" s="271">
        <v>3.5</v>
      </c>
      <c r="O87" s="271">
        <v>-10.8</v>
      </c>
      <c r="P87" s="271">
        <v>2.6</v>
      </c>
      <c r="Q87" s="271">
        <v>-4</v>
      </c>
      <c r="R87" s="271">
        <v>1.5</v>
      </c>
      <c r="S87" s="271">
        <v>-2.9</v>
      </c>
    </row>
    <row r="88" spans="1:30" ht="13.5" customHeight="1">
      <c r="A88" s="240" t="s">
        <v>432</v>
      </c>
      <c r="B88" s="238">
        <v>1</v>
      </c>
      <c r="D88" s="260">
        <v>1</v>
      </c>
      <c r="E88" s="271">
        <v>3.2</v>
      </c>
      <c r="F88" s="271">
        <v>2</v>
      </c>
      <c r="G88" s="271">
        <v>0.5</v>
      </c>
      <c r="H88" s="271">
        <v>1.7</v>
      </c>
      <c r="I88" s="271">
        <v>10</v>
      </c>
      <c r="J88" s="271">
        <v>2.4</v>
      </c>
      <c r="K88" s="271">
        <v>-2.1</v>
      </c>
      <c r="L88" s="271">
        <v>-2.7</v>
      </c>
      <c r="M88" s="271">
        <v>4.7</v>
      </c>
      <c r="N88" s="271">
        <v>6.1</v>
      </c>
      <c r="O88" s="271">
        <v>6</v>
      </c>
      <c r="P88" s="271">
        <v>1.1000000000000001</v>
      </c>
      <c r="Q88" s="271">
        <v>-8.6</v>
      </c>
      <c r="R88" s="271">
        <v>-1.4</v>
      </c>
      <c r="S88" s="271">
        <v>2.2000000000000002</v>
      </c>
    </row>
    <row r="89" spans="1:30" ht="13.5" customHeight="1">
      <c r="A89" s="238" t="s">
        <v>56</v>
      </c>
      <c r="B89" s="238">
        <v>2</v>
      </c>
      <c r="C89" s="250"/>
      <c r="D89" s="260">
        <v>-3.6</v>
      </c>
      <c r="E89" s="271">
        <v>-8.5</v>
      </c>
      <c r="F89" s="271">
        <v>0.3</v>
      </c>
      <c r="G89" s="271">
        <v>-1.7</v>
      </c>
      <c r="H89" s="271">
        <v>-0.7</v>
      </c>
      <c r="I89" s="271">
        <v>0.4</v>
      </c>
      <c r="J89" s="271">
        <v>-3.9</v>
      </c>
      <c r="K89" s="271">
        <v>-7.3</v>
      </c>
      <c r="L89" s="271">
        <v>0.5</v>
      </c>
      <c r="M89" s="271">
        <v>-8.1999999999999993</v>
      </c>
      <c r="N89" s="271">
        <v>12.9</v>
      </c>
      <c r="O89" s="271">
        <v>-4.0999999999999996</v>
      </c>
      <c r="P89" s="271">
        <v>-7.4</v>
      </c>
      <c r="Q89" s="271">
        <v>-13.9</v>
      </c>
      <c r="R89" s="271">
        <v>-4.5</v>
      </c>
      <c r="S89" s="271">
        <v>-4.0999999999999996</v>
      </c>
    </row>
    <row r="90" spans="1:30" ht="13.5" customHeight="1">
      <c r="A90" s="240" t="s">
        <v>56</v>
      </c>
      <c r="B90" s="238">
        <v>3</v>
      </c>
      <c r="C90" s="250"/>
      <c r="D90" s="260">
        <v>-5.2</v>
      </c>
      <c r="E90" s="271">
        <v>-7.8</v>
      </c>
      <c r="F90" s="271">
        <v>-1.6</v>
      </c>
      <c r="G90" s="271">
        <v>-6.3</v>
      </c>
      <c r="H90" s="271">
        <v>-1.9</v>
      </c>
      <c r="I90" s="271">
        <v>-7.6</v>
      </c>
      <c r="J90" s="271">
        <v>-3.4</v>
      </c>
      <c r="K90" s="271">
        <v>-3.3</v>
      </c>
      <c r="L90" s="271">
        <v>-1.7</v>
      </c>
      <c r="M90" s="271">
        <v>-2.9</v>
      </c>
      <c r="N90" s="271">
        <v>-1.6</v>
      </c>
      <c r="O90" s="271">
        <v>0.1</v>
      </c>
      <c r="P90" s="271">
        <v>-6.3</v>
      </c>
      <c r="Q90" s="271">
        <v>-15.6</v>
      </c>
      <c r="R90" s="271">
        <v>1.3</v>
      </c>
      <c r="S90" s="271">
        <v>-6</v>
      </c>
    </row>
    <row r="91" spans="1:30" ht="13.5" customHeight="1">
      <c r="A91" s="240" t="s">
        <v>56</v>
      </c>
      <c r="B91" s="238">
        <v>4</v>
      </c>
      <c r="C91" s="250"/>
      <c r="D91" s="260">
        <v>-3.9</v>
      </c>
      <c r="E91" s="271">
        <v>-9.9</v>
      </c>
      <c r="F91" s="271">
        <v>-1.6</v>
      </c>
      <c r="G91" s="271">
        <v>-5.8</v>
      </c>
      <c r="H91" s="271">
        <v>-0.3</v>
      </c>
      <c r="I91" s="271">
        <v>-2.2999999999999998</v>
      </c>
      <c r="J91" s="271">
        <v>-1.7</v>
      </c>
      <c r="K91" s="271">
        <v>0.3</v>
      </c>
      <c r="L91" s="271">
        <v>-2.4</v>
      </c>
      <c r="M91" s="271">
        <v>-8.6999999999999993</v>
      </c>
      <c r="N91" s="271">
        <v>7.8</v>
      </c>
      <c r="O91" s="271">
        <v>-3.2</v>
      </c>
      <c r="P91" s="271">
        <v>-7.8</v>
      </c>
      <c r="Q91" s="271">
        <v>-13.2</v>
      </c>
      <c r="R91" s="271">
        <v>2.9</v>
      </c>
      <c r="S91" s="271">
        <v>-0.5</v>
      </c>
    </row>
    <row r="92" spans="1:30" ht="13.5" customHeight="1">
      <c r="A92" s="242" t="s">
        <v>56</v>
      </c>
      <c r="B92" s="246">
        <v>5</v>
      </c>
      <c r="C92" s="252"/>
      <c r="D92" s="263">
        <v>-2.5</v>
      </c>
      <c r="E92" s="274">
        <v>1.5</v>
      </c>
      <c r="F92" s="274">
        <v>-2.8</v>
      </c>
      <c r="G92" s="274">
        <v>-4.0999999999999996</v>
      </c>
      <c r="H92" s="274">
        <v>-3.6</v>
      </c>
      <c r="I92" s="274">
        <v>3.4</v>
      </c>
      <c r="J92" s="274">
        <v>-0.5</v>
      </c>
      <c r="K92" s="274">
        <v>-4.2</v>
      </c>
      <c r="L92" s="274">
        <v>-2.2999999999999998</v>
      </c>
      <c r="M92" s="274">
        <v>-6.4</v>
      </c>
      <c r="N92" s="274">
        <v>0.3</v>
      </c>
      <c r="O92" s="274">
        <v>6.7</v>
      </c>
      <c r="P92" s="274">
        <v>-6.7</v>
      </c>
      <c r="Q92" s="274">
        <v>-7.3</v>
      </c>
      <c r="R92" s="274">
        <v>1.8</v>
      </c>
      <c r="S92" s="274">
        <v>2</v>
      </c>
    </row>
    <row r="93" spans="1:30" ht="27" customHeight="1">
      <c r="A93" s="243" t="s">
        <v>554</v>
      </c>
      <c r="B93" s="243"/>
      <c r="C93" s="253"/>
      <c r="D93" s="308">
        <v>-3.2</v>
      </c>
      <c r="E93" s="265">
        <v>-8.1999999999999993</v>
      </c>
      <c r="F93" s="265">
        <v>-6.9</v>
      </c>
      <c r="G93" s="265">
        <v>3.1</v>
      </c>
      <c r="H93" s="265">
        <v>1.7</v>
      </c>
      <c r="I93" s="265">
        <v>-2</v>
      </c>
      <c r="J93" s="265">
        <v>-2.2000000000000002</v>
      </c>
      <c r="K93" s="265">
        <v>-0.6</v>
      </c>
      <c r="L93" s="265">
        <v>-0.1</v>
      </c>
      <c r="M93" s="265">
        <v>-1.6</v>
      </c>
      <c r="N93" s="265">
        <v>-1.8</v>
      </c>
      <c r="O93" s="265">
        <v>1.6</v>
      </c>
      <c r="P93" s="265">
        <v>0.3</v>
      </c>
      <c r="Q93" s="265">
        <v>1.1000000000000001</v>
      </c>
      <c r="R93" s="265">
        <v>-7.1</v>
      </c>
      <c r="S93" s="265">
        <v>-1.5</v>
      </c>
      <c r="T93" s="244"/>
      <c r="U93" s="244"/>
      <c r="V93" s="244"/>
      <c r="W93" s="244"/>
      <c r="X93" s="244"/>
      <c r="Y93" s="244"/>
      <c r="Z93" s="244"/>
      <c r="AA93" s="244"/>
      <c r="AB93" s="244"/>
      <c r="AC93" s="244"/>
      <c r="AD93" s="244"/>
    </row>
    <row r="94" spans="1:30" ht="27" customHeight="1">
      <c r="A94" s="318"/>
      <c r="B94" s="318"/>
      <c r="C94" s="318"/>
      <c r="D94" s="325"/>
      <c r="E94" s="325"/>
      <c r="F94" s="325"/>
      <c r="G94" s="325"/>
      <c r="H94" s="325"/>
      <c r="I94" s="325"/>
      <c r="J94" s="325"/>
      <c r="K94" s="325"/>
      <c r="L94" s="325"/>
      <c r="M94" s="325"/>
      <c r="N94" s="325"/>
      <c r="O94" s="325"/>
      <c r="P94" s="325"/>
      <c r="Q94" s="325"/>
      <c r="R94" s="325"/>
      <c r="S94" s="325"/>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0" fitToWidth="1" fitToHeight="1" orientation="portrait" usePrinterDefaults="1" r:id="rId1"/>
  <headerFooter alignWithMargins="0">
    <oddFooter>&amp;C&amp;"ＭＳ Ｐゴシック,標準"&amp;12- 10 -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29">
    <tabColor indexed="17"/>
    <pageSetUpPr fitToPage="1"/>
  </sheetPr>
  <dimension ref="A1:AD94"/>
  <sheetViews>
    <sheetView view="pageBreakPreview" topLeftCell="A70" zoomScale="70" zoomScaleNormal="85" zoomScaleSheetLayoutView="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0" width="7.6328125" style="25" customWidth="1"/>
    <col min="31" max="251" width="9" style="25"/>
    <col min="252" max="252" width="4.90625" style="25" bestFit="1" customWidth="1"/>
    <col min="253" max="253" width="3.6328125" style="25" bestFit="1" customWidth="1"/>
    <col min="254" max="254" width="3.08984375" style="25" bestFit="1" customWidth="1"/>
    <col min="255" max="270" width="8.26953125" style="25" customWidth="1"/>
    <col min="271" max="286" width="7.6328125" style="25" customWidth="1"/>
    <col min="287" max="507" width="9" style="25"/>
    <col min="508" max="508" width="4.90625" style="25" bestFit="1" customWidth="1"/>
    <col min="509" max="509" width="3.6328125" style="25" bestFit="1" customWidth="1"/>
    <col min="510" max="510" width="3.08984375" style="25" bestFit="1" customWidth="1"/>
    <col min="511" max="526" width="8.26953125" style="25" customWidth="1"/>
    <col min="527" max="542" width="7.6328125" style="25" customWidth="1"/>
    <col min="543" max="763" width="9" style="25"/>
    <col min="764" max="764" width="4.90625" style="25" bestFit="1" customWidth="1"/>
    <col min="765" max="765" width="3.6328125" style="25" bestFit="1" customWidth="1"/>
    <col min="766" max="766" width="3.08984375" style="25" bestFit="1" customWidth="1"/>
    <col min="767" max="782" width="8.26953125" style="25" customWidth="1"/>
    <col min="783" max="798" width="7.6328125" style="25" customWidth="1"/>
    <col min="799" max="1019" width="9" style="25"/>
    <col min="1020" max="1020" width="4.90625" style="25" bestFit="1" customWidth="1"/>
    <col min="1021" max="1021" width="3.6328125" style="25" bestFit="1" customWidth="1"/>
    <col min="1022" max="1022" width="3.08984375" style="25" bestFit="1" customWidth="1"/>
    <col min="1023" max="1038" width="8.26953125" style="25" customWidth="1"/>
    <col min="1039" max="1054" width="7.6328125" style="25" customWidth="1"/>
    <col min="1055" max="1275" width="9" style="25"/>
    <col min="1276" max="1276" width="4.90625" style="25" bestFit="1" customWidth="1"/>
    <col min="1277" max="1277" width="3.6328125" style="25" bestFit="1" customWidth="1"/>
    <col min="1278" max="1278" width="3.08984375" style="25" bestFit="1" customWidth="1"/>
    <col min="1279" max="1294" width="8.26953125" style="25" customWidth="1"/>
    <col min="1295" max="1310" width="7.6328125" style="25" customWidth="1"/>
    <col min="1311" max="1531" width="9" style="25"/>
    <col min="1532" max="1532" width="4.90625" style="25" bestFit="1" customWidth="1"/>
    <col min="1533" max="1533" width="3.6328125" style="25" bestFit="1" customWidth="1"/>
    <col min="1534" max="1534" width="3.08984375" style="25" bestFit="1" customWidth="1"/>
    <col min="1535" max="1550" width="8.26953125" style="25" customWidth="1"/>
    <col min="1551" max="1566" width="7.6328125" style="25" customWidth="1"/>
    <col min="1567" max="1787" width="9" style="25"/>
    <col min="1788" max="1788" width="4.90625" style="25" bestFit="1" customWidth="1"/>
    <col min="1789" max="1789" width="3.6328125" style="25" bestFit="1" customWidth="1"/>
    <col min="1790" max="1790" width="3.08984375" style="25" bestFit="1" customWidth="1"/>
    <col min="1791" max="1806" width="8.26953125" style="25" customWidth="1"/>
    <col min="1807" max="1822" width="7.6328125" style="25" customWidth="1"/>
    <col min="1823" max="2043" width="9" style="25"/>
    <col min="2044" max="2044" width="4.90625" style="25" bestFit="1" customWidth="1"/>
    <col min="2045" max="2045" width="3.6328125" style="25" bestFit="1" customWidth="1"/>
    <col min="2046" max="2046" width="3.08984375" style="25" bestFit="1" customWidth="1"/>
    <col min="2047" max="2062" width="8.26953125" style="25" customWidth="1"/>
    <col min="2063" max="2078" width="7.6328125" style="25" customWidth="1"/>
    <col min="2079" max="2299" width="9" style="25"/>
    <col min="2300" max="2300" width="4.90625" style="25" bestFit="1" customWidth="1"/>
    <col min="2301" max="2301" width="3.6328125" style="25" bestFit="1" customWidth="1"/>
    <col min="2302" max="2302" width="3.08984375" style="25" bestFit="1" customWidth="1"/>
    <col min="2303" max="2318" width="8.26953125" style="25" customWidth="1"/>
    <col min="2319" max="2334" width="7.6328125" style="25" customWidth="1"/>
    <col min="2335" max="2555" width="9" style="25"/>
    <col min="2556" max="2556" width="4.90625" style="25" bestFit="1" customWidth="1"/>
    <col min="2557" max="2557" width="3.6328125" style="25" bestFit="1" customWidth="1"/>
    <col min="2558" max="2558" width="3.08984375" style="25" bestFit="1" customWidth="1"/>
    <col min="2559" max="2574" width="8.26953125" style="25" customWidth="1"/>
    <col min="2575" max="2590" width="7.6328125" style="25" customWidth="1"/>
    <col min="2591" max="2811" width="9" style="25"/>
    <col min="2812" max="2812" width="4.90625" style="25" bestFit="1" customWidth="1"/>
    <col min="2813" max="2813" width="3.6328125" style="25" bestFit="1" customWidth="1"/>
    <col min="2814" max="2814" width="3.08984375" style="25" bestFit="1" customWidth="1"/>
    <col min="2815" max="2830" width="8.26953125" style="25" customWidth="1"/>
    <col min="2831" max="2846" width="7.6328125" style="25" customWidth="1"/>
    <col min="2847" max="3067" width="9" style="25"/>
    <col min="3068" max="3068" width="4.90625" style="25" bestFit="1" customWidth="1"/>
    <col min="3069" max="3069" width="3.6328125" style="25" bestFit="1" customWidth="1"/>
    <col min="3070" max="3070" width="3.08984375" style="25" bestFit="1" customWidth="1"/>
    <col min="3071" max="3086" width="8.26953125" style="25" customWidth="1"/>
    <col min="3087" max="3102" width="7.6328125" style="25" customWidth="1"/>
    <col min="3103" max="3323" width="9" style="25"/>
    <col min="3324" max="3324" width="4.90625" style="25" bestFit="1" customWidth="1"/>
    <col min="3325" max="3325" width="3.6328125" style="25" bestFit="1" customWidth="1"/>
    <col min="3326" max="3326" width="3.08984375" style="25" bestFit="1" customWidth="1"/>
    <col min="3327" max="3342" width="8.26953125" style="25" customWidth="1"/>
    <col min="3343" max="3358" width="7.6328125" style="25" customWidth="1"/>
    <col min="3359" max="3579" width="9" style="25"/>
    <col min="3580" max="3580" width="4.90625" style="25" bestFit="1" customWidth="1"/>
    <col min="3581" max="3581" width="3.6328125" style="25" bestFit="1" customWidth="1"/>
    <col min="3582" max="3582" width="3.08984375" style="25" bestFit="1" customWidth="1"/>
    <col min="3583" max="3598" width="8.26953125" style="25" customWidth="1"/>
    <col min="3599" max="3614" width="7.6328125" style="25" customWidth="1"/>
    <col min="3615" max="3835" width="9" style="25"/>
    <col min="3836" max="3836" width="4.90625" style="25" bestFit="1" customWidth="1"/>
    <col min="3837" max="3837" width="3.6328125" style="25" bestFit="1" customWidth="1"/>
    <col min="3838" max="3838" width="3.08984375" style="25" bestFit="1" customWidth="1"/>
    <col min="3839" max="3854" width="8.26953125" style="25" customWidth="1"/>
    <col min="3855" max="3870" width="7.6328125" style="25" customWidth="1"/>
    <col min="3871" max="4091" width="9" style="25"/>
    <col min="4092" max="4092" width="4.90625" style="25" bestFit="1" customWidth="1"/>
    <col min="4093" max="4093" width="3.6328125" style="25" bestFit="1" customWidth="1"/>
    <col min="4094" max="4094" width="3.08984375" style="25" bestFit="1" customWidth="1"/>
    <col min="4095" max="4110" width="8.26953125" style="25" customWidth="1"/>
    <col min="4111" max="4126" width="7.6328125" style="25" customWidth="1"/>
    <col min="4127" max="4347" width="9" style="25"/>
    <col min="4348" max="4348" width="4.90625" style="25" bestFit="1" customWidth="1"/>
    <col min="4349" max="4349" width="3.6328125" style="25" bestFit="1" customWidth="1"/>
    <col min="4350" max="4350" width="3.08984375" style="25" bestFit="1" customWidth="1"/>
    <col min="4351" max="4366" width="8.26953125" style="25" customWidth="1"/>
    <col min="4367" max="4382" width="7.6328125" style="25" customWidth="1"/>
    <col min="4383" max="4603" width="9" style="25"/>
    <col min="4604" max="4604" width="4.90625" style="25" bestFit="1" customWidth="1"/>
    <col min="4605" max="4605" width="3.6328125" style="25" bestFit="1" customWidth="1"/>
    <col min="4606" max="4606" width="3.08984375" style="25" bestFit="1" customWidth="1"/>
    <col min="4607" max="4622" width="8.26953125" style="25" customWidth="1"/>
    <col min="4623" max="4638" width="7.6328125" style="25" customWidth="1"/>
    <col min="4639" max="4859" width="9" style="25"/>
    <col min="4860" max="4860" width="4.90625" style="25" bestFit="1" customWidth="1"/>
    <col min="4861" max="4861" width="3.6328125" style="25" bestFit="1" customWidth="1"/>
    <col min="4862" max="4862" width="3.08984375" style="25" bestFit="1" customWidth="1"/>
    <col min="4863" max="4878" width="8.26953125" style="25" customWidth="1"/>
    <col min="4879" max="4894" width="7.6328125" style="25" customWidth="1"/>
    <col min="4895" max="5115" width="9" style="25"/>
    <col min="5116" max="5116" width="4.90625" style="25" bestFit="1" customWidth="1"/>
    <col min="5117" max="5117" width="3.6328125" style="25" bestFit="1" customWidth="1"/>
    <col min="5118" max="5118" width="3.08984375" style="25" bestFit="1" customWidth="1"/>
    <col min="5119" max="5134" width="8.26953125" style="25" customWidth="1"/>
    <col min="5135" max="5150" width="7.6328125" style="25" customWidth="1"/>
    <col min="5151" max="5371" width="9" style="25"/>
    <col min="5372" max="5372" width="4.90625" style="25" bestFit="1" customWidth="1"/>
    <col min="5373" max="5373" width="3.6328125" style="25" bestFit="1" customWidth="1"/>
    <col min="5374" max="5374" width="3.08984375" style="25" bestFit="1" customWidth="1"/>
    <col min="5375" max="5390" width="8.26953125" style="25" customWidth="1"/>
    <col min="5391" max="5406" width="7.6328125" style="25" customWidth="1"/>
    <col min="5407" max="5627" width="9" style="25"/>
    <col min="5628" max="5628" width="4.90625" style="25" bestFit="1" customWidth="1"/>
    <col min="5629" max="5629" width="3.6328125" style="25" bestFit="1" customWidth="1"/>
    <col min="5630" max="5630" width="3.08984375" style="25" bestFit="1" customWidth="1"/>
    <col min="5631" max="5646" width="8.26953125" style="25" customWidth="1"/>
    <col min="5647" max="5662" width="7.6328125" style="25" customWidth="1"/>
    <col min="5663" max="5883" width="9" style="25"/>
    <col min="5884" max="5884" width="4.90625" style="25" bestFit="1" customWidth="1"/>
    <col min="5885" max="5885" width="3.6328125" style="25" bestFit="1" customWidth="1"/>
    <col min="5886" max="5886" width="3.08984375" style="25" bestFit="1" customWidth="1"/>
    <col min="5887" max="5902" width="8.26953125" style="25" customWidth="1"/>
    <col min="5903" max="5918" width="7.6328125" style="25" customWidth="1"/>
    <col min="5919" max="6139" width="9" style="25"/>
    <col min="6140" max="6140" width="4.90625" style="25" bestFit="1" customWidth="1"/>
    <col min="6141" max="6141" width="3.6328125" style="25" bestFit="1" customWidth="1"/>
    <col min="6142" max="6142" width="3.08984375" style="25" bestFit="1" customWidth="1"/>
    <col min="6143" max="6158" width="8.26953125" style="25" customWidth="1"/>
    <col min="6159" max="6174" width="7.6328125" style="25" customWidth="1"/>
    <col min="6175" max="6395" width="9" style="25"/>
    <col min="6396" max="6396" width="4.90625" style="25" bestFit="1" customWidth="1"/>
    <col min="6397" max="6397" width="3.6328125" style="25" bestFit="1" customWidth="1"/>
    <col min="6398" max="6398" width="3.08984375" style="25" bestFit="1" customWidth="1"/>
    <col min="6399" max="6414" width="8.26953125" style="25" customWidth="1"/>
    <col min="6415" max="6430" width="7.6328125" style="25" customWidth="1"/>
    <col min="6431" max="6651" width="9" style="25"/>
    <col min="6652" max="6652" width="4.90625" style="25" bestFit="1" customWidth="1"/>
    <col min="6653" max="6653" width="3.6328125" style="25" bestFit="1" customWidth="1"/>
    <col min="6654" max="6654" width="3.08984375" style="25" bestFit="1" customWidth="1"/>
    <col min="6655" max="6670" width="8.26953125" style="25" customWidth="1"/>
    <col min="6671" max="6686" width="7.6328125" style="25" customWidth="1"/>
    <col min="6687" max="6907" width="9" style="25"/>
    <col min="6908" max="6908" width="4.90625" style="25" bestFit="1" customWidth="1"/>
    <col min="6909" max="6909" width="3.6328125" style="25" bestFit="1" customWidth="1"/>
    <col min="6910" max="6910" width="3.08984375" style="25" bestFit="1" customWidth="1"/>
    <col min="6911" max="6926" width="8.26953125" style="25" customWidth="1"/>
    <col min="6927" max="6942" width="7.6328125" style="25" customWidth="1"/>
    <col min="6943" max="7163" width="9" style="25"/>
    <col min="7164" max="7164" width="4.90625" style="25" bestFit="1" customWidth="1"/>
    <col min="7165" max="7165" width="3.6328125" style="25" bestFit="1" customWidth="1"/>
    <col min="7166" max="7166" width="3.08984375" style="25" bestFit="1" customWidth="1"/>
    <col min="7167" max="7182" width="8.26953125" style="25" customWidth="1"/>
    <col min="7183" max="7198" width="7.6328125" style="25" customWidth="1"/>
    <col min="7199" max="7419" width="9" style="25"/>
    <col min="7420" max="7420" width="4.90625" style="25" bestFit="1" customWidth="1"/>
    <col min="7421" max="7421" width="3.6328125" style="25" bestFit="1" customWidth="1"/>
    <col min="7422" max="7422" width="3.08984375" style="25" bestFit="1" customWidth="1"/>
    <col min="7423" max="7438" width="8.26953125" style="25" customWidth="1"/>
    <col min="7439" max="7454" width="7.6328125" style="25" customWidth="1"/>
    <col min="7455" max="7675" width="9" style="25"/>
    <col min="7676" max="7676" width="4.90625" style="25" bestFit="1" customWidth="1"/>
    <col min="7677" max="7677" width="3.6328125" style="25" bestFit="1" customWidth="1"/>
    <col min="7678" max="7678" width="3.08984375" style="25" bestFit="1" customWidth="1"/>
    <col min="7679" max="7694" width="8.26953125" style="25" customWidth="1"/>
    <col min="7695" max="7710" width="7.6328125" style="25" customWidth="1"/>
    <col min="7711" max="7931" width="9" style="25"/>
    <col min="7932" max="7932" width="4.90625" style="25" bestFit="1" customWidth="1"/>
    <col min="7933" max="7933" width="3.6328125" style="25" bestFit="1" customWidth="1"/>
    <col min="7934" max="7934" width="3.08984375" style="25" bestFit="1" customWidth="1"/>
    <col min="7935" max="7950" width="8.26953125" style="25" customWidth="1"/>
    <col min="7951" max="7966" width="7.6328125" style="25" customWidth="1"/>
    <col min="7967" max="8187" width="9" style="25"/>
    <col min="8188" max="8188" width="4.90625" style="25" bestFit="1" customWidth="1"/>
    <col min="8189" max="8189" width="3.6328125" style="25" bestFit="1" customWidth="1"/>
    <col min="8190" max="8190" width="3.08984375" style="25" bestFit="1" customWidth="1"/>
    <col min="8191" max="8206" width="8.26953125" style="25" customWidth="1"/>
    <col min="8207" max="8222" width="7.6328125" style="25" customWidth="1"/>
    <col min="8223" max="8443" width="9" style="25"/>
    <col min="8444" max="8444" width="4.90625" style="25" bestFit="1" customWidth="1"/>
    <col min="8445" max="8445" width="3.6328125" style="25" bestFit="1" customWidth="1"/>
    <col min="8446" max="8446" width="3.08984375" style="25" bestFit="1" customWidth="1"/>
    <col min="8447" max="8462" width="8.26953125" style="25" customWidth="1"/>
    <col min="8463" max="8478" width="7.6328125" style="25" customWidth="1"/>
    <col min="8479" max="8699" width="9" style="25"/>
    <col min="8700" max="8700" width="4.90625" style="25" bestFit="1" customWidth="1"/>
    <col min="8701" max="8701" width="3.6328125" style="25" bestFit="1" customWidth="1"/>
    <col min="8702" max="8702" width="3.08984375" style="25" bestFit="1" customWidth="1"/>
    <col min="8703" max="8718" width="8.26953125" style="25" customWidth="1"/>
    <col min="8719" max="8734" width="7.6328125" style="25" customWidth="1"/>
    <col min="8735" max="8955" width="9" style="25"/>
    <col min="8956" max="8956" width="4.90625" style="25" bestFit="1" customWidth="1"/>
    <col min="8957" max="8957" width="3.6328125" style="25" bestFit="1" customWidth="1"/>
    <col min="8958" max="8958" width="3.08984375" style="25" bestFit="1" customWidth="1"/>
    <col min="8959" max="8974" width="8.26953125" style="25" customWidth="1"/>
    <col min="8975" max="8990" width="7.6328125" style="25" customWidth="1"/>
    <col min="8991" max="9211" width="9" style="25"/>
    <col min="9212" max="9212" width="4.90625" style="25" bestFit="1" customWidth="1"/>
    <col min="9213" max="9213" width="3.6328125" style="25" bestFit="1" customWidth="1"/>
    <col min="9214" max="9214" width="3.08984375" style="25" bestFit="1" customWidth="1"/>
    <col min="9215" max="9230" width="8.26953125" style="25" customWidth="1"/>
    <col min="9231" max="9246" width="7.6328125" style="25" customWidth="1"/>
    <col min="9247" max="9467" width="9" style="25"/>
    <col min="9468" max="9468" width="4.90625" style="25" bestFit="1" customWidth="1"/>
    <col min="9469" max="9469" width="3.6328125" style="25" bestFit="1" customWidth="1"/>
    <col min="9470" max="9470" width="3.08984375" style="25" bestFit="1" customWidth="1"/>
    <col min="9471" max="9486" width="8.26953125" style="25" customWidth="1"/>
    <col min="9487" max="9502" width="7.6328125" style="25" customWidth="1"/>
    <col min="9503" max="9723" width="9" style="25"/>
    <col min="9724" max="9724" width="4.90625" style="25" bestFit="1" customWidth="1"/>
    <col min="9725" max="9725" width="3.6328125" style="25" bestFit="1" customWidth="1"/>
    <col min="9726" max="9726" width="3.08984375" style="25" bestFit="1" customWidth="1"/>
    <col min="9727" max="9742" width="8.26953125" style="25" customWidth="1"/>
    <col min="9743" max="9758" width="7.6328125" style="25" customWidth="1"/>
    <col min="9759" max="9979" width="9" style="25"/>
    <col min="9980" max="9980" width="4.90625" style="25" bestFit="1" customWidth="1"/>
    <col min="9981" max="9981" width="3.6328125" style="25" bestFit="1" customWidth="1"/>
    <col min="9982" max="9982" width="3.08984375" style="25" bestFit="1" customWidth="1"/>
    <col min="9983" max="9998" width="8.26953125" style="25" customWidth="1"/>
    <col min="9999" max="10014" width="7.6328125" style="25" customWidth="1"/>
    <col min="10015" max="10235" width="9" style="25"/>
    <col min="10236" max="10236" width="4.90625" style="25" bestFit="1" customWidth="1"/>
    <col min="10237" max="10237" width="3.6328125" style="25" bestFit="1" customWidth="1"/>
    <col min="10238" max="10238" width="3.08984375" style="25" bestFit="1" customWidth="1"/>
    <col min="10239" max="10254" width="8.26953125" style="25" customWidth="1"/>
    <col min="10255" max="10270" width="7.6328125" style="25" customWidth="1"/>
    <col min="10271" max="10491" width="9" style="25"/>
    <col min="10492" max="10492" width="4.90625" style="25" bestFit="1" customWidth="1"/>
    <col min="10493" max="10493" width="3.6328125" style="25" bestFit="1" customWidth="1"/>
    <col min="10494" max="10494" width="3.08984375" style="25" bestFit="1" customWidth="1"/>
    <col min="10495" max="10510" width="8.26953125" style="25" customWidth="1"/>
    <col min="10511" max="10526" width="7.6328125" style="25" customWidth="1"/>
    <col min="10527" max="10747" width="9" style="25"/>
    <col min="10748" max="10748" width="4.90625" style="25" bestFit="1" customWidth="1"/>
    <col min="10749" max="10749" width="3.6328125" style="25" bestFit="1" customWidth="1"/>
    <col min="10750" max="10750" width="3.08984375" style="25" bestFit="1" customWidth="1"/>
    <col min="10751" max="10766" width="8.26953125" style="25" customWidth="1"/>
    <col min="10767" max="10782" width="7.6328125" style="25" customWidth="1"/>
    <col min="10783" max="11003" width="9" style="25"/>
    <col min="11004" max="11004" width="4.90625" style="25" bestFit="1" customWidth="1"/>
    <col min="11005" max="11005" width="3.6328125" style="25" bestFit="1" customWidth="1"/>
    <col min="11006" max="11006" width="3.08984375" style="25" bestFit="1" customWidth="1"/>
    <col min="11007" max="11022" width="8.26953125" style="25" customWidth="1"/>
    <col min="11023" max="11038" width="7.6328125" style="25" customWidth="1"/>
    <col min="11039" max="11259" width="9" style="25"/>
    <col min="11260" max="11260" width="4.90625" style="25" bestFit="1" customWidth="1"/>
    <col min="11261" max="11261" width="3.6328125" style="25" bestFit="1" customWidth="1"/>
    <col min="11262" max="11262" width="3.08984375" style="25" bestFit="1" customWidth="1"/>
    <col min="11263" max="11278" width="8.26953125" style="25" customWidth="1"/>
    <col min="11279" max="11294" width="7.6328125" style="25" customWidth="1"/>
    <col min="11295" max="11515" width="9" style="25"/>
    <col min="11516" max="11516" width="4.90625" style="25" bestFit="1" customWidth="1"/>
    <col min="11517" max="11517" width="3.6328125" style="25" bestFit="1" customWidth="1"/>
    <col min="11518" max="11518" width="3.08984375" style="25" bestFit="1" customWidth="1"/>
    <col min="11519" max="11534" width="8.26953125" style="25" customWidth="1"/>
    <col min="11535" max="11550" width="7.6328125" style="25" customWidth="1"/>
    <col min="11551" max="11771" width="9" style="25"/>
    <col min="11772" max="11772" width="4.90625" style="25" bestFit="1" customWidth="1"/>
    <col min="11773" max="11773" width="3.6328125" style="25" bestFit="1" customWidth="1"/>
    <col min="11774" max="11774" width="3.08984375" style="25" bestFit="1" customWidth="1"/>
    <col min="11775" max="11790" width="8.26953125" style="25" customWidth="1"/>
    <col min="11791" max="11806" width="7.6328125" style="25" customWidth="1"/>
    <col min="11807" max="12027" width="9" style="25"/>
    <col min="12028" max="12028" width="4.90625" style="25" bestFit="1" customWidth="1"/>
    <col min="12029" max="12029" width="3.6328125" style="25" bestFit="1" customWidth="1"/>
    <col min="12030" max="12030" width="3.08984375" style="25" bestFit="1" customWidth="1"/>
    <col min="12031" max="12046" width="8.26953125" style="25" customWidth="1"/>
    <col min="12047" max="12062" width="7.6328125" style="25" customWidth="1"/>
    <col min="12063" max="12283" width="9" style="25"/>
    <col min="12284" max="12284" width="4.90625" style="25" bestFit="1" customWidth="1"/>
    <col min="12285" max="12285" width="3.6328125" style="25" bestFit="1" customWidth="1"/>
    <col min="12286" max="12286" width="3.08984375" style="25" bestFit="1" customWidth="1"/>
    <col min="12287" max="12302" width="8.26953125" style="25" customWidth="1"/>
    <col min="12303" max="12318" width="7.6328125" style="25" customWidth="1"/>
    <col min="12319" max="12539" width="9" style="25"/>
    <col min="12540" max="12540" width="4.90625" style="25" bestFit="1" customWidth="1"/>
    <col min="12541" max="12541" width="3.6328125" style="25" bestFit="1" customWidth="1"/>
    <col min="12542" max="12542" width="3.08984375" style="25" bestFit="1" customWidth="1"/>
    <col min="12543" max="12558" width="8.26953125" style="25" customWidth="1"/>
    <col min="12559" max="12574" width="7.6328125" style="25" customWidth="1"/>
    <col min="12575" max="12795" width="9" style="25"/>
    <col min="12796" max="12796" width="4.90625" style="25" bestFit="1" customWidth="1"/>
    <col min="12797" max="12797" width="3.6328125" style="25" bestFit="1" customWidth="1"/>
    <col min="12798" max="12798" width="3.08984375" style="25" bestFit="1" customWidth="1"/>
    <col min="12799" max="12814" width="8.26953125" style="25" customWidth="1"/>
    <col min="12815" max="12830" width="7.6328125" style="25" customWidth="1"/>
    <col min="12831" max="13051" width="9" style="25"/>
    <col min="13052" max="13052" width="4.90625" style="25" bestFit="1" customWidth="1"/>
    <col min="13053" max="13053" width="3.6328125" style="25" bestFit="1" customWidth="1"/>
    <col min="13054" max="13054" width="3.08984375" style="25" bestFit="1" customWidth="1"/>
    <col min="13055" max="13070" width="8.26953125" style="25" customWidth="1"/>
    <col min="13071" max="13086" width="7.6328125" style="25" customWidth="1"/>
    <col min="13087" max="13307" width="9" style="25"/>
    <col min="13308" max="13308" width="4.90625" style="25" bestFit="1" customWidth="1"/>
    <col min="13309" max="13309" width="3.6328125" style="25" bestFit="1" customWidth="1"/>
    <col min="13310" max="13310" width="3.08984375" style="25" bestFit="1" customWidth="1"/>
    <col min="13311" max="13326" width="8.26953125" style="25" customWidth="1"/>
    <col min="13327" max="13342" width="7.6328125" style="25" customWidth="1"/>
    <col min="13343" max="13563" width="9" style="25"/>
    <col min="13564" max="13564" width="4.90625" style="25" bestFit="1" customWidth="1"/>
    <col min="13565" max="13565" width="3.6328125" style="25" bestFit="1" customWidth="1"/>
    <col min="13566" max="13566" width="3.08984375" style="25" bestFit="1" customWidth="1"/>
    <col min="13567" max="13582" width="8.26953125" style="25" customWidth="1"/>
    <col min="13583" max="13598" width="7.6328125" style="25" customWidth="1"/>
    <col min="13599" max="13819" width="9" style="25"/>
    <col min="13820" max="13820" width="4.90625" style="25" bestFit="1" customWidth="1"/>
    <col min="13821" max="13821" width="3.6328125" style="25" bestFit="1" customWidth="1"/>
    <col min="13822" max="13822" width="3.08984375" style="25" bestFit="1" customWidth="1"/>
    <col min="13823" max="13838" width="8.26953125" style="25" customWidth="1"/>
    <col min="13839" max="13854" width="7.6328125" style="25" customWidth="1"/>
    <col min="13855" max="14075" width="9" style="25"/>
    <col min="14076" max="14076" width="4.90625" style="25" bestFit="1" customWidth="1"/>
    <col min="14077" max="14077" width="3.6328125" style="25" bestFit="1" customWidth="1"/>
    <col min="14078" max="14078" width="3.08984375" style="25" bestFit="1" customWidth="1"/>
    <col min="14079" max="14094" width="8.26953125" style="25" customWidth="1"/>
    <col min="14095" max="14110" width="7.6328125" style="25" customWidth="1"/>
    <col min="14111" max="14331" width="9" style="25"/>
    <col min="14332" max="14332" width="4.90625" style="25" bestFit="1" customWidth="1"/>
    <col min="14333" max="14333" width="3.6328125" style="25" bestFit="1" customWidth="1"/>
    <col min="14334" max="14334" width="3.08984375" style="25" bestFit="1" customWidth="1"/>
    <col min="14335" max="14350" width="8.26953125" style="25" customWidth="1"/>
    <col min="14351" max="14366" width="7.6328125" style="25" customWidth="1"/>
    <col min="14367" max="14587" width="9" style="25"/>
    <col min="14588" max="14588" width="4.90625" style="25" bestFit="1" customWidth="1"/>
    <col min="14589" max="14589" width="3.6328125" style="25" bestFit="1" customWidth="1"/>
    <col min="14590" max="14590" width="3.08984375" style="25" bestFit="1" customWidth="1"/>
    <col min="14591" max="14606" width="8.26953125" style="25" customWidth="1"/>
    <col min="14607" max="14622" width="7.6328125" style="25" customWidth="1"/>
    <col min="14623" max="14843" width="9" style="25"/>
    <col min="14844" max="14844" width="4.90625" style="25" bestFit="1" customWidth="1"/>
    <col min="14845" max="14845" width="3.6328125" style="25" bestFit="1" customWidth="1"/>
    <col min="14846" max="14846" width="3.08984375" style="25" bestFit="1" customWidth="1"/>
    <col min="14847" max="14862" width="8.26953125" style="25" customWidth="1"/>
    <col min="14863" max="14878" width="7.6328125" style="25" customWidth="1"/>
    <col min="14879" max="15099" width="9" style="25"/>
    <col min="15100" max="15100" width="4.90625" style="25" bestFit="1" customWidth="1"/>
    <col min="15101" max="15101" width="3.6328125" style="25" bestFit="1" customWidth="1"/>
    <col min="15102" max="15102" width="3.08984375" style="25" bestFit="1" customWidth="1"/>
    <col min="15103" max="15118" width="8.26953125" style="25" customWidth="1"/>
    <col min="15119" max="15134" width="7.6328125" style="25" customWidth="1"/>
    <col min="15135" max="15355" width="9" style="25"/>
    <col min="15356" max="15356" width="4.90625" style="25" bestFit="1" customWidth="1"/>
    <col min="15357" max="15357" width="3.6328125" style="25" bestFit="1" customWidth="1"/>
    <col min="15358" max="15358" width="3.08984375" style="25" bestFit="1" customWidth="1"/>
    <col min="15359" max="15374" width="8.26953125" style="25" customWidth="1"/>
    <col min="15375" max="15390" width="7.6328125" style="25" customWidth="1"/>
    <col min="15391" max="15611" width="9" style="25"/>
    <col min="15612" max="15612" width="4.90625" style="25" bestFit="1" customWidth="1"/>
    <col min="15613" max="15613" width="3.6328125" style="25" bestFit="1" customWidth="1"/>
    <col min="15614" max="15614" width="3.08984375" style="25" bestFit="1" customWidth="1"/>
    <col min="15615" max="15630" width="8.26953125" style="25" customWidth="1"/>
    <col min="15631" max="15646" width="7.6328125" style="25" customWidth="1"/>
    <col min="15647" max="15867" width="9" style="25"/>
    <col min="15868" max="15868" width="4.90625" style="25" bestFit="1" customWidth="1"/>
    <col min="15869" max="15869" width="3.6328125" style="25" bestFit="1" customWidth="1"/>
    <col min="15870" max="15870" width="3.08984375" style="25" bestFit="1" customWidth="1"/>
    <col min="15871" max="15886" width="8.26953125" style="25" customWidth="1"/>
    <col min="15887" max="15902" width="7.6328125" style="25" customWidth="1"/>
    <col min="15903" max="16123" width="9" style="25"/>
    <col min="16124" max="16124" width="4.90625" style="25" bestFit="1" customWidth="1"/>
    <col min="16125" max="16125" width="3.6328125" style="25" bestFit="1" customWidth="1"/>
    <col min="16126" max="16126" width="3.08984375" style="25" bestFit="1" customWidth="1"/>
    <col min="16127" max="16142" width="8.26953125" style="25" customWidth="1"/>
    <col min="16143" max="16158" width="7.6328125" style="25" customWidth="1"/>
    <col min="16159" max="16384" width="9" style="25"/>
  </cols>
  <sheetData>
    <row r="1" spans="1:26" ht="19">
      <c r="A1" s="290"/>
      <c r="B1" s="290"/>
      <c r="C1" s="290"/>
      <c r="D1" s="290"/>
      <c r="E1" s="289"/>
      <c r="F1" s="289"/>
      <c r="G1" s="278"/>
      <c r="H1" s="278"/>
      <c r="I1" s="278"/>
      <c r="J1" s="278"/>
      <c r="K1" s="278"/>
      <c r="L1" s="278"/>
      <c r="M1" s="278"/>
      <c r="N1" s="278"/>
      <c r="O1" s="278"/>
      <c r="P1" s="289"/>
      <c r="Q1" s="289"/>
      <c r="R1" s="290"/>
      <c r="S1" s="289"/>
      <c r="T1" s="289"/>
      <c r="U1" s="289"/>
      <c r="V1" s="289"/>
      <c r="W1" s="289"/>
      <c r="X1" s="289"/>
      <c r="Y1" s="289"/>
      <c r="Z1" s="289"/>
    </row>
    <row r="2" spans="1:26" ht="19">
      <c r="A2" s="290"/>
      <c r="B2" s="290"/>
      <c r="C2" s="290"/>
      <c r="D2" s="290"/>
      <c r="E2" s="289"/>
      <c r="F2" s="289"/>
      <c r="G2" s="279" t="s">
        <v>561</v>
      </c>
      <c r="H2" s="279"/>
      <c r="I2" s="279"/>
      <c r="J2" s="279"/>
      <c r="K2" s="279"/>
      <c r="L2" s="279"/>
      <c r="M2" s="279"/>
      <c r="N2" s="279"/>
      <c r="O2" s="279"/>
      <c r="P2" s="289"/>
      <c r="Q2" s="289"/>
      <c r="R2" s="290"/>
      <c r="S2" s="289"/>
      <c r="T2" s="289"/>
      <c r="U2" s="289"/>
      <c r="V2" s="289"/>
      <c r="W2" s="289"/>
      <c r="X2" s="289"/>
      <c r="Y2" s="289"/>
      <c r="Z2" s="289"/>
    </row>
    <row r="3" spans="1:26" ht="16.5">
      <c r="A3" s="232" t="s">
        <v>531</v>
      </c>
      <c r="B3" s="8"/>
      <c r="C3" s="8"/>
      <c r="H3" s="280"/>
      <c r="I3" s="280"/>
      <c r="J3" s="280"/>
      <c r="K3" s="280"/>
      <c r="L3" s="280"/>
      <c r="M3" s="280"/>
      <c r="N3" s="280"/>
      <c r="O3" s="280"/>
      <c r="S3" s="19" t="s">
        <v>90</v>
      </c>
    </row>
    <row r="4" spans="1:26">
      <c r="A4" s="233" t="s">
        <v>532</v>
      </c>
      <c r="B4" s="233"/>
      <c r="C4" s="247"/>
      <c r="D4" s="255" t="s">
        <v>144</v>
      </c>
      <c r="E4" s="255" t="s">
        <v>415</v>
      </c>
      <c r="F4" s="255" t="s">
        <v>184</v>
      </c>
      <c r="G4" s="255" t="s">
        <v>37</v>
      </c>
      <c r="H4" s="255" t="s">
        <v>223</v>
      </c>
      <c r="I4" s="255" t="s">
        <v>416</v>
      </c>
      <c r="J4" s="255" t="s">
        <v>417</v>
      </c>
      <c r="K4" s="255" t="s">
        <v>418</v>
      </c>
      <c r="L4" s="255" t="s">
        <v>34</v>
      </c>
      <c r="M4" s="255" t="s">
        <v>328</v>
      </c>
      <c r="N4" s="255" t="s">
        <v>63</v>
      </c>
      <c r="O4" s="255" t="s">
        <v>126</v>
      </c>
      <c r="P4" s="255" t="s">
        <v>93</v>
      </c>
      <c r="Q4" s="255" t="s">
        <v>419</v>
      </c>
      <c r="R4" s="255" t="s">
        <v>420</v>
      </c>
      <c r="S4" s="255" t="s">
        <v>338</v>
      </c>
    </row>
    <row r="5" spans="1:26">
      <c r="A5" s="234"/>
      <c r="B5" s="234"/>
      <c r="C5" s="248"/>
      <c r="D5" s="256" t="s">
        <v>533</v>
      </c>
      <c r="E5" s="256"/>
      <c r="F5" s="256"/>
      <c r="G5" s="256" t="s">
        <v>372</v>
      </c>
      <c r="H5" s="256" t="s">
        <v>534</v>
      </c>
      <c r="I5" s="256" t="s">
        <v>302</v>
      </c>
      <c r="J5" s="256" t="s">
        <v>535</v>
      </c>
      <c r="K5" s="256" t="s">
        <v>106</v>
      </c>
      <c r="L5" s="283" t="s">
        <v>536</v>
      </c>
      <c r="M5" s="287" t="s">
        <v>538</v>
      </c>
      <c r="N5" s="283" t="s">
        <v>421</v>
      </c>
      <c r="O5" s="283" t="s">
        <v>539</v>
      </c>
      <c r="P5" s="283" t="s">
        <v>540</v>
      </c>
      <c r="Q5" s="283" t="s">
        <v>425</v>
      </c>
      <c r="R5" s="283" t="s">
        <v>541</v>
      </c>
      <c r="S5" s="291" t="s">
        <v>542</v>
      </c>
    </row>
    <row r="6" spans="1:26" ht="18" customHeight="1">
      <c r="A6" s="235"/>
      <c r="B6" s="235"/>
      <c r="C6" s="249"/>
      <c r="D6" s="257" t="s">
        <v>543</v>
      </c>
      <c r="E6" s="257" t="s">
        <v>333</v>
      </c>
      <c r="F6" s="257" t="s">
        <v>544</v>
      </c>
      <c r="G6" s="257" t="s">
        <v>545</v>
      </c>
      <c r="H6" s="257" t="s">
        <v>427</v>
      </c>
      <c r="I6" s="257" t="s">
        <v>546</v>
      </c>
      <c r="J6" s="257" t="s">
        <v>170</v>
      </c>
      <c r="K6" s="257" t="s">
        <v>547</v>
      </c>
      <c r="L6" s="284" t="s">
        <v>548</v>
      </c>
      <c r="M6" s="288" t="s">
        <v>549</v>
      </c>
      <c r="N6" s="284" t="s">
        <v>55</v>
      </c>
      <c r="O6" s="284" t="s">
        <v>367</v>
      </c>
      <c r="P6" s="288" t="s">
        <v>244</v>
      </c>
      <c r="Q6" s="288" t="s">
        <v>550</v>
      </c>
      <c r="R6" s="284" t="s">
        <v>551</v>
      </c>
      <c r="S6" s="284" t="s">
        <v>552</v>
      </c>
    </row>
    <row r="7" spans="1:26" ht="15.75" customHeight="1">
      <c r="A7" s="297"/>
      <c r="B7" s="297"/>
      <c r="C7" s="297"/>
      <c r="D7" s="258" t="s">
        <v>553</v>
      </c>
      <c r="E7" s="258"/>
      <c r="F7" s="258"/>
      <c r="G7" s="258"/>
      <c r="H7" s="258"/>
      <c r="I7" s="258"/>
      <c r="J7" s="258"/>
      <c r="K7" s="258"/>
      <c r="L7" s="258"/>
      <c r="M7" s="258"/>
      <c r="N7" s="258"/>
      <c r="O7" s="258"/>
      <c r="P7" s="258"/>
      <c r="Q7" s="258"/>
      <c r="R7" s="258"/>
      <c r="S7" s="297"/>
    </row>
    <row r="8" spans="1:26" ht="13.5" customHeight="1">
      <c r="A8" s="237" t="s">
        <v>29</v>
      </c>
      <c r="B8" s="237" t="s">
        <v>327</v>
      </c>
      <c r="C8" s="250"/>
      <c r="D8" s="259">
        <v>119.5</v>
      </c>
      <c r="E8" s="270">
        <v>95.8</v>
      </c>
      <c r="F8" s="270">
        <v>127.3</v>
      </c>
      <c r="G8" s="270">
        <v>120.8</v>
      </c>
      <c r="H8" s="270">
        <v>136.1</v>
      </c>
      <c r="I8" s="270">
        <v>134.1</v>
      </c>
      <c r="J8" s="270">
        <v>123.7</v>
      </c>
      <c r="K8" s="270">
        <v>107.6</v>
      </c>
      <c r="L8" s="285">
        <v>119.5</v>
      </c>
      <c r="M8" s="285">
        <v>90.3</v>
      </c>
      <c r="N8" s="285">
        <v>151.1</v>
      </c>
      <c r="O8" s="285">
        <v>117.8</v>
      </c>
      <c r="P8" s="270">
        <v>78.7</v>
      </c>
      <c r="Q8" s="270">
        <v>96</v>
      </c>
      <c r="R8" s="270">
        <v>92</v>
      </c>
      <c r="S8" s="285">
        <v>123.8</v>
      </c>
    </row>
    <row r="9" spans="1:26" ht="13.5" customHeight="1">
      <c r="A9" s="238"/>
      <c r="B9" s="238" t="s">
        <v>228</v>
      </c>
      <c r="C9" s="250"/>
      <c r="D9" s="260">
        <v>100</v>
      </c>
      <c r="E9" s="271">
        <v>100</v>
      </c>
      <c r="F9" s="271">
        <v>100</v>
      </c>
      <c r="G9" s="271">
        <v>100</v>
      </c>
      <c r="H9" s="271">
        <v>100</v>
      </c>
      <c r="I9" s="271">
        <v>100</v>
      </c>
      <c r="J9" s="271">
        <v>100</v>
      </c>
      <c r="K9" s="271">
        <v>100</v>
      </c>
      <c r="L9" s="286">
        <v>100</v>
      </c>
      <c r="M9" s="286">
        <v>100</v>
      </c>
      <c r="N9" s="286">
        <v>100</v>
      </c>
      <c r="O9" s="286">
        <v>100</v>
      </c>
      <c r="P9" s="271">
        <v>100</v>
      </c>
      <c r="Q9" s="271">
        <v>100</v>
      </c>
      <c r="R9" s="271">
        <v>100</v>
      </c>
      <c r="S9" s="286">
        <v>100</v>
      </c>
    </row>
    <row r="10" spans="1:26">
      <c r="A10" s="238"/>
      <c r="B10" s="238" t="s">
        <v>107</v>
      </c>
      <c r="C10" s="250"/>
      <c r="D10" s="260">
        <v>101.5</v>
      </c>
      <c r="E10" s="271">
        <v>86.7</v>
      </c>
      <c r="F10" s="271">
        <v>108.8</v>
      </c>
      <c r="G10" s="271">
        <v>115.1</v>
      </c>
      <c r="H10" s="271">
        <v>105.5</v>
      </c>
      <c r="I10" s="271">
        <v>101.7</v>
      </c>
      <c r="J10" s="271">
        <v>100.3</v>
      </c>
      <c r="K10" s="271">
        <v>67.5</v>
      </c>
      <c r="L10" s="286">
        <v>106.8</v>
      </c>
      <c r="M10" s="286">
        <v>92.9</v>
      </c>
      <c r="N10" s="286">
        <v>84.4</v>
      </c>
      <c r="O10" s="286">
        <v>105.9</v>
      </c>
      <c r="P10" s="271">
        <v>72.5</v>
      </c>
      <c r="Q10" s="271">
        <v>87.9</v>
      </c>
      <c r="R10" s="271">
        <v>123.5</v>
      </c>
      <c r="S10" s="286">
        <v>158.5</v>
      </c>
    </row>
    <row r="11" spans="1:26" ht="13.5" customHeight="1">
      <c r="A11" s="238"/>
      <c r="B11" s="238" t="s">
        <v>300</v>
      </c>
      <c r="C11" s="250"/>
      <c r="D11" s="260">
        <v>110.3</v>
      </c>
      <c r="E11" s="271">
        <v>77.8</v>
      </c>
      <c r="F11" s="271">
        <v>118.1</v>
      </c>
      <c r="G11" s="271">
        <v>108.5</v>
      </c>
      <c r="H11" s="271">
        <v>100.5</v>
      </c>
      <c r="I11" s="271">
        <v>93.4</v>
      </c>
      <c r="J11" s="271">
        <v>114.3</v>
      </c>
      <c r="K11" s="271">
        <v>73</v>
      </c>
      <c r="L11" s="286">
        <v>142.69999999999999</v>
      </c>
      <c r="M11" s="286">
        <v>107.3</v>
      </c>
      <c r="N11" s="286">
        <v>107.7</v>
      </c>
      <c r="O11" s="286">
        <v>130.9</v>
      </c>
      <c r="P11" s="271">
        <v>97.5</v>
      </c>
      <c r="Q11" s="271">
        <v>103.4</v>
      </c>
      <c r="R11" s="271">
        <v>191</v>
      </c>
      <c r="S11" s="286">
        <v>187.8</v>
      </c>
    </row>
    <row r="12" spans="1:26" ht="13.5" customHeight="1">
      <c r="A12" s="238"/>
      <c r="B12" s="238" t="s">
        <v>109</v>
      </c>
      <c r="C12" s="250"/>
      <c r="D12" s="261">
        <v>116.7</v>
      </c>
      <c r="E12" s="267">
        <v>77.599999999999994</v>
      </c>
      <c r="F12" s="267">
        <v>122.9</v>
      </c>
      <c r="G12" s="267">
        <v>146.30000000000001</v>
      </c>
      <c r="H12" s="267">
        <v>104.1</v>
      </c>
      <c r="I12" s="267">
        <v>109</v>
      </c>
      <c r="J12" s="267">
        <v>108.5</v>
      </c>
      <c r="K12" s="267">
        <v>60.6</v>
      </c>
      <c r="L12" s="267">
        <v>141.9</v>
      </c>
      <c r="M12" s="267">
        <v>115.1</v>
      </c>
      <c r="N12" s="267">
        <v>123.1</v>
      </c>
      <c r="O12" s="267">
        <v>131.1</v>
      </c>
      <c r="P12" s="267">
        <v>137</v>
      </c>
      <c r="Q12" s="267">
        <v>101.1</v>
      </c>
      <c r="R12" s="267">
        <v>162.1</v>
      </c>
      <c r="S12" s="267">
        <v>196.5</v>
      </c>
    </row>
    <row r="13" spans="1:26" ht="13.5" customHeight="1">
      <c r="A13" s="239"/>
      <c r="B13" s="239" t="s">
        <v>174</v>
      </c>
      <c r="C13" s="251"/>
      <c r="D13" s="262">
        <v>122.3</v>
      </c>
      <c r="E13" s="273">
        <v>81.599999999999994</v>
      </c>
      <c r="F13" s="273">
        <v>122.4</v>
      </c>
      <c r="G13" s="273">
        <v>142.30000000000001</v>
      </c>
      <c r="H13" s="273">
        <v>70.7</v>
      </c>
      <c r="I13" s="273">
        <v>104</v>
      </c>
      <c r="J13" s="273">
        <v>125.6</v>
      </c>
      <c r="K13" s="273">
        <v>73.2</v>
      </c>
      <c r="L13" s="273">
        <v>90.4</v>
      </c>
      <c r="M13" s="273">
        <v>114.4</v>
      </c>
      <c r="N13" s="273">
        <v>83</v>
      </c>
      <c r="O13" s="273">
        <v>139.19999999999999</v>
      </c>
      <c r="P13" s="273">
        <v>256.60000000000002</v>
      </c>
      <c r="Q13" s="273">
        <v>84.2</v>
      </c>
      <c r="R13" s="273">
        <v>277.2</v>
      </c>
      <c r="S13" s="273">
        <v>224.1</v>
      </c>
    </row>
    <row r="14" spans="1:26" ht="13.5" customHeight="1">
      <c r="A14" s="238" t="s">
        <v>431</v>
      </c>
      <c r="B14" s="238">
        <v>5</v>
      </c>
      <c r="C14" s="250" t="s">
        <v>219</v>
      </c>
      <c r="D14" s="259">
        <v>122.6</v>
      </c>
      <c r="E14" s="270">
        <v>74.8</v>
      </c>
      <c r="F14" s="270">
        <v>114.9</v>
      </c>
      <c r="G14" s="270">
        <v>139.80000000000001</v>
      </c>
      <c r="H14" s="270">
        <v>60.2</v>
      </c>
      <c r="I14" s="270">
        <v>101.7</v>
      </c>
      <c r="J14" s="270">
        <v>123.7</v>
      </c>
      <c r="K14" s="270">
        <v>69.2</v>
      </c>
      <c r="L14" s="270">
        <v>92.6</v>
      </c>
      <c r="M14" s="270">
        <v>100.8</v>
      </c>
      <c r="N14" s="270">
        <v>93</v>
      </c>
      <c r="O14" s="270">
        <v>151.4</v>
      </c>
      <c r="P14" s="270">
        <v>343</v>
      </c>
      <c r="Q14" s="270">
        <v>79.7</v>
      </c>
      <c r="R14" s="270">
        <v>312.2</v>
      </c>
      <c r="S14" s="270">
        <v>211.6</v>
      </c>
    </row>
    <row r="15" spans="1:26" ht="13.5" customHeight="1">
      <c r="A15" s="240" t="s">
        <v>56</v>
      </c>
      <c r="B15" s="238">
        <v>6</v>
      </c>
      <c r="C15" s="250"/>
      <c r="D15" s="260">
        <v>123.7</v>
      </c>
      <c r="E15" s="271">
        <v>75.5</v>
      </c>
      <c r="F15" s="271">
        <v>121.9</v>
      </c>
      <c r="G15" s="271">
        <v>146</v>
      </c>
      <c r="H15" s="271">
        <v>56.6</v>
      </c>
      <c r="I15" s="271">
        <v>105.2</v>
      </c>
      <c r="J15" s="271">
        <v>122</v>
      </c>
      <c r="K15" s="271">
        <v>68.3</v>
      </c>
      <c r="L15" s="271">
        <v>91.4</v>
      </c>
      <c r="M15" s="271">
        <v>118.3</v>
      </c>
      <c r="N15" s="271">
        <v>81.400000000000006</v>
      </c>
      <c r="O15" s="271">
        <v>108.1</v>
      </c>
      <c r="P15" s="271">
        <v>311.39999999999998</v>
      </c>
      <c r="Q15" s="271">
        <v>78</v>
      </c>
      <c r="R15" s="271">
        <v>224.5</v>
      </c>
      <c r="S15" s="271">
        <v>231.9</v>
      </c>
    </row>
    <row r="16" spans="1:26" ht="13.5" customHeight="1">
      <c r="A16" s="240" t="s">
        <v>56</v>
      </c>
      <c r="B16" s="238">
        <v>7</v>
      </c>
      <c r="C16" s="250"/>
      <c r="D16" s="260">
        <v>117.2</v>
      </c>
      <c r="E16" s="271">
        <v>78.900000000000006</v>
      </c>
      <c r="F16" s="271">
        <v>122.8</v>
      </c>
      <c r="G16" s="271">
        <v>118.6</v>
      </c>
      <c r="H16" s="271">
        <v>85.8</v>
      </c>
      <c r="I16" s="271">
        <v>93.1</v>
      </c>
      <c r="J16" s="271">
        <v>113.6</v>
      </c>
      <c r="K16" s="271">
        <v>78.3</v>
      </c>
      <c r="L16" s="271">
        <v>81.5</v>
      </c>
      <c r="M16" s="271">
        <v>111.7</v>
      </c>
      <c r="N16" s="271">
        <v>79.099999999999994</v>
      </c>
      <c r="O16" s="271">
        <v>102.7</v>
      </c>
      <c r="P16" s="271">
        <v>249.4</v>
      </c>
      <c r="Q16" s="271">
        <v>79.7</v>
      </c>
      <c r="R16" s="271">
        <v>300</v>
      </c>
      <c r="S16" s="271">
        <v>204.3</v>
      </c>
    </row>
    <row r="17" spans="1:19" ht="13.5" customHeight="1">
      <c r="A17" s="240" t="s">
        <v>56</v>
      </c>
      <c r="B17" s="238">
        <v>8</v>
      </c>
      <c r="D17" s="260">
        <v>110.8</v>
      </c>
      <c r="E17" s="271">
        <v>65.3</v>
      </c>
      <c r="F17" s="271">
        <v>116.7</v>
      </c>
      <c r="G17" s="271">
        <v>137.19999999999999</v>
      </c>
      <c r="H17" s="271">
        <v>76.099999999999994</v>
      </c>
      <c r="I17" s="271">
        <v>94.8</v>
      </c>
      <c r="J17" s="271">
        <v>120.3</v>
      </c>
      <c r="K17" s="271">
        <v>70.8</v>
      </c>
      <c r="L17" s="271">
        <v>91.4</v>
      </c>
      <c r="M17" s="271">
        <v>110.8</v>
      </c>
      <c r="N17" s="271">
        <v>88.4</v>
      </c>
      <c r="O17" s="271">
        <v>213.5</v>
      </c>
      <c r="P17" s="271">
        <v>122.8</v>
      </c>
      <c r="Q17" s="271">
        <v>88.1</v>
      </c>
      <c r="R17" s="271">
        <v>222.4</v>
      </c>
      <c r="S17" s="271">
        <v>213</v>
      </c>
    </row>
    <row r="18" spans="1:19" ht="13.5" customHeight="1">
      <c r="A18" s="240" t="s">
        <v>56</v>
      </c>
      <c r="B18" s="238">
        <v>9</v>
      </c>
      <c r="C18" s="250"/>
      <c r="D18" s="260">
        <v>121.5</v>
      </c>
      <c r="E18" s="271">
        <v>92.5</v>
      </c>
      <c r="F18" s="271">
        <v>125.4</v>
      </c>
      <c r="G18" s="271">
        <v>141.6</v>
      </c>
      <c r="H18" s="271">
        <v>61.1</v>
      </c>
      <c r="I18" s="271">
        <v>102.6</v>
      </c>
      <c r="J18" s="271">
        <v>116.9</v>
      </c>
      <c r="K18" s="271">
        <v>70</v>
      </c>
      <c r="L18" s="271">
        <v>88.9</v>
      </c>
      <c r="M18" s="271">
        <v>104.2</v>
      </c>
      <c r="N18" s="271">
        <v>72.099999999999994</v>
      </c>
      <c r="O18" s="271">
        <v>137.80000000000001</v>
      </c>
      <c r="P18" s="271">
        <v>282.3</v>
      </c>
      <c r="Q18" s="271">
        <v>83.1</v>
      </c>
      <c r="R18" s="271">
        <v>261.2</v>
      </c>
      <c r="S18" s="271">
        <v>207.2</v>
      </c>
    </row>
    <row r="19" spans="1:19" ht="13.5" customHeight="1">
      <c r="A19" s="240" t="s">
        <v>56</v>
      </c>
      <c r="B19" s="238">
        <v>10</v>
      </c>
      <c r="C19" s="250"/>
      <c r="D19" s="260">
        <v>120.4</v>
      </c>
      <c r="E19" s="271">
        <v>88.4</v>
      </c>
      <c r="F19" s="271">
        <v>128.1</v>
      </c>
      <c r="G19" s="271">
        <v>134.5</v>
      </c>
      <c r="H19" s="271">
        <v>86.7</v>
      </c>
      <c r="I19" s="271">
        <v>102.6</v>
      </c>
      <c r="J19" s="271">
        <v>130.5</v>
      </c>
      <c r="K19" s="271">
        <v>83.3</v>
      </c>
      <c r="L19" s="271">
        <v>84</v>
      </c>
      <c r="M19" s="271">
        <v>112.5</v>
      </c>
      <c r="N19" s="271">
        <v>69.8</v>
      </c>
      <c r="O19" s="271">
        <v>148.6</v>
      </c>
      <c r="P19" s="271">
        <v>187.3</v>
      </c>
      <c r="Q19" s="271">
        <v>88.1</v>
      </c>
      <c r="R19" s="271">
        <v>277.60000000000002</v>
      </c>
      <c r="S19" s="271">
        <v>210.1</v>
      </c>
    </row>
    <row r="20" spans="1:19" ht="13.5" customHeight="1">
      <c r="A20" s="240" t="s">
        <v>56</v>
      </c>
      <c r="B20" s="238">
        <v>11</v>
      </c>
      <c r="C20" s="250"/>
      <c r="D20" s="260">
        <v>128</v>
      </c>
      <c r="E20" s="271">
        <v>87.1</v>
      </c>
      <c r="F20" s="271">
        <v>127.2</v>
      </c>
      <c r="G20" s="271">
        <v>143.4</v>
      </c>
      <c r="H20" s="271">
        <v>69.900000000000006</v>
      </c>
      <c r="I20" s="271">
        <v>108.7</v>
      </c>
      <c r="J20" s="271">
        <v>125.4</v>
      </c>
      <c r="K20" s="271">
        <v>87.5</v>
      </c>
      <c r="L20" s="271">
        <v>103.7</v>
      </c>
      <c r="M20" s="271">
        <v>115.8</v>
      </c>
      <c r="N20" s="271">
        <v>72.099999999999994</v>
      </c>
      <c r="O20" s="271">
        <v>110.8</v>
      </c>
      <c r="P20" s="271">
        <v>302.5</v>
      </c>
      <c r="Q20" s="271">
        <v>79.7</v>
      </c>
      <c r="R20" s="271">
        <v>273.5</v>
      </c>
      <c r="S20" s="271">
        <v>244.9</v>
      </c>
    </row>
    <row r="21" spans="1:19" ht="13.5" customHeight="1">
      <c r="A21" s="241" t="s">
        <v>56</v>
      </c>
      <c r="B21" s="238">
        <v>12</v>
      </c>
      <c r="C21" s="250"/>
      <c r="D21" s="260">
        <v>119.4</v>
      </c>
      <c r="E21" s="271">
        <v>79.599999999999994</v>
      </c>
      <c r="F21" s="271">
        <v>125.4</v>
      </c>
      <c r="G21" s="271">
        <v>146.9</v>
      </c>
      <c r="H21" s="271">
        <v>77</v>
      </c>
      <c r="I21" s="271">
        <v>99.6</v>
      </c>
      <c r="J21" s="271">
        <v>115.3</v>
      </c>
      <c r="K21" s="271">
        <v>85.8</v>
      </c>
      <c r="L21" s="271">
        <v>81.5</v>
      </c>
      <c r="M21" s="271">
        <v>118.3</v>
      </c>
      <c r="N21" s="271">
        <v>104.7</v>
      </c>
      <c r="O21" s="271">
        <v>108.1</v>
      </c>
      <c r="P21" s="271">
        <v>213.9</v>
      </c>
      <c r="Q21" s="271">
        <v>79.7</v>
      </c>
      <c r="R21" s="271">
        <v>318.39999999999998</v>
      </c>
      <c r="S21" s="271">
        <v>218.8</v>
      </c>
    </row>
    <row r="22" spans="1:19" ht="13.5" customHeight="1">
      <c r="A22" s="240" t="s">
        <v>432</v>
      </c>
      <c r="B22" s="238">
        <v>1</v>
      </c>
      <c r="D22" s="260">
        <v>109.7</v>
      </c>
      <c r="E22" s="271">
        <v>53.7</v>
      </c>
      <c r="F22" s="271">
        <v>102.6</v>
      </c>
      <c r="G22" s="271">
        <v>119.5</v>
      </c>
      <c r="H22" s="271">
        <v>79.599999999999994</v>
      </c>
      <c r="I22" s="271">
        <v>91.8</v>
      </c>
      <c r="J22" s="271">
        <v>127.1</v>
      </c>
      <c r="K22" s="271">
        <v>96.7</v>
      </c>
      <c r="L22" s="271">
        <v>72.8</v>
      </c>
      <c r="M22" s="271">
        <v>90</v>
      </c>
      <c r="N22" s="271">
        <v>100</v>
      </c>
      <c r="O22" s="271">
        <v>159.5</v>
      </c>
      <c r="P22" s="271">
        <v>239.2</v>
      </c>
      <c r="Q22" s="271">
        <v>83.1</v>
      </c>
      <c r="R22" s="271">
        <v>361.2</v>
      </c>
      <c r="S22" s="271">
        <v>188.4</v>
      </c>
    </row>
    <row r="23" spans="1:19" ht="13.5" customHeight="1">
      <c r="A23" s="240" t="s">
        <v>56</v>
      </c>
      <c r="B23" s="238">
        <v>2</v>
      </c>
      <c r="C23" s="250"/>
      <c r="D23" s="260">
        <v>115.1</v>
      </c>
      <c r="E23" s="271">
        <v>61.9</v>
      </c>
      <c r="F23" s="271">
        <v>112.3</v>
      </c>
      <c r="G23" s="271">
        <v>123.9</v>
      </c>
      <c r="H23" s="271">
        <v>89.4</v>
      </c>
      <c r="I23" s="271">
        <v>106.1</v>
      </c>
      <c r="J23" s="271">
        <v>103.4</v>
      </c>
      <c r="K23" s="271">
        <v>88.3</v>
      </c>
      <c r="L23" s="271">
        <v>59.3</v>
      </c>
      <c r="M23" s="271">
        <v>117.5</v>
      </c>
      <c r="N23" s="271">
        <v>100</v>
      </c>
      <c r="O23" s="271">
        <v>137.80000000000001</v>
      </c>
      <c r="P23" s="271">
        <v>251.9</v>
      </c>
      <c r="Q23" s="271">
        <v>84.7</v>
      </c>
      <c r="R23" s="271">
        <v>240.8</v>
      </c>
      <c r="S23" s="271">
        <v>208.7</v>
      </c>
    </row>
    <row r="24" spans="1:19" ht="13.5" customHeight="1">
      <c r="A24" s="240" t="s">
        <v>56</v>
      </c>
      <c r="B24" s="238">
        <v>3</v>
      </c>
      <c r="C24" s="250"/>
      <c r="D24" s="260">
        <v>115.1</v>
      </c>
      <c r="E24" s="271">
        <v>73.5</v>
      </c>
      <c r="F24" s="271">
        <v>107.9</v>
      </c>
      <c r="G24" s="271">
        <v>128.30000000000001</v>
      </c>
      <c r="H24" s="271">
        <v>105.3</v>
      </c>
      <c r="I24" s="271">
        <v>104.3</v>
      </c>
      <c r="J24" s="271">
        <v>122</v>
      </c>
      <c r="K24" s="271">
        <v>100</v>
      </c>
      <c r="L24" s="271">
        <v>66.7</v>
      </c>
      <c r="M24" s="271">
        <v>120</v>
      </c>
      <c r="N24" s="271">
        <v>86</v>
      </c>
      <c r="O24" s="271">
        <v>118.9</v>
      </c>
      <c r="P24" s="271">
        <v>269.60000000000002</v>
      </c>
      <c r="Q24" s="271">
        <v>76.3</v>
      </c>
      <c r="R24" s="271">
        <v>273.5</v>
      </c>
      <c r="S24" s="271">
        <v>185.5</v>
      </c>
    </row>
    <row r="25" spans="1:19" ht="13.5" customHeight="1">
      <c r="A25" s="240" t="s">
        <v>56</v>
      </c>
      <c r="B25" s="238">
        <v>4</v>
      </c>
      <c r="C25" s="250"/>
      <c r="D25" s="260">
        <v>121.5</v>
      </c>
      <c r="E25" s="271">
        <v>64.599999999999994</v>
      </c>
      <c r="F25" s="271">
        <v>107.9</v>
      </c>
      <c r="G25" s="271">
        <v>137.19999999999999</v>
      </c>
      <c r="H25" s="271">
        <v>89.4</v>
      </c>
      <c r="I25" s="271">
        <v>111.7</v>
      </c>
      <c r="J25" s="271">
        <v>113.6</v>
      </c>
      <c r="K25" s="271">
        <v>101.7</v>
      </c>
      <c r="L25" s="271">
        <v>76.5</v>
      </c>
      <c r="M25" s="271">
        <v>105</v>
      </c>
      <c r="N25" s="271">
        <v>86</v>
      </c>
      <c r="O25" s="271">
        <v>151.4</v>
      </c>
      <c r="P25" s="271">
        <v>354.4</v>
      </c>
      <c r="Q25" s="271">
        <v>88.1</v>
      </c>
      <c r="R25" s="271">
        <v>316.3</v>
      </c>
      <c r="S25" s="271">
        <v>210.1</v>
      </c>
    </row>
    <row r="26" spans="1:19" ht="13.5" customHeight="1">
      <c r="A26" s="242" t="s">
        <v>56</v>
      </c>
      <c r="B26" s="246">
        <v>5</v>
      </c>
      <c r="C26" s="252"/>
      <c r="D26" s="263">
        <v>114</v>
      </c>
      <c r="E26" s="274">
        <v>66</v>
      </c>
      <c r="F26" s="274">
        <v>100</v>
      </c>
      <c r="G26" s="274">
        <v>123</v>
      </c>
      <c r="H26" s="274">
        <v>79.599999999999994</v>
      </c>
      <c r="I26" s="274">
        <v>99.6</v>
      </c>
      <c r="J26" s="274">
        <v>105.1</v>
      </c>
      <c r="K26" s="274">
        <v>100</v>
      </c>
      <c r="L26" s="274">
        <v>67.900000000000006</v>
      </c>
      <c r="M26" s="274">
        <v>103.3</v>
      </c>
      <c r="N26" s="274">
        <v>93</v>
      </c>
      <c r="O26" s="274">
        <v>191.9</v>
      </c>
      <c r="P26" s="274">
        <v>346.8</v>
      </c>
      <c r="Q26" s="274">
        <v>79.7</v>
      </c>
      <c r="R26" s="274">
        <v>322.39999999999998</v>
      </c>
      <c r="S26" s="274">
        <v>185.5</v>
      </c>
    </row>
    <row r="27" spans="1:19" ht="17.25" customHeight="1">
      <c r="A27" s="297"/>
      <c r="B27" s="297"/>
      <c r="C27" s="297"/>
      <c r="D27" s="264" t="s">
        <v>433</v>
      </c>
      <c r="E27" s="264"/>
      <c r="F27" s="264"/>
      <c r="G27" s="264"/>
      <c r="H27" s="264"/>
      <c r="I27" s="264"/>
      <c r="J27" s="264"/>
      <c r="K27" s="264"/>
      <c r="L27" s="264"/>
      <c r="M27" s="264"/>
      <c r="N27" s="264"/>
      <c r="O27" s="264"/>
      <c r="P27" s="264"/>
      <c r="Q27" s="264"/>
      <c r="R27" s="264"/>
      <c r="S27" s="264"/>
    </row>
    <row r="28" spans="1:19" ht="13.5" customHeight="1">
      <c r="A28" s="237" t="s">
        <v>29</v>
      </c>
      <c r="B28" s="237" t="s">
        <v>327</v>
      </c>
      <c r="C28" s="250"/>
      <c r="D28" s="259">
        <v>-1.1000000000000001</v>
      </c>
      <c r="E28" s="270">
        <v>23.8</v>
      </c>
      <c r="F28" s="270">
        <v>-10.4</v>
      </c>
      <c r="G28" s="270">
        <v>-29.4</v>
      </c>
      <c r="H28" s="270">
        <v>28</v>
      </c>
      <c r="I28" s="270">
        <v>5.6</v>
      </c>
      <c r="J28" s="270">
        <v>4.9000000000000004</v>
      </c>
      <c r="K28" s="270">
        <v>47.5</v>
      </c>
      <c r="L28" s="285">
        <v>-6.4</v>
      </c>
      <c r="M28" s="285">
        <v>8.1999999999999993</v>
      </c>
      <c r="N28" s="285">
        <v>10.6</v>
      </c>
      <c r="O28" s="285">
        <v>-24.2</v>
      </c>
      <c r="P28" s="270">
        <v>-29.4</v>
      </c>
      <c r="Q28" s="270">
        <v>1.2</v>
      </c>
      <c r="R28" s="270">
        <v>-32.5</v>
      </c>
      <c r="S28" s="285">
        <v>8.9</v>
      </c>
    </row>
    <row r="29" spans="1:19" ht="13.5" customHeight="1">
      <c r="A29" s="238"/>
      <c r="B29" s="238" t="s">
        <v>228</v>
      </c>
      <c r="C29" s="250"/>
      <c r="D29" s="260">
        <v>-16.399999999999999</v>
      </c>
      <c r="E29" s="271">
        <v>4.4000000000000004</v>
      </c>
      <c r="F29" s="271">
        <v>-21.5</v>
      </c>
      <c r="G29" s="271">
        <v>-17.2</v>
      </c>
      <c r="H29" s="271">
        <v>-26.5</v>
      </c>
      <c r="I29" s="271">
        <v>-25.4</v>
      </c>
      <c r="J29" s="271">
        <v>-19.2</v>
      </c>
      <c r="K29" s="271">
        <v>-7</v>
      </c>
      <c r="L29" s="286">
        <v>-16.399999999999999</v>
      </c>
      <c r="M29" s="286">
        <v>10.7</v>
      </c>
      <c r="N29" s="286">
        <v>-33.799999999999997</v>
      </c>
      <c r="O29" s="286">
        <v>-15.1</v>
      </c>
      <c r="P29" s="271">
        <v>27</v>
      </c>
      <c r="Q29" s="271">
        <v>4.0999999999999996</v>
      </c>
      <c r="R29" s="271">
        <v>8.6999999999999993</v>
      </c>
      <c r="S29" s="286">
        <v>-19.2</v>
      </c>
    </row>
    <row r="30" spans="1:19" ht="13.5" customHeight="1">
      <c r="A30" s="238"/>
      <c r="B30" s="238" t="s">
        <v>107</v>
      </c>
      <c r="C30" s="250"/>
      <c r="D30" s="260">
        <v>1.4</v>
      </c>
      <c r="E30" s="271">
        <v>-13.3</v>
      </c>
      <c r="F30" s="271">
        <v>9</v>
      </c>
      <c r="G30" s="271">
        <v>15</v>
      </c>
      <c r="H30" s="271">
        <v>5.5</v>
      </c>
      <c r="I30" s="271">
        <v>1.7</v>
      </c>
      <c r="J30" s="271">
        <v>0.3</v>
      </c>
      <c r="K30" s="271">
        <v>-32.5</v>
      </c>
      <c r="L30" s="286">
        <v>6.8</v>
      </c>
      <c r="M30" s="286">
        <v>-7.1</v>
      </c>
      <c r="N30" s="286">
        <v>-15.7</v>
      </c>
      <c r="O30" s="286">
        <v>5.9</v>
      </c>
      <c r="P30" s="271">
        <v>-27.4</v>
      </c>
      <c r="Q30" s="271">
        <v>-12.1</v>
      </c>
      <c r="R30" s="271">
        <v>23.5</v>
      </c>
      <c r="S30" s="286">
        <v>58.5</v>
      </c>
    </row>
    <row r="31" spans="1:19" ht="13.5" customHeight="1">
      <c r="A31" s="238"/>
      <c r="B31" s="238" t="s">
        <v>300</v>
      </c>
      <c r="C31" s="250"/>
      <c r="D31" s="260">
        <v>8.6999999999999993</v>
      </c>
      <c r="E31" s="271">
        <v>-10.3</v>
      </c>
      <c r="F31" s="271">
        <v>8.5</v>
      </c>
      <c r="G31" s="271">
        <v>-5.7</v>
      </c>
      <c r="H31" s="271">
        <v>-4.7</v>
      </c>
      <c r="I31" s="271">
        <v>-8.1999999999999993</v>
      </c>
      <c r="J31" s="271">
        <v>14</v>
      </c>
      <c r="K31" s="271">
        <v>8.1</v>
      </c>
      <c r="L31" s="286">
        <v>33.6</v>
      </c>
      <c r="M31" s="286">
        <v>15.5</v>
      </c>
      <c r="N31" s="286">
        <v>27.6</v>
      </c>
      <c r="O31" s="286">
        <v>23.6</v>
      </c>
      <c r="P31" s="271">
        <v>34.5</v>
      </c>
      <c r="Q31" s="271">
        <v>17.600000000000001</v>
      </c>
      <c r="R31" s="271">
        <v>54.7</v>
      </c>
      <c r="S31" s="286">
        <v>18.5</v>
      </c>
    </row>
    <row r="32" spans="1:19" ht="13.5" customHeight="1">
      <c r="A32" s="238"/>
      <c r="B32" s="238" t="s">
        <v>109</v>
      </c>
      <c r="C32" s="250"/>
      <c r="D32" s="260">
        <v>5.8</v>
      </c>
      <c r="E32" s="271">
        <v>-0.3</v>
      </c>
      <c r="F32" s="271">
        <v>4.0999999999999996</v>
      </c>
      <c r="G32" s="271">
        <v>34.799999999999997</v>
      </c>
      <c r="H32" s="271">
        <v>3.6</v>
      </c>
      <c r="I32" s="271">
        <v>16.7</v>
      </c>
      <c r="J32" s="271">
        <v>-5.0999999999999996</v>
      </c>
      <c r="K32" s="271">
        <v>-17</v>
      </c>
      <c r="L32" s="286">
        <v>-0.6</v>
      </c>
      <c r="M32" s="286">
        <v>7.3</v>
      </c>
      <c r="N32" s="286">
        <v>14.3</v>
      </c>
      <c r="O32" s="286">
        <v>0.2</v>
      </c>
      <c r="P32" s="271">
        <v>40.5</v>
      </c>
      <c r="Q32" s="271">
        <v>-2.2000000000000002</v>
      </c>
      <c r="R32" s="271">
        <v>-15.1</v>
      </c>
      <c r="S32" s="286">
        <v>4.5999999999999996</v>
      </c>
    </row>
    <row r="33" spans="1:30" ht="13.5" customHeight="1">
      <c r="A33" s="239"/>
      <c r="B33" s="239" t="s">
        <v>174</v>
      </c>
      <c r="C33" s="251"/>
      <c r="D33" s="262">
        <v>5.2</v>
      </c>
      <c r="E33" s="273">
        <v>4.5</v>
      </c>
      <c r="F33" s="273">
        <v>-0.8</v>
      </c>
      <c r="G33" s="273">
        <v>-1.9</v>
      </c>
      <c r="H33" s="273">
        <v>-32.1</v>
      </c>
      <c r="I33" s="273">
        <v>-5.2</v>
      </c>
      <c r="J33" s="273">
        <v>15.3</v>
      </c>
      <c r="K33" s="273">
        <v>22</v>
      </c>
      <c r="L33" s="273">
        <v>-36.200000000000003</v>
      </c>
      <c r="M33" s="273">
        <v>-2.2999999999999998</v>
      </c>
      <c r="N33" s="273">
        <v>-29.7</v>
      </c>
      <c r="O33" s="273">
        <v>-4.5999999999999996</v>
      </c>
      <c r="P33" s="273">
        <v>88</v>
      </c>
      <c r="Q33" s="273">
        <v>-12.2</v>
      </c>
      <c r="R33" s="273">
        <v>62.2</v>
      </c>
      <c r="S33" s="273">
        <v>18.7</v>
      </c>
    </row>
    <row r="34" spans="1:30" ht="13.5" customHeight="1">
      <c r="A34" s="238" t="s">
        <v>431</v>
      </c>
      <c r="B34" s="238">
        <v>5</v>
      </c>
      <c r="C34" s="250" t="s">
        <v>219</v>
      </c>
      <c r="D34" s="259">
        <v>11.8</v>
      </c>
      <c r="E34" s="270">
        <v>13.3</v>
      </c>
      <c r="F34" s="270">
        <v>4</v>
      </c>
      <c r="G34" s="270">
        <v>-3.7</v>
      </c>
      <c r="H34" s="270">
        <v>-46.4</v>
      </c>
      <c r="I34" s="270">
        <v>1.7</v>
      </c>
      <c r="J34" s="270">
        <v>10.5</v>
      </c>
      <c r="K34" s="270">
        <v>15.3</v>
      </c>
      <c r="L34" s="270">
        <v>-39.5</v>
      </c>
      <c r="M34" s="270">
        <v>-3.3</v>
      </c>
      <c r="N34" s="270">
        <v>-14.9</v>
      </c>
      <c r="O34" s="270">
        <v>1.9</v>
      </c>
      <c r="P34" s="270">
        <v>96.3</v>
      </c>
      <c r="Q34" s="270">
        <v>-12.9</v>
      </c>
      <c r="R34" s="270">
        <v>57.7</v>
      </c>
      <c r="S34" s="270">
        <v>28.1</v>
      </c>
    </row>
    <row r="35" spans="1:30" ht="13.5" customHeight="1">
      <c r="A35" s="240" t="s">
        <v>56</v>
      </c>
      <c r="B35" s="238">
        <v>6</v>
      </c>
      <c r="C35" s="250"/>
      <c r="D35" s="260">
        <v>6.5</v>
      </c>
      <c r="E35" s="271">
        <v>5.7</v>
      </c>
      <c r="F35" s="271">
        <v>-0.7</v>
      </c>
      <c r="G35" s="271">
        <v>-5.2</v>
      </c>
      <c r="H35" s="271">
        <v>-50.8</v>
      </c>
      <c r="I35" s="271">
        <v>2.1</v>
      </c>
      <c r="J35" s="271">
        <v>10.7</v>
      </c>
      <c r="K35" s="271">
        <v>26</v>
      </c>
      <c r="L35" s="271">
        <v>-42.2</v>
      </c>
      <c r="M35" s="271">
        <v>2.2000000000000002</v>
      </c>
      <c r="N35" s="271">
        <v>-23.9</v>
      </c>
      <c r="O35" s="271">
        <v>-32.200000000000003</v>
      </c>
      <c r="P35" s="271">
        <v>93.7</v>
      </c>
      <c r="Q35" s="271">
        <v>-23.3</v>
      </c>
      <c r="R35" s="271">
        <v>39.299999999999997</v>
      </c>
      <c r="S35" s="271">
        <v>27</v>
      </c>
    </row>
    <row r="36" spans="1:30" ht="13.5" customHeight="1">
      <c r="A36" s="240" t="s">
        <v>56</v>
      </c>
      <c r="B36" s="238">
        <v>7</v>
      </c>
      <c r="C36" s="250"/>
      <c r="D36" s="260">
        <v>1.8</v>
      </c>
      <c r="E36" s="271">
        <v>-5.7</v>
      </c>
      <c r="F36" s="271">
        <v>2.2000000000000002</v>
      </c>
      <c r="G36" s="271">
        <v>-17.3</v>
      </c>
      <c r="H36" s="271">
        <v>-1</v>
      </c>
      <c r="I36" s="271">
        <v>-19.2</v>
      </c>
      <c r="J36" s="271">
        <v>9.9</v>
      </c>
      <c r="K36" s="271">
        <v>25.3</v>
      </c>
      <c r="L36" s="271">
        <v>-36.5</v>
      </c>
      <c r="M36" s="271">
        <v>-26.8</v>
      </c>
      <c r="N36" s="271">
        <v>-34.6</v>
      </c>
      <c r="O36" s="271">
        <v>-19.100000000000001</v>
      </c>
      <c r="P36" s="271">
        <v>84.2</v>
      </c>
      <c r="Q36" s="271">
        <v>-12.9</v>
      </c>
      <c r="R36" s="271">
        <v>86.1</v>
      </c>
      <c r="S36" s="271">
        <v>14.6</v>
      </c>
    </row>
    <row r="37" spans="1:30" ht="13.5" customHeight="1">
      <c r="A37" s="240" t="s">
        <v>56</v>
      </c>
      <c r="B37" s="238">
        <v>8</v>
      </c>
      <c r="D37" s="260">
        <v>3.1</v>
      </c>
      <c r="E37" s="271">
        <v>-11.9</v>
      </c>
      <c r="F37" s="271">
        <v>-0.7</v>
      </c>
      <c r="G37" s="271">
        <v>-1.2</v>
      </c>
      <c r="H37" s="271">
        <v>-16.600000000000001</v>
      </c>
      <c r="I37" s="271">
        <v>-12.4</v>
      </c>
      <c r="J37" s="271">
        <v>20.3</v>
      </c>
      <c r="K37" s="271">
        <v>30.6</v>
      </c>
      <c r="L37" s="271">
        <v>-27.4</v>
      </c>
      <c r="M37" s="271">
        <v>7.3</v>
      </c>
      <c r="N37" s="271">
        <v>-30.9</v>
      </c>
      <c r="O37" s="271">
        <v>43.7</v>
      </c>
      <c r="P37" s="271">
        <v>94</v>
      </c>
      <c r="Q37" s="271">
        <v>-7.2</v>
      </c>
      <c r="R37" s="271">
        <v>70.3</v>
      </c>
      <c r="S37" s="271">
        <v>17.5</v>
      </c>
    </row>
    <row r="38" spans="1:30" ht="13.5" customHeight="1">
      <c r="A38" s="240" t="s">
        <v>56</v>
      </c>
      <c r="B38" s="238">
        <v>9</v>
      </c>
      <c r="C38" s="250"/>
      <c r="D38" s="260">
        <v>2.7</v>
      </c>
      <c r="E38" s="271">
        <v>17.2</v>
      </c>
      <c r="F38" s="271">
        <v>0</v>
      </c>
      <c r="G38" s="271">
        <v>-5.9</v>
      </c>
      <c r="H38" s="271">
        <v>-45.2</v>
      </c>
      <c r="I38" s="271">
        <v>-10.199999999999999</v>
      </c>
      <c r="J38" s="271">
        <v>18.899999999999999</v>
      </c>
      <c r="K38" s="271">
        <v>18.2</v>
      </c>
      <c r="L38" s="271">
        <v>-29.4</v>
      </c>
      <c r="M38" s="271">
        <v>-3.8</v>
      </c>
      <c r="N38" s="271">
        <v>-44.6</v>
      </c>
      <c r="O38" s="271">
        <v>-5.6</v>
      </c>
      <c r="P38" s="271">
        <v>87.5</v>
      </c>
      <c r="Q38" s="271">
        <v>-19.600000000000001</v>
      </c>
      <c r="R38" s="271">
        <v>75.3</v>
      </c>
      <c r="S38" s="271">
        <v>5.0999999999999996</v>
      </c>
    </row>
    <row r="39" spans="1:30" ht="13.5" customHeight="1">
      <c r="A39" s="240" t="s">
        <v>56</v>
      </c>
      <c r="B39" s="238">
        <v>10</v>
      </c>
      <c r="C39" s="250"/>
      <c r="D39" s="260">
        <v>-0.9</v>
      </c>
      <c r="E39" s="271">
        <v>13.9</v>
      </c>
      <c r="F39" s="271">
        <v>0</v>
      </c>
      <c r="G39" s="271">
        <v>-9</v>
      </c>
      <c r="H39" s="271">
        <v>-14.1</v>
      </c>
      <c r="I39" s="271">
        <v>-11.9</v>
      </c>
      <c r="J39" s="271">
        <v>20.3</v>
      </c>
      <c r="K39" s="271">
        <v>13.6</v>
      </c>
      <c r="L39" s="271">
        <v>-30.6</v>
      </c>
      <c r="M39" s="271">
        <v>1.5</v>
      </c>
      <c r="N39" s="271">
        <v>-42.3</v>
      </c>
      <c r="O39" s="271">
        <v>-3.6</v>
      </c>
      <c r="P39" s="271">
        <v>18.399999999999999</v>
      </c>
      <c r="Q39" s="271">
        <v>-8.8000000000000007</v>
      </c>
      <c r="R39" s="271">
        <v>83.8</v>
      </c>
      <c r="S39" s="271">
        <v>3.5</v>
      </c>
    </row>
    <row r="40" spans="1:30" ht="13.5" customHeight="1">
      <c r="A40" s="240" t="s">
        <v>56</v>
      </c>
      <c r="B40" s="238">
        <v>11</v>
      </c>
      <c r="C40" s="250"/>
      <c r="D40" s="260">
        <v>4.4000000000000004</v>
      </c>
      <c r="E40" s="271">
        <v>5.8</v>
      </c>
      <c r="F40" s="271">
        <v>-3.3</v>
      </c>
      <c r="G40" s="271">
        <v>-7.4</v>
      </c>
      <c r="H40" s="271">
        <v>-21</v>
      </c>
      <c r="I40" s="271">
        <v>-11.3</v>
      </c>
      <c r="J40" s="271">
        <v>19.3</v>
      </c>
      <c r="K40" s="271">
        <v>31.2</v>
      </c>
      <c r="L40" s="271">
        <v>-25</v>
      </c>
      <c r="M40" s="271">
        <v>-0.8</v>
      </c>
      <c r="N40" s="271">
        <v>-41.5</v>
      </c>
      <c r="O40" s="271">
        <v>-34.9</v>
      </c>
      <c r="P40" s="271">
        <v>104.3</v>
      </c>
      <c r="Q40" s="271">
        <v>-16</v>
      </c>
      <c r="R40" s="271">
        <v>81.099999999999994</v>
      </c>
      <c r="S40" s="271">
        <v>19.899999999999999</v>
      </c>
    </row>
    <row r="41" spans="1:30" ht="13.5" customHeight="1">
      <c r="A41" s="241" t="s">
        <v>56</v>
      </c>
      <c r="B41" s="238">
        <v>12</v>
      </c>
      <c r="C41" s="250"/>
      <c r="D41" s="260">
        <v>-0.8</v>
      </c>
      <c r="E41" s="271">
        <v>-2.5</v>
      </c>
      <c r="F41" s="271">
        <v>-4.0999999999999996</v>
      </c>
      <c r="G41" s="271">
        <v>-3.5</v>
      </c>
      <c r="H41" s="271">
        <v>-10.3</v>
      </c>
      <c r="I41" s="271">
        <v>-18.7</v>
      </c>
      <c r="J41" s="271">
        <v>-1.4</v>
      </c>
      <c r="K41" s="271">
        <v>32</v>
      </c>
      <c r="L41" s="271">
        <v>-35.9</v>
      </c>
      <c r="M41" s="271">
        <v>-2.1</v>
      </c>
      <c r="N41" s="271">
        <v>-15.1</v>
      </c>
      <c r="O41" s="271">
        <v>-13</v>
      </c>
      <c r="P41" s="271">
        <v>89.8</v>
      </c>
      <c r="Q41" s="271">
        <v>-14.5</v>
      </c>
      <c r="R41" s="271">
        <v>67.8</v>
      </c>
      <c r="S41" s="271">
        <v>16.100000000000001</v>
      </c>
    </row>
    <row r="42" spans="1:30" ht="13.5" customHeight="1">
      <c r="A42" s="240" t="s">
        <v>432</v>
      </c>
      <c r="B42" s="238">
        <v>1</v>
      </c>
      <c r="D42" s="260">
        <v>-11.3</v>
      </c>
      <c r="E42" s="271">
        <v>-31.3</v>
      </c>
      <c r="F42" s="271">
        <v>-12.1</v>
      </c>
      <c r="G42" s="271">
        <v>-21</v>
      </c>
      <c r="H42" s="271">
        <v>19.899999999999999</v>
      </c>
      <c r="I42" s="271">
        <v>-9.6999999999999993</v>
      </c>
      <c r="J42" s="271">
        <v>-9.6999999999999993</v>
      </c>
      <c r="K42" s="271">
        <v>61.2</v>
      </c>
      <c r="L42" s="271">
        <v>-17</v>
      </c>
      <c r="M42" s="271">
        <v>-15.7</v>
      </c>
      <c r="N42" s="271">
        <v>13.1</v>
      </c>
      <c r="O42" s="271">
        <v>3.5</v>
      </c>
      <c r="P42" s="271">
        <v>-7.4</v>
      </c>
      <c r="Q42" s="271">
        <v>0</v>
      </c>
      <c r="R42" s="271">
        <v>9.3000000000000007</v>
      </c>
      <c r="S42" s="271">
        <v>-29.4</v>
      </c>
    </row>
    <row r="43" spans="1:30" ht="13.5" customHeight="1">
      <c r="A43" s="240" t="s">
        <v>56</v>
      </c>
      <c r="B43" s="238">
        <v>2</v>
      </c>
      <c r="C43" s="250"/>
      <c r="D43" s="260">
        <v>-7.7</v>
      </c>
      <c r="E43" s="271">
        <v>-30.5</v>
      </c>
      <c r="F43" s="271">
        <v>-9.9</v>
      </c>
      <c r="G43" s="271">
        <v>-7.9</v>
      </c>
      <c r="H43" s="271">
        <v>65.599999999999994</v>
      </c>
      <c r="I43" s="271">
        <v>-3.5</v>
      </c>
      <c r="J43" s="271">
        <v>-22.8</v>
      </c>
      <c r="K43" s="271">
        <v>41.3</v>
      </c>
      <c r="L43" s="271">
        <v>-36</v>
      </c>
      <c r="M43" s="271">
        <v>-4.7</v>
      </c>
      <c r="N43" s="271">
        <v>30.4</v>
      </c>
      <c r="O43" s="271">
        <v>-3.8</v>
      </c>
      <c r="P43" s="271">
        <v>8.1999999999999993</v>
      </c>
      <c r="Q43" s="271">
        <v>-3.9</v>
      </c>
      <c r="R43" s="271">
        <v>-5.6</v>
      </c>
      <c r="S43" s="271">
        <v>-11.6</v>
      </c>
    </row>
    <row r="44" spans="1:30" ht="13.5" customHeight="1">
      <c r="A44" s="240" t="s">
        <v>56</v>
      </c>
      <c r="B44" s="238">
        <v>3</v>
      </c>
      <c r="C44" s="250"/>
      <c r="D44" s="260">
        <v>-7.7</v>
      </c>
      <c r="E44" s="271">
        <v>-20.5</v>
      </c>
      <c r="F44" s="271">
        <v>-9.6</v>
      </c>
      <c r="G44" s="271">
        <v>-21.6</v>
      </c>
      <c r="H44" s="271">
        <v>33.6</v>
      </c>
      <c r="I44" s="271">
        <v>-11.1</v>
      </c>
      <c r="J44" s="271">
        <v>-6.5</v>
      </c>
      <c r="K44" s="271">
        <v>41.2</v>
      </c>
      <c r="L44" s="271">
        <v>-28.9</v>
      </c>
      <c r="M44" s="271">
        <v>-13.8</v>
      </c>
      <c r="N44" s="271">
        <v>0</v>
      </c>
      <c r="O44" s="271">
        <v>-15.4</v>
      </c>
      <c r="P44" s="271">
        <v>27.5</v>
      </c>
      <c r="Q44" s="271">
        <v>-21</v>
      </c>
      <c r="R44" s="271">
        <v>0</v>
      </c>
      <c r="S44" s="271">
        <v>-14.1</v>
      </c>
    </row>
    <row r="45" spans="1:30" ht="13.5" customHeight="1">
      <c r="A45" s="240" t="s">
        <v>56</v>
      </c>
      <c r="B45" s="238">
        <v>4</v>
      </c>
      <c r="C45" s="250"/>
      <c r="D45" s="260">
        <v>-7.4</v>
      </c>
      <c r="E45" s="271">
        <v>-16.8</v>
      </c>
      <c r="F45" s="271">
        <v>-14</v>
      </c>
      <c r="G45" s="271">
        <v>-8.8000000000000007</v>
      </c>
      <c r="H45" s="271">
        <v>17.5</v>
      </c>
      <c r="I45" s="271">
        <v>0.8</v>
      </c>
      <c r="J45" s="271">
        <v>-15.2</v>
      </c>
      <c r="K45" s="271">
        <v>41.8</v>
      </c>
      <c r="L45" s="271">
        <v>-19.600000000000001</v>
      </c>
      <c r="M45" s="271">
        <v>-5.2</v>
      </c>
      <c r="N45" s="271">
        <v>2.7</v>
      </c>
      <c r="O45" s="271">
        <v>0</v>
      </c>
      <c r="P45" s="271">
        <v>-2.8</v>
      </c>
      <c r="Q45" s="271">
        <v>2</v>
      </c>
      <c r="R45" s="271">
        <v>13.9</v>
      </c>
      <c r="S45" s="271">
        <v>-8.3000000000000007</v>
      </c>
    </row>
    <row r="46" spans="1:30" ht="13.5" customHeight="1">
      <c r="A46" s="242" t="s">
        <v>56</v>
      </c>
      <c r="B46" s="246">
        <v>5</v>
      </c>
      <c r="C46" s="252"/>
      <c r="D46" s="263">
        <v>-7</v>
      </c>
      <c r="E46" s="274">
        <v>-11.8</v>
      </c>
      <c r="F46" s="274">
        <v>-13</v>
      </c>
      <c r="G46" s="274">
        <v>-12</v>
      </c>
      <c r="H46" s="274">
        <v>32.200000000000003</v>
      </c>
      <c r="I46" s="274">
        <v>-2.1</v>
      </c>
      <c r="J46" s="274">
        <v>-15</v>
      </c>
      <c r="K46" s="274">
        <v>44.5</v>
      </c>
      <c r="L46" s="274">
        <v>-26.7</v>
      </c>
      <c r="M46" s="274">
        <v>2.5</v>
      </c>
      <c r="N46" s="274">
        <v>0</v>
      </c>
      <c r="O46" s="274">
        <v>26.8</v>
      </c>
      <c r="P46" s="274">
        <v>1.1000000000000001</v>
      </c>
      <c r="Q46" s="274">
        <v>0</v>
      </c>
      <c r="R46" s="274">
        <v>3.3</v>
      </c>
      <c r="S46" s="274">
        <v>-12.3</v>
      </c>
    </row>
    <row r="47" spans="1:30" ht="27" customHeight="1">
      <c r="A47" s="243" t="s">
        <v>554</v>
      </c>
      <c r="B47" s="243"/>
      <c r="C47" s="253"/>
      <c r="D47" s="265">
        <v>-6.2</v>
      </c>
      <c r="E47" s="265">
        <v>2.2000000000000002</v>
      </c>
      <c r="F47" s="265">
        <v>-7.3</v>
      </c>
      <c r="G47" s="265">
        <v>-10.3</v>
      </c>
      <c r="H47" s="265">
        <v>-11</v>
      </c>
      <c r="I47" s="265">
        <v>-10.8</v>
      </c>
      <c r="J47" s="265">
        <v>-7.5</v>
      </c>
      <c r="K47" s="265">
        <v>-1.7</v>
      </c>
      <c r="L47" s="265">
        <v>-11.2</v>
      </c>
      <c r="M47" s="265">
        <v>-1.6</v>
      </c>
      <c r="N47" s="265">
        <v>8.1</v>
      </c>
      <c r="O47" s="265">
        <v>26.8</v>
      </c>
      <c r="P47" s="265">
        <v>-2.1</v>
      </c>
      <c r="Q47" s="265">
        <v>-9.5</v>
      </c>
      <c r="R47" s="265">
        <v>1.9</v>
      </c>
      <c r="S47" s="265">
        <v>-11.7</v>
      </c>
      <c r="T47" s="244"/>
      <c r="U47" s="244"/>
      <c r="V47" s="244"/>
      <c r="W47" s="244"/>
      <c r="X47" s="244"/>
      <c r="Y47" s="244"/>
      <c r="Z47" s="244"/>
      <c r="AA47" s="244"/>
      <c r="AB47" s="244"/>
      <c r="AC47" s="244"/>
      <c r="AD47" s="244"/>
    </row>
    <row r="48" spans="1:30" ht="27" customHeight="1">
      <c r="A48" s="244"/>
      <c r="B48" s="244"/>
      <c r="C48" s="244"/>
      <c r="D48" s="306"/>
      <c r="E48" s="306"/>
      <c r="F48" s="306"/>
      <c r="G48" s="306"/>
      <c r="H48" s="306"/>
      <c r="I48" s="306"/>
      <c r="J48" s="306"/>
      <c r="K48" s="306"/>
      <c r="L48" s="306"/>
      <c r="M48" s="306"/>
      <c r="N48" s="306"/>
      <c r="O48" s="306"/>
      <c r="P48" s="306"/>
      <c r="Q48" s="306"/>
      <c r="R48" s="306"/>
      <c r="S48" s="306"/>
      <c r="T48" s="244"/>
      <c r="U48" s="244"/>
      <c r="V48" s="244"/>
      <c r="W48" s="244"/>
      <c r="X48" s="244"/>
      <c r="Y48" s="244"/>
      <c r="Z48" s="244"/>
      <c r="AA48" s="244"/>
      <c r="AB48" s="244"/>
      <c r="AC48" s="244"/>
      <c r="AD48" s="244"/>
    </row>
    <row r="49" spans="1:19" ht="16.5">
      <c r="A49" s="232" t="s">
        <v>436</v>
      </c>
      <c r="B49" s="8"/>
      <c r="C49" s="8"/>
      <c r="H49" s="313"/>
      <c r="I49" s="313"/>
      <c r="J49" s="313"/>
      <c r="K49" s="313"/>
      <c r="L49" s="313"/>
      <c r="M49" s="313"/>
      <c r="N49" s="313"/>
      <c r="O49" s="313"/>
      <c r="S49" s="19" t="s">
        <v>90</v>
      </c>
    </row>
    <row r="50" spans="1:19">
      <c r="A50" s="233" t="s">
        <v>532</v>
      </c>
      <c r="B50" s="233"/>
      <c r="C50" s="247"/>
      <c r="D50" s="255" t="s">
        <v>144</v>
      </c>
      <c r="E50" s="255" t="s">
        <v>415</v>
      </c>
      <c r="F50" s="255" t="s">
        <v>184</v>
      </c>
      <c r="G50" s="255" t="s">
        <v>37</v>
      </c>
      <c r="H50" s="255" t="s">
        <v>223</v>
      </c>
      <c r="I50" s="255" t="s">
        <v>416</v>
      </c>
      <c r="J50" s="255" t="s">
        <v>417</v>
      </c>
      <c r="K50" s="255" t="s">
        <v>418</v>
      </c>
      <c r="L50" s="255" t="s">
        <v>34</v>
      </c>
      <c r="M50" s="255" t="s">
        <v>328</v>
      </c>
      <c r="N50" s="255" t="s">
        <v>63</v>
      </c>
      <c r="O50" s="255" t="s">
        <v>126</v>
      </c>
      <c r="P50" s="255" t="s">
        <v>93</v>
      </c>
      <c r="Q50" s="255" t="s">
        <v>419</v>
      </c>
      <c r="R50" s="255" t="s">
        <v>420</v>
      </c>
      <c r="S50" s="255" t="s">
        <v>338</v>
      </c>
    </row>
    <row r="51" spans="1:19">
      <c r="A51" s="234"/>
      <c r="B51" s="234"/>
      <c r="C51" s="248"/>
      <c r="D51" s="256" t="s">
        <v>533</v>
      </c>
      <c r="E51" s="256"/>
      <c r="F51" s="256"/>
      <c r="G51" s="256" t="s">
        <v>372</v>
      </c>
      <c r="H51" s="256" t="s">
        <v>534</v>
      </c>
      <c r="I51" s="256" t="s">
        <v>302</v>
      </c>
      <c r="J51" s="256" t="s">
        <v>535</v>
      </c>
      <c r="K51" s="256" t="s">
        <v>106</v>
      </c>
      <c r="L51" s="283" t="s">
        <v>536</v>
      </c>
      <c r="M51" s="287" t="s">
        <v>538</v>
      </c>
      <c r="N51" s="283" t="s">
        <v>421</v>
      </c>
      <c r="O51" s="283" t="s">
        <v>539</v>
      </c>
      <c r="P51" s="283" t="s">
        <v>540</v>
      </c>
      <c r="Q51" s="283" t="s">
        <v>425</v>
      </c>
      <c r="R51" s="283" t="s">
        <v>541</v>
      </c>
      <c r="S51" s="291" t="s">
        <v>542</v>
      </c>
    </row>
    <row r="52" spans="1:19" ht="18" customHeight="1">
      <c r="A52" s="235"/>
      <c r="B52" s="235"/>
      <c r="C52" s="254"/>
      <c r="D52" s="257" t="s">
        <v>543</v>
      </c>
      <c r="E52" s="257" t="s">
        <v>333</v>
      </c>
      <c r="F52" s="257" t="s">
        <v>544</v>
      </c>
      <c r="G52" s="257" t="s">
        <v>545</v>
      </c>
      <c r="H52" s="257" t="s">
        <v>427</v>
      </c>
      <c r="I52" s="257" t="s">
        <v>546</v>
      </c>
      <c r="J52" s="257" t="s">
        <v>170</v>
      </c>
      <c r="K52" s="257" t="s">
        <v>547</v>
      </c>
      <c r="L52" s="284" t="s">
        <v>548</v>
      </c>
      <c r="M52" s="288" t="s">
        <v>549</v>
      </c>
      <c r="N52" s="284" t="s">
        <v>55</v>
      </c>
      <c r="O52" s="284" t="s">
        <v>367</v>
      </c>
      <c r="P52" s="288" t="s">
        <v>244</v>
      </c>
      <c r="Q52" s="288" t="s">
        <v>550</v>
      </c>
      <c r="R52" s="284" t="s">
        <v>551</v>
      </c>
      <c r="S52" s="284" t="s">
        <v>552</v>
      </c>
    </row>
    <row r="53" spans="1:19" ht="15.75" customHeight="1">
      <c r="A53" s="297"/>
      <c r="B53" s="297"/>
      <c r="C53" s="297"/>
      <c r="D53" s="258" t="s">
        <v>553</v>
      </c>
      <c r="E53" s="258"/>
      <c r="F53" s="258"/>
      <c r="G53" s="258"/>
      <c r="H53" s="258"/>
      <c r="I53" s="258"/>
      <c r="J53" s="258"/>
      <c r="K53" s="258"/>
      <c r="L53" s="258"/>
      <c r="M53" s="258"/>
      <c r="N53" s="258"/>
      <c r="O53" s="258"/>
      <c r="P53" s="258"/>
      <c r="Q53" s="258"/>
      <c r="R53" s="258"/>
      <c r="S53" s="297"/>
    </row>
    <row r="54" spans="1:19" ht="13.5" customHeight="1">
      <c r="A54" s="237" t="s">
        <v>29</v>
      </c>
      <c r="B54" s="237" t="s">
        <v>327</v>
      </c>
      <c r="C54" s="250"/>
      <c r="D54" s="259">
        <v>120.7</v>
      </c>
      <c r="E54" s="270">
        <v>77.900000000000006</v>
      </c>
      <c r="F54" s="270">
        <v>129.69999999999999</v>
      </c>
      <c r="G54" s="270">
        <v>125.6</v>
      </c>
      <c r="H54" s="270">
        <v>135.80000000000001</v>
      </c>
      <c r="I54" s="270">
        <v>133.19999999999999</v>
      </c>
      <c r="J54" s="270">
        <v>117.3</v>
      </c>
      <c r="K54" s="270">
        <v>124.5</v>
      </c>
      <c r="L54" s="285">
        <v>110.1</v>
      </c>
      <c r="M54" s="285">
        <v>107.8</v>
      </c>
      <c r="N54" s="285">
        <v>139.30000000000001</v>
      </c>
      <c r="O54" s="285">
        <v>117</v>
      </c>
      <c r="P54" s="270">
        <v>93.2</v>
      </c>
      <c r="Q54" s="270">
        <v>91.9</v>
      </c>
      <c r="R54" s="270">
        <v>91.5</v>
      </c>
      <c r="S54" s="285">
        <v>113</v>
      </c>
    </row>
    <row r="55" spans="1:19" ht="13.5" customHeight="1">
      <c r="A55" s="238"/>
      <c r="B55" s="238" t="s">
        <v>228</v>
      </c>
      <c r="C55" s="250"/>
      <c r="D55" s="260">
        <v>100</v>
      </c>
      <c r="E55" s="271">
        <v>100</v>
      </c>
      <c r="F55" s="271">
        <v>100</v>
      </c>
      <c r="G55" s="271">
        <v>100</v>
      </c>
      <c r="H55" s="271">
        <v>100</v>
      </c>
      <c r="I55" s="271">
        <v>100</v>
      </c>
      <c r="J55" s="271">
        <v>100</v>
      </c>
      <c r="K55" s="271">
        <v>100</v>
      </c>
      <c r="L55" s="286">
        <v>100</v>
      </c>
      <c r="M55" s="286">
        <v>100</v>
      </c>
      <c r="N55" s="286">
        <v>100</v>
      </c>
      <c r="O55" s="286">
        <v>100</v>
      </c>
      <c r="P55" s="271">
        <v>100</v>
      </c>
      <c r="Q55" s="271">
        <v>100</v>
      </c>
      <c r="R55" s="271">
        <v>100</v>
      </c>
      <c r="S55" s="286">
        <v>100</v>
      </c>
    </row>
    <row r="56" spans="1:19" ht="13.5" customHeight="1">
      <c r="A56" s="238"/>
      <c r="B56" s="238" t="s">
        <v>107</v>
      </c>
      <c r="C56" s="250"/>
      <c r="D56" s="260">
        <v>105.1</v>
      </c>
      <c r="E56" s="271">
        <v>80.5</v>
      </c>
      <c r="F56" s="271">
        <v>108.4</v>
      </c>
      <c r="G56" s="271">
        <v>110.1</v>
      </c>
      <c r="H56" s="271">
        <v>77.8</v>
      </c>
      <c r="I56" s="271">
        <v>120.2</v>
      </c>
      <c r="J56" s="271">
        <v>106</v>
      </c>
      <c r="K56" s="271">
        <v>63</v>
      </c>
      <c r="L56" s="286">
        <v>136.19999999999999</v>
      </c>
      <c r="M56" s="286">
        <v>94.9</v>
      </c>
      <c r="N56" s="286">
        <v>79.8</v>
      </c>
      <c r="O56" s="286">
        <v>103.7</v>
      </c>
      <c r="P56" s="271">
        <v>82.1</v>
      </c>
      <c r="Q56" s="271">
        <v>90.9</v>
      </c>
      <c r="R56" s="271">
        <v>128.9</v>
      </c>
      <c r="S56" s="286">
        <v>153</v>
      </c>
    </row>
    <row r="57" spans="1:19" ht="13.5" customHeight="1">
      <c r="A57" s="238"/>
      <c r="B57" s="238" t="s">
        <v>300</v>
      </c>
      <c r="C57" s="250"/>
      <c r="D57" s="260">
        <v>117.3</v>
      </c>
      <c r="E57" s="271">
        <v>59.3</v>
      </c>
      <c r="F57" s="271">
        <v>118.4</v>
      </c>
      <c r="G57" s="271">
        <v>112.4</v>
      </c>
      <c r="H57" s="271">
        <v>77.900000000000006</v>
      </c>
      <c r="I57" s="271">
        <v>109.8</v>
      </c>
      <c r="J57" s="271">
        <v>129.4</v>
      </c>
      <c r="K57" s="271">
        <v>87.7</v>
      </c>
      <c r="L57" s="286">
        <v>107.9</v>
      </c>
      <c r="M57" s="286">
        <v>114.3</v>
      </c>
      <c r="N57" s="286">
        <v>93.5</v>
      </c>
      <c r="O57" s="286">
        <v>99.8</v>
      </c>
      <c r="P57" s="271">
        <v>167.3</v>
      </c>
      <c r="Q57" s="271">
        <v>108.8</v>
      </c>
      <c r="R57" s="271">
        <v>199.4</v>
      </c>
      <c r="S57" s="286">
        <v>206.9</v>
      </c>
    </row>
    <row r="58" spans="1:19" ht="13.5" customHeight="1">
      <c r="A58" s="238"/>
      <c r="B58" s="238" t="s">
        <v>109</v>
      </c>
      <c r="C58" s="250"/>
      <c r="D58" s="261">
        <v>120</v>
      </c>
      <c r="E58" s="267">
        <v>57.7</v>
      </c>
      <c r="F58" s="267">
        <v>120.3</v>
      </c>
      <c r="G58" s="267">
        <v>109.3</v>
      </c>
      <c r="H58" s="267">
        <v>80.900000000000006</v>
      </c>
      <c r="I58" s="267">
        <v>113.9</v>
      </c>
      <c r="J58" s="267">
        <v>103.9</v>
      </c>
      <c r="K58" s="267">
        <v>62.1</v>
      </c>
      <c r="L58" s="267">
        <v>121.2</v>
      </c>
      <c r="M58" s="267">
        <v>120.7</v>
      </c>
      <c r="N58" s="267">
        <v>90.8</v>
      </c>
      <c r="O58" s="267">
        <v>104.3</v>
      </c>
      <c r="P58" s="267">
        <v>340.7</v>
      </c>
      <c r="Q58" s="267">
        <v>109.8</v>
      </c>
      <c r="R58" s="267">
        <v>167.1</v>
      </c>
      <c r="S58" s="267">
        <v>174.3</v>
      </c>
    </row>
    <row r="59" spans="1:19" ht="13.5" customHeight="1">
      <c r="A59" s="239"/>
      <c r="B59" s="239" t="s">
        <v>174</v>
      </c>
      <c r="C59" s="251"/>
      <c r="D59" s="262">
        <v>124.1</v>
      </c>
      <c r="E59" s="273">
        <v>55.3</v>
      </c>
      <c r="F59" s="273">
        <v>117.9</v>
      </c>
      <c r="G59" s="273">
        <v>107.9</v>
      </c>
      <c r="H59" s="273">
        <v>52.4</v>
      </c>
      <c r="I59" s="273">
        <v>93.9</v>
      </c>
      <c r="J59" s="273">
        <v>98.5</v>
      </c>
      <c r="K59" s="273">
        <v>61.7</v>
      </c>
      <c r="L59" s="273">
        <v>85.3</v>
      </c>
      <c r="M59" s="273">
        <v>119.2</v>
      </c>
      <c r="N59" s="273">
        <v>54.9</v>
      </c>
      <c r="O59" s="273">
        <v>164.7</v>
      </c>
      <c r="P59" s="273">
        <v>637.1</v>
      </c>
      <c r="Q59" s="273">
        <v>88.8</v>
      </c>
      <c r="R59" s="273">
        <v>292.39999999999998</v>
      </c>
      <c r="S59" s="273">
        <v>218.2</v>
      </c>
    </row>
    <row r="60" spans="1:19" ht="13.5" customHeight="1">
      <c r="A60" s="238" t="s">
        <v>431</v>
      </c>
      <c r="B60" s="238">
        <v>5</v>
      </c>
      <c r="C60" s="250" t="s">
        <v>219</v>
      </c>
      <c r="D60" s="259">
        <v>126</v>
      </c>
      <c r="E60" s="270">
        <v>52.5</v>
      </c>
      <c r="F60" s="270">
        <v>110.5</v>
      </c>
      <c r="G60" s="270">
        <v>100.7</v>
      </c>
      <c r="H60" s="270">
        <v>43.4</v>
      </c>
      <c r="I60" s="270">
        <v>95.5</v>
      </c>
      <c r="J60" s="270">
        <v>100</v>
      </c>
      <c r="K60" s="270">
        <v>68.5</v>
      </c>
      <c r="L60" s="270">
        <v>80.5</v>
      </c>
      <c r="M60" s="270">
        <v>109.2</v>
      </c>
      <c r="N60" s="270">
        <v>64.599999999999994</v>
      </c>
      <c r="O60" s="270">
        <v>142.6</v>
      </c>
      <c r="P60" s="270">
        <v>861.9</v>
      </c>
      <c r="Q60" s="270">
        <v>88.4</v>
      </c>
      <c r="R60" s="270">
        <v>336.6</v>
      </c>
      <c r="S60" s="270">
        <v>191.5</v>
      </c>
    </row>
    <row r="61" spans="1:19" ht="13.5" customHeight="1">
      <c r="A61" s="240" t="s">
        <v>56</v>
      </c>
      <c r="B61" s="238">
        <v>6</v>
      </c>
      <c r="C61" s="250"/>
      <c r="D61" s="260">
        <v>124</v>
      </c>
      <c r="E61" s="271">
        <v>51.7</v>
      </c>
      <c r="F61" s="271">
        <v>115.3</v>
      </c>
      <c r="G61" s="271">
        <v>97.8</v>
      </c>
      <c r="H61" s="271">
        <v>40</v>
      </c>
      <c r="I61" s="271">
        <v>91.9</v>
      </c>
      <c r="J61" s="271">
        <v>97.1</v>
      </c>
      <c r="K61" s="271">
        <v>65.400000000000006</v>
      </c>
      <c r="L61" s="271">
        <v>78.2</v>
      </c>
      <c r="M61" s="271">
        <v>123.7</v>
      </c>
      <c r="N61" s="271">
        <v>43.1</v>
      </c>
      <c r="O61" s="271">
        <v>114.9</v>
      </c>
      <c r="P61" s="271">
        <v>781</v>
      </c>
      <c r="Q61" s="271">
        <v>84.1</v>
      </c>
      <c r="R61" s="271">
        <v>235.2</v>
      </c>
      <c r="S61" s="271">
        <v>209.9</v>
      </c>
    </row>
    <row r="62" spans="1:19" ht="13.5" customHeight="1">
      <c r="A62" s="240" t="s">
        <v>56</v>
      </c>
      <c r="B62" s="238">
        <v>7</v>
      </c>
      <c r="C62" s="250"/>
      <c r="D62" s="260">
        <v>121.2</v>
      </c>
      <c r="E62" s="271">
        <v>50.2</v>
      </c>
      <c r="F62" s="271">
        <v>117.7</v>
      </c>
      <c r="G62" s="271">
        <v>101.5</v>
      </c>
      <c r="H62" s="271">
        <v>68.3</v>
      </c>
      <c r="I62" s="271">
        <v>88.4</v>
      </c>
      <c r="J62" s="271">
        <v>101.5</v>
      </c>
      <c r="K62" s="271">
        <v>62.2</v>
      </c>
      <c r="L62" s="271">
        <v>79.3</v>
      </c>
      <c r="M62" s="271">
        <v>116.8</v>
      </c>
      <c r="N62" s="271">
        <v>60</v>
      </c>
      <c r="O62" s="271">
        <v>123.4</v>
      </c>
      <c r="P62" s="271">
        <v>604.79999999999995</v>
      </c>
      <c r="Q62" s="271">
        <v>84.1</v>
      </c>
      <c r="R62" s="271">
        <v>283.10000000000002</v>
      </c>
      <c r="S62" s="271">
        <v>204.2</v>
      </c>
    </row>
    <row r="63" spans="1:19" ht="13.5" customHeight="1">
      <c r="A63" s="240" t="s">
        <v>56</v>
      </c>
      <c r="B63" s="238">
        <v>8</v>
      </c>
      <c r="D63" s="260">
        <v>113.5</v>
      </c>
      <c r="E63" s="271">
        <v>45.2</v>
      </c>
      <c r="F63" s="271">
        <v>114.5</v>
      </c>
      <c r="G63" s="271">
        <v>105.1</v>
      </c>
      <c r="H63" s="271">
        <v>54.5</v>
      </c>
      <c r="I63" s="271">
        <v>93.4</v>
      </c>
      <c r="J63" s="271">
        <v>95.6</v>
      </c>
      <c r="K63" s="271">
        <v>55.9</v>
      </c>
      <c r="L63" s="271">
        <v>75.900000000000006</v>
      </c>
      <c r="M63" s="271">
        <v>119.1</v>
      </c>
      <c r="N63" s="271">
        <v>70.8</v>
      </c>
      <c r="O63" s="271">
        <v>295.7</v>
      </c>
      <c r="P63" s="271">
        <v>297.60000000000002</v>
      </c>
      <c r="Q63" s="271">
        <v>91.3</v>
      </c>
      <c r="R63" s="271">
        <v>214.1</v>
      </c>
      <c r="S63" s="271">
        <v>216.9</v>
      </c>
    </row>
    <row r="64" spans="1:19" ht="13.5" customHeight="1">
      <c r="A64" s="240" t="s">
        <v>56</v>
      </c>
      <c r="B64" s="238">
        <v>9</v>
      </c>
      <c r="C64" s="250"/>
      <c r="D64" s="260">
        <v>126</v>
      </c>
      <c r="E64" s="271">
        <v>80.7</v>
      </c>
      <c r="F64" s="271">
        <v>120.2</v>
      </c>
      <c r="G64" s="271">
        <v>122.1</v>
      </c>
      <c r="H64" s="271">
        <v>37.9</v>
      </c>
      <c r="I64" s="271">
        <v>97</v>
      </c>
      <c r="J64" s="271">
        <v>92.6</v>
      </c>
      <c r="K64" s="271">
        <v>54.3</v>
      </c>
      <c r="L64" s="271">
        <v>81.599999999999994</v>
      </c>
      <c r="M64" s="271">
        <v>113</v>
      </c>
      <c r="N64" s="271">
        <v>52.3</v>
      </c>
      <c r="O64" s="271">
        <v>178.7</v>
      </c>
      <c r="P64" s="271">
        <v>704.8</v>
      </c>
      <c r="Q64" s="271">
        <v>89.9</v>
      </c>
      <c r="R64" s="271">
        <v>260.60000000000002</v>
      </c>
      <c r="S64" s="271">
        <v>198.6</v>
      </c>
    </row>
    <row r="65" spans="1:19" ht="13.5" customHeight="1">
      <c r="A65" s="240" t="s">
        <v>56</v>
      </c>
      <c r="B65" s="238">
        <v>10</v>
      </c>
      <c r="C65" s="250"/>
      <c r="D65" s="260">
        <v>121.2</v>
      </c>
      <c r="E65" s="271">
        <v>49.8</v>
      </c>
      <c r="F65" s="271">
        <v>123.4</v>
      </c>
      <c r="G65" s="271">
        <v>116.2</v>
      </c>
      <c r="H65" s="271">
        <v>65.5</v>
      </c>
      <c r="I65" s="271">
        <v>93.4</v>
      </c>
      <c r="J65" s="271">
        <v>101.5</v>
      </c>
      <c r="K65" s="271">
        <v>62.2</v>
      </c>
      <c r="L65" s="271">
        <v>90.8</v>
      </c>
      <c r="M65" s="271">
        <v>121.4</v>
      </c>
      <c r="N65" s="271">
        <v>46.2</v>
      </c>
      <c r="O65" s="271">
        <v>195.7</v>
      </c>
      <c r="P65" s="271">
        <v>447.6</v>
      </c>
      <c r="Q65" s="271">
        <v>87</v>
      </c>
      <c r="R65" s="271">
        <v>280.3</v>
      </c>
      <c r="S65" s="271">
        <v>219.7</v>
      </c>
    </row>
    <row r="66" spans="1:19" ht="13.5" customHeight="1">
      <c r="A66" s="240" t="s">
        <v>56</v>
      </c>
      <c r="B66" s="238">
        <v>11</v>
      </c>
      <c r="C66" s="250"/>
      <c r="D66" s="260">
        <v>133.69999999999999</v>
      </c>
      <c r="E66" s="271">
        <v>59.1</v>
      </c>
      <c r="F66" s="271">
        <v>123.4</v>
      </c>
      <c r="G66" s="271">
        <v>119.9</v>
      </c>
      <c r="H66" s="271">
        <v>47.6</v>
      </c>
      <c r="I66" s="271">
        <v>101</v>
      </c>
      <c r="J66" s="271">
        <v>94.1</v>
      </c>
      <c r="K66" s="271">
        <v>67.7</v>
      </c>
      <c r="L66" s="271">
        <v>131</v>
      </c>
      <c r="M66" s="271">
        <v>126</v>
      </c>
      <c r="N66" s="271">
        <v>53.8</v>
      </c>
      <c r="O66" s="271">
        <v>140.4</v>
      </c>
      <c r="P66" s="271">
        <v>759.5</v>
      </c>
      <c r="Q66" s="271">
        <v>85.5</v>
      </c>
      <c r="R66" s="271">
        <v>287.3</v>
      </c>
      <c r="S66" s="271">
        <v>267.60000000000002</v>
      </c>
    </row>
    <row r="67" spans="1:19" ht="13.5" customHeight="1">
      <c r="A67" s="241" t="s">
        <v>56</v>
      </c>
      <c r="B67" s="238">
        <v>12</v>
      </c>
      <c r="C67" s="250"/>
      <c r="D67" s="260">
        <v>124</v>
      </c>
      <c r="E67" s="271">
        <v>53.3</v>
      </c>
      <c r="F67" s="271">
        <v>122.6</v>
      </c>
      <c r="G67" s="271">
        <v>111.8</v>
      </c>
      <c r="H67" s="271">
        <v>49</v>
      </c>
      <c r="I67" s="271">
        <v>101</v>
      </c>
      <c r="J67" s="271">
        <v>94.1</v>
      </c>
      <c r="K67" s="271">
        <v>62.2</v>
      </c>
      <c r="L67" s="271">
        <v>85.1</v>
      </c>
      <c r="M67" s="271">
        <v>116</v>
      </c>
      <c r="N67" s="271">
        <v>58.5</v>
      </c>
      <c r="O67" s="271">
        <v>131.9</v>
      </c>
      <c r="P67" s="271">
        <v>528.6</v>
      </c>
      <c r="Q67" s="271">
        <v>88.4</v>
      </c>
      <c r="R67" s="271">
        <v>319.7</v>
      </c>
      <c r="S67" s="271">
        <v>235.2</v>
      </c>
    </row>
    <row r="68" spans="1:19" ht="13.5" customHeight="1">
      <c r="A68" s="240" t="s">
        <v>432</v>
      </c>
      <c r="B68" s="238">
        <v>1</v>
      </c>
      <c r="D68" s="260">
        <v>114.4</v>
      </c>
      <c r="E68" s="271">
        <v>34</v>
      </c>
      <c r="F68" s="271">
        <v>104.8</v>
      </c>
      <c r="G68" s="271">
        <v>99.3</v>
      </c>
      <c r="H68" s="271">
        <v>46.9</v>
      </c>
      <c r="I68" s="271">
        <v>90.9</v>
      </c>
      <c r="J68" s="271">
        <v>105.9</v>
      </c>
      <c r="K68" s="271">
        <v>82.7</v>
      </c>
      <c r="L68" s="271">
        <v>57.5</v>
      </c>
      <c r="M68" s="271">
        <v>93.1</v>
      </c>
      <c r="N68" s="271">
        <v>63.1</v>
      </c>
      <c r="O68" s="271">
        <v>200</v>
      </c>
      <c r="P68" s="271">
        <v>554.79999999999995</v>
      </c>
      <c r="Q68" s="271">
        <v>89.9</v>
      </c>
      <c r="R68" s="271">
        <v>395.8</v>
      </c>
      <c r="S68" s="271">
        <v>198.6</v>
      </c>
    </row>
    <row r="69" spans="1:19" ht="13.5" customHeight="1">
      <c r="A69" s="238" t="s">
        <v>56</v>
      </c>
      <c r="B69" s="238">
        <v>2</v>
      </c>
      <c r="C69" s="250"/>
      <c r="D69" s="260">
        <v>120.2</v>
      </c>
      <c r="E69" s="271">
        <v>36.299999999999997</v>
      </c>
      <c r="F69" s="271">
        <v>112.9</v>
      </c>
      <c r="G69" s="271">
        <v>100</v>
      </c>
      <c r="H69" s="271">
        <v>57.9</v>
      </c>
      <c r="I69" s="271">
        <v>108.1</v>
      </c>
      <c r="J69" s="271">
        <v>83.8</v>
      </c>
      <c r="K69" s="271">
        <v>78</v>
      </c>
      <c r="L69" s="271">
        <v>51.7</v>
      </c>
      <c r="M69" s="271">
        <v>120.6</v>
      </c>
      <c r="N69" s="271">
        <v>69.2</v>
      </c>
      <c r="O69" s="271">
        <v>123.4</v>
      </c>
      <c r="P69" s="271">
        <v>592.9</v>
      </c>
      <c r="Q69" s="271">
        <v>91.3</v>
      </c>
      <c r="R69" s="271">
        <v>263.39999999999998</v>
      </c>
      <c r="S69" s="271">
        <v>209.9</v>
      </c>
    </row>
    <row r="70" spans="1:19" ht="13.5" customHeight="1">
      <c r="A70" s="240" t="s">
        <v>56</v>
      </c>
      <c r="B70" s="238">
        <v>3</v>
      </c>
      <c r="C70" s="250"/>
      <c r="D70" s="260">
        <v>119.2</v>
      </c>
      <c r="E70" s="271">
        <v>54.4</v>
      </c>
      <c r="F70" s="271">
        <v>108.1</v>
      </c>
      <c r="G70" s="271">
        <v>108.1</v>
      </c>
      <c r="H70" s="271">
        <v>65.5</v>
      </c>
      <c r="I70" s="271">
        <v>102.5</v>
      </c>
      <c r="J70" s="271">
        <v>94.1</v>
      </c>
      <c r="K70" s="271">
        <v>89.8</v>
      </c>
      <c r="L70" s="271">
        <v>57.5</v>
      </c>
      <c r="M70" s="271">
        <v>126</v>
      </c>
      <c r="N70" s="271">
        <v>60</v>
      </c>
      <c r="O70" s="271">
        <v>125.5</v>
      </c>
      <c r="P70" s="271">
        <v>645.20000000000005</v>
      </c>
      <c r="Q70" s="271">
        <v>87</v>
      </c>
      <c r="R70" s="271">
        <v>298.60000000000002</v>
      </c>
      <c r="S70" s="271">
        <v>190.1</v>
      </c>
    </row>
    <row r="71" spans="1:19" ht="13.5" customHeight="1">
      <c r="A71" s="240" t="s">
        <v>56</v>
      </c>
      <c r="B71" s="238">
        <v>4</v>
      </c>
      <c r="C71" s="250"/>
      <c r="D71" s="260">
        <v>126.9</v>
      </c>
      <c r="E71" s="271">
        <v>45.6</v>
      </c>
      <c r="F71" s="271">
        <v>108.9</v>
      </c>
      <c r="G71" s="271">
        <v>105.9</v>
      </c>
      <c r="H71" s="271">
        <v>61.4</v>
      </c>
      <c r="I71" s="271">
        <v>113.6</v>
      </c>
      <c r="J71" s="271">
        <v>83.8</v>
      </c>
      <c r="K71" s="271">
        <v>89.8</v>
      </c>
      <c r="L71" s="271">
        <v>63.2</v>
      </c>
      <c r="M71" s="271">
        <v>111.5</v>
      </c>
      <c r="N71" s="271">
        <v>66.2</v>
      </c>
      <c r="O71" s="271">
        <v>131.9</v>
      </c>
      <c r="P71" s="271">
        <v>845.2</v>
      </c>
      <c r="Q71" s="271">
        <v>92.8</v>
      </c>
      <c r="R71" s="271">
        <v>307</v>
      </c>
      <c r="S71" s="271">
        <v>214.1</v>
      </c>
    </row>
    <row r="72" spans="1:19" ht="13.5" customHeight="1">
      <c r="A72" s="242" t="s">
        <v>56</v>
      </c>
      <c r="B72" s="246">
        <v>5</v>
      </c>
      <c r="C72" s="252"/>
      <c r="D72" s="263">
        <v>120.2</v>
      </c>
      <c r="E72" s="274">
        <v>36.700000000000003</v>
      </c>
      <c r="F72" s="274">
        <v>100</v>
      </c>
      <c r="G72" s="274">
        <v>97.8</v>
      </c>
      <c r="H72" s="274">
        <v>62.1</v>
      </c>
      <c r="I72" s="274">
        <v>105.6</v>
      </c>
      <c r="J72" s="274">
        <v>79.400000000000006</v>
      </c>
      <c r="K72" s="274">
        <v>92.1</v>
      </c>
      <c r="L72" s="274">
        <v>56.3</v>
      </c>
      <c r="M72" s="274">
        <v>109.9</v>
      </c>
      <c r="N72" s="274">
        <v>56.9</v>
      </c>
      <c r="O72" s="274">
        <v>138.30000000000001</v>
      </c>
      <c r="P72" s="274">
        <v>833.3</v>
      </c>
      <c r="Q72" s="274">
        <v>88.4</v>
      </c>
      <c r="R72" s="274">
        <v>339.4</v>
      </c>
      <c r="S72" s="274">
        <v>195.8</v>
      </c>
    </row>
    <row r="73" spans="1:19" ht="17.25" customHeight="1">
      <c r="A73" s="297"/>
      <c r="B73" s="297"/>
      <c r="C73" s="297"/>
      <c r="D73" s="264" t="s">
        <v>433</v>
      </c>
      <c r="E73" s="264"/>
      <c r="F73" s="264"/>
      <c r="G73" s="264"/>
      <c r="H73" s="264"/>
      <c r="I73" s="264"/>
      <c r="J73" s="264"/>
      <c r="K73" s="264"/>
      <c r="L73" s="264"/>
      <c r="M73" s="264"/>
      <c r="N73" s="264"/>
      <c r="O73" s="264"/>
      <c r="P73" s="264"/>
      <c r="Q73" s="264"/>
      <c r="R73" s="264"/>
      <c r="S73" s="264"/>
    </row>
    <row r="74" spans="1:19" ht="13.5" customHeight="1">
      <c r="A74" s="237" t="s">
        <v>29</v>
      </c>
      <c r="B74" s="237" t="s">
        <v>327</v>
      </c>
      <c r="C74" s="250"/>
      <c r="D74" s="259">
        <v>-6</v>
      </c>
      <c r="E74" s="270">
        <v>67</v>
      </c>
      <c r="F74" s="270">
        <v>-14</v>
      </c>
      <c r="G74" s="270">
        <v>-11.8</v>
      </c>
      <c r="H74" s="270">
        <v>25.6</v>
      </c>
      <c r="I74" s="270">
        <v>-3.4</v>
      </c>
      <c r="J74" s="270">
        <v>13.1</v>
      </c>
      <c r="K74" s="270">
        <v>30.9</v>
      </c>
      <c r="L74" s="285">
        <v>-10.6</v>
      </c>
      <c r="M74" s="285">
        <v>0.9</v>
      </c>
      <c r="N74" s="285">
        <v>7.9</v>
      </c>
      <c r="O74" s="285">
        <v>-12.6</v>
      </c>
      <c r="P74" s="270">
        <v>-64</v>
      </c>
      <c r="Q74" s="270">
        <v>6</v>
      </c>
      <c r="R74" s="270">
        <v>-14.5</v>
      </c>
      <c r="S74" s="285">
        <v>4.2</v>
      </c>
    </row>
    <row r="75" spans="1:19" ht="13.5" customHeight="1">
      <c r="A75" s="238"/>
      <c r="B75" s="238" t="s">
        <v>228</v>
      </c>
      <c r="C75" s="250"/>
      <c r="D75" s="260">
        <v>-17.100000000000001</v>
      </c>
      <c r="E75" s="271">
        <v>28.4</v>
      </c>
      <c r="F75" s="271">
        <v>-22.9</v>
      </c>
      <c r="G75" s="271">
        <v>-20.399999999999999</v>
      </c>
      <c r="H75" s="271">
        <v>-26.4</v>
      </c>
      <c r="I75" s="271">
        <v>-24.9</v>
      </c>
      <c r="J75" s="271">
        <v>-14.8</v>
      </c>
      <c r="K75" s="271">
        <v>-19.7</v>
      </c>
      <c r="L75" s="286">
        <v>-9.1</v>
      </c>
      <c r="M75" s="286">
        <v>-7.2</v>
      </c>
      <c r="N75" s="286">
        <v>-28.2</v>
      </c>
      <c r="O75" s="286">
        <v>-14.5</v>
      </c>
      <c r="P75" s="271">
        <v>7.6</v>
      </c>
      <c r="Q75" s="271">
        <v>8.9</v>
      </c>
      <c r="R75" s="271">
        <v>9.3000000000000007</v>
      </c>
      <c r="S75" s="286">
        <v>-11.5</v>
      </c>
    </row>
    <row r="76" spans="1:19" ht="13.5" customHeight="1">
      <c r="A76" s="238"/>
      <c r="B76" s="238" t="s">
        <v>107</v>
      </c>
      <c r="C76" s="250"/>
      <c r="D76" s="260">
        <v>5</v>
      </c>
      <c r="E76" s="271">
        <v>-19.5</v>
      </c>
      <c r="F76" s="271">
        <v>8.4</v>
      </c>
      <c r="G76" s="271">
        <v>10.1</v>
      </c>
      <c r="H76" s="271">
        <v>-22.2</v>
      </c>
      <c r="I76" s="271">
        <v>20.2</v>
      </c>
      <c r="J76" s="271">
        <v>6</v>
      </c>
      <c r="K76" s="271">
        <v>-37.1</v>
      </c>
      <c r="L76" s="286">
        <v>36.200000000000003</v>
      </c>
      <c r="M76" s="286">
        <v>-5.2</v>
      </c>
      <c r="N76" s="286">
        <v>-20.2</v>
      </c>
      <c r="O76" s="286">
        <v>3.7</v>
      </c>
      <c r="P76" s="271">
        <v>-18.100000000000001</v>
      </c>
      <c r="Q76" s="271">
        <v>-9.1999999999999993</v>
      </c>
      <c r="R76" s="271">
        <v>28.9</v>
      </c>
      <c r="S76" s="286">
        <v>53</v>
      </c>
    </row>
    <row r="77" spans="1:19" ht="13.5" customHeight="1">
      <c r="A77" s="238"/>
      <c r="B77" s="238" t="s">
        <v>300</v>
      </c>
      <c r="C77" s="250"/>
      <c r="D77" s="260">
        <v>11.6</v>
      </c>
      <c r="E77" s="271">
        <v>-26.3</v>
      </c>
      <c r="F77" s="271">
        <v>9.1999999999999993</v>
      </c>
      <c r="G77" s="271">
        <v>2.1</v>
      </c>
      <c r="H77" s="271">
        <v>0.1</v>
      </c>
      <c r="I77" s="271">
        <v>-8.6999999999999993</v>
      </c>
      <c r="J77" s="271">
        <v>22.1</v>
      </c>
      <c r="K77" s="271">
        <v>39.200000000000003</v>
      </c>
      <c r="L77" s="286">
        <v>-20.8</v>
      </c>
      <c r="M77" s="286">
        <v>20.399999999999999</v>
      </c>
      <c r="N77" s="286">
        <v>17.2</v>
      </c>
      <c r="O77" s="286">
        <v>-3.8</v>
      </c>
      <c r="P77" s="271">
        <v>103.8</v>
      </c>
      <c r="Q77" s="271">
        <v>19.7</v>
      </c>
      <c r="R77" s="271">
        <v>54.7</v>
      </c>
      <c r="S77" s="286">
        <v>35.200000000000003</v>
      </c>
    </row>
    <row r="78" spans="1:19" ht="13.5" customHeight="1">
      <c r="A78" s="238"/>
      <c r="B78" s="238" t="s">
        <v>109</v>
      </c>
      <c r="C78" s="250"/>
      <c r="D78" s="260">
        <v>2.2999999999999998</v>
      </c>
      <c r="E78" s="271">
        <v>-2.7</v>
      </c>
      <c r="F78" s="271">
        <v>1.6</v>
      </c>
      <c r="G78" s="271">
        <v>-2.8</v>
      </c>
      <c r="H78" s="271">
        <v>3.9</v>
      </c>
      <c r="I78" s="271">
        <v>3.7</v>
      </c>
      <c r="J78" s="271">
        <v>-19.7</v>
      </c>
      <c r="K78" s="271">
        <v>-29.2</v>
      </c>
      <c r="L78" s="286">
        <v>12.3</v>
      </c>
      <c r="M78" s="286">
        <v>5.6</v>
      </c>
      <c r="N78" s="286">
        <v>-2.9</v>
      </c>
      <c r="O78" s="286">
        <v>4.5</v>
      </c>
      <c r="P78" s="271">
        <v>103.6</v>
      </c>
      <c r="Q78" s="271">
        <v>0.9</v>
      </c>
      <c r="R78" s="271">
        <v>-16.2</v>
      </c>
      <c r="S78" s="286">
        <v>-15.8</v>
      </c>
    </row>
    <row r="79" spans="1:19" ht="13.5" customHeight="1">
      <c r="A79" s="239"/>
      <c r="B79" s="239" t="s">
        <v>174</v>
      </c>
      <c r="C79" s="251"/>
      <c r="D79" s="262">
        <v>5.3</v>
      </c>
      <c r="E79" s="273">
        <v>-4.7</v>
      </c>
      <c r="F79" s="273">
        <v>-1.3</v>
      </c>
      <c r="G79" s="273">
        <v>0</v>
      </c>
      <c r="H79" s="273">
        <v>-35.299999999999997</v>
      </c>
      <c r="I79" s="273">
        <v>-17.600000000000001</v>
      </c>
      <c r="J79" s="273">
        <v>-5.9</v>
      </c>
      <c r="K79" s="273">
        <v>0.2</v>
      </c>
      <c r="L79" s="273">
        <v>-30</v>
      </c>
      <c r="M79" s="273">
        <v>-1.2</v>
      </c>
      <c r="N79" s="273">
        <v>-32.200000000000003</v>
      </c>
      <c r="O79" s="273">
        <v>28</v>
      </c>
      <c r="P79" s="273">
        <v>94.2</v>
      </c>
      <c r="Q79" s="273">
        <v>-15.3</v>
      </c>
      <c r="R79" s="273">
        <v>75.400000000000006</v>
      </c>
      <c r="S79" s="273">
        <v>29</v>
      </c>
    </row>
    <row r="80" spans="1:19" ht="13.5" customHeight="1">
      <c r="A80" s="238" t="s">
        <v>431</v>
      </c>
      <c r="B80" s="238">
        <v>5</v>
      </c>
      <c r="C80" s="250" t="s">
        <v>219</v>
      </c>
      <c r="D80" s="259">
        <v>13</v>
      </c>
      <c r="E80" s="270">
        <v>-11.8</v>
      </c>
      <c r="F80" s="270">
        <v>2.2000000000000002</v>
      </c>
      <c r="G80" s="270">
        <v>-13.3</v>
      </c>
      <c r="H80" s="270">
        <v>-40.1</v>
      </c>
      <c r="I80" s="270">
        <v>-9.1</v>
      </c>
      <c r="J80" s="270">
        <v>0</v>
      </c>
      <c r="K80" s="270">
        <v>7.4</v>
      </c>
      <c r="L80" s="270">
        <v>-35.1</v>
      </c>
      <c r="M80" s="270">
        <v>-2.1</v>
      </c>
      <c r="N80" s="270">
        <v>-17.7</v>
      </c>
      <c r="O80" s="270">
        <v>24.1</v>
      </c>
      <c r="P80" s="270">
        <v>105.7</v>
      </c>
      <c r="Q80" s="270">
        <v>-11.6</v>
      </c>
      <c r="R80" s="270">
        <v>86.7</v>
      </c>
      <c r="S80" s="270">
        <v>30.7</v>
      </c>
    </row>
    <row r="81" spans="1:30" ht="13.5" customHeight="1">
      <c r="A81" s="240" t="s">
        <v>56</v>
      </c>
      <c r="B81" s="238">
        <v>6</v>
      </c>
      <c r="C81" s="250"/>
      <c r="D81" s="260">
        <v>4.8</v>
      </c>
      <c r="E81" s="271">
        <v>-11.9</v>
      </c>
      <c r="F81" s="271">
        <v>-2.7</v>
      </c>
      <c r="G81" s="271">
        <v>-10.8</v>
      </c>
      <c r="H81" s="271">
        <v>-54</v>
      </c>
      <c r="I81" s="271">
        <v>-19.100000000000001</v>
      </c>
      <c r="J81" s="271">
        <v>4.9000000000000004</v>
      </c>
      <c r="K81" s="271">
        <v>5.0999999999999996</v>
      </c>
      <c r="L81" s="271">
        <v>-38.700000000000003</v>
      </c>
      <c r="M81" s="271">
        <v>3.3</v>
      </c>
      <c r="N81" s="271">
        <v>-39.1</v>
      </c>
      <c r="O81" s="271">
        <v>-1.8</v>
      </c>
      <c r="P81" s="271">
        <v>105</v>
      </c>
      <c r="Q81" s="271">
        <v>-26.6</v>
      </c>
      <c r="R81" s="271">
        <v>62.1</v>
      </c>
      <c r="S81" s="271">
        <v>31.8</v>
      </c>
    </row>
    <row r="82" spans="1:30" ht="13.5" customHeight="1">
      <c r="A82" s="240" t="s">
        <v>56</v>
      </c>
      <c r="B82" s="238">
        <v>7</v>
      </c>
      <c r="C82" s="250"/>
      <c r="D82" s="260">
        <v>5.9</v>
      </c>
      <c r="E82" s="271">
        <v>-15.6</v>
      </c>
      <c r="F82" s="271">
        <v>2.8</v>
      </c>
      <c r="G82" s="271">
        <v>-0.7</v>
      </c>
      <c r="H82" s="271">
        <v>16.600000000000001</v>
      </c>
      <c r="I82" s="271">
        <v>-26.1</v>
      </c>
      <c r="J82" s="271">
        <v>4.5</v>
      </c>
      <c r="K82" s="271">
        <v>4</v>
      </c>
      <c r="L82" s="271">
        <v>-32.299999999999997</v>
      </c>
      <c r="M82" s="271">
        <v>-5.6</v>
      </c>
      <c r="N82" s="271">
        <v>-22</v>
      </c>
      <c r="O82" s="271">
        <v>9.4</v>
      </c>
      <c r="P82" s="271">
        <v>82.7</v>
      </c>
      <c r="Q82" s="271">
        <v>-15.9</v>
      </c>
      <c r="R82" s="271">
        <v>70.3</v>
      </c>
      <c r="S82" s="271">
        <v>27.1</v>
      </c>
    </row>
    <row r="83" spans="1:30" ht="13.5" customHeight="1">
      <c r="A83" s="240" t="s">
        <v>56</v>
      </c>
      <c r="B83" s="238">
        <v>8</v>
      </c>
      <c r="D83" s="260">
        <v>4.4000000000000004</v>
      </c>
      <c r="E83" s="271">
        <v>-17.5</v>
      </c>
      <c r="F83" s="271">
        <v>2.1</v>
      </c>
      <c r="G83" s="271">
        <v>9.9</v>
      </c>
      <c r="H83" s="271">
        <v>-26.2</v>
      </c>
      <c r="I83" s="271">
        <v>-15.6</v>
      </c>
      <c r="J83" s="271">
        <v>0</v>
      </c>
      <c r="K83" s="271">
        <v>2.9</v>
      </c>
      <c r="L83" s="271">
        <v>-37.1</v>
      </c>
      <c r="M83" s="271">
        <v>2</v>
      </c>
      <c r="N83" s="271">
        <v>-25.8</v>
      </c>
      <c r="O83" s="271">
        <v>65.5</v>
      </c>
      <c r="P83" s="271">
        <v>95.3</v>
      </c>
      <c r="Q83" s="271">
        <v>-14.8</v>
      </c>
      <c r="R83" s="271">
        <v>65.2</v>
      </c>
      <c r="S83" s="271">
        <v>32.700000000000003</v>
      </c>
    </row>
    <row r="84" spans="1:30" ht="13.5" customHeight="1">
      <c r="A84" s="240" t="s">
        <v>56</v>
      </c>
      <c r="B84" s="238">
        <v>9</v>
      </c>
      <c r="C84" s="250"/>
      <c r="D84" s="260">
        <v>4.8</v>
      </c>
      <c r="E84" s="271">
        <v>31.4</v>
      </c>
      <c r="F84" s="271">
        <v>-1.3</v>
      </c>
      <c r="G84" s="271">
        <v>22.1</v>
      </c>
      <c r="H84" s="271">
        <v>-60.8</v>
      </c>
      <c r="I84" s="271">
        <v>-16.5</v>
      </c>
      <c r="J84" s="271">
        <v>-6</v>
      </c>
      <c r="K84" s="271">
        <v>-5.6</v>
      </c>
      <c r="L84" s="271">
        <v>-28.3</v>
      </c>
      <c r="M84" s="271">
        <v>-1.3</v>
      </c>
      <c r="N84" s="271">
        <v>-35.799999999999997</v>
      </c>
      <c r="O84" s="271">
        <v>23.5</v>
      </c>
      <c r="P84" s="271">
        <v>89.8</v>
      </c>
      <c r="Q84" s="271">
        <v>-20.399999999999999</v>
      </c>
      <c r="R84" s="271">
        <v>74.5</v>
      </c>
      <c r="S84" s="271">
        <v>18.5</v>
      </c>
    </row>
    <row r="85" spans="1:30" ht="13.5" customHeight="1">
      <c r="A85" s="240" t="s">
        <v>56</v>
      </c>
      <c r="B85" s="238">
        <v>10</v>
      </c>
      <c r="C85" s="250"/>
      <c r="D85" s="260">
        <v>-1.5</v>
      </c>
      <c r="E85" s="271">
        <v>-11.7</v>
      </c>
      <c r="F85" s="271">
        <v>-3.1</v>
      </c>
      <c r="G85" s="271">
        <v>13.7</v>
      </c>
      <c r="H85" s="271">
        <v>-31.7</v>
      </c>
      <c r="I85" s="271">
        <v>-18.5</v>
      </c>
      <c r="J85" s="271">
        <v>-8</v>
      </c>
      <c r="K85" s="271">
        <v>-8.1</v>
      </c>
      <c r="L85" s="271">
        <v>-18.600000000000001</v>
      </c>
      <c r="M85" s="271">
        <v>3.9</v>
      </c>
      <c r="N85" s="271">
        <v>-36.1</v>
      </c>
      <c r="O85" s="271">
        <v>53.2</v>
      </c>
      <c r="P85" s="271">
        <v>16</v>
      </c>
      <c r="Q85" s="271">
        <v>-15.5</v>
      </c>
      <c r="R85" s="271">
        <v>84.3</v>
      </c>
      <c r="S85" s="271">
        <v>26.8</v>
      </c>
    </row>
    <row r="86" spans="1:30" ht="13.5" customHeight="1">
      <c r="A86" s="240" t="s">
        <v>56</v>
      </c>
      <c r="B86" s="238">
        <v>11</v>
      </c>
      <c r="C86" s="250"/>
      <c r="D86" s="260">
        <v>9.5</v>
      </c>
      <c r="E86" s="271">
        <v>11.7</v>
      </c>
      <c r="F86" s="271">
        <v>-2.5</v>
      </c>
      <c r="G86" s="271">
        <v>13.2</v>
      </c>
      <c r="H86" s="271">
        <v>-39.4</v>
      </c>
      <c r="I86" s="271">
        <v>-14.9</v>
      </c>
      <c r="J86" s="271">
        <v>-14.7</v>
      </c>
      <c r="K86" s="271">
        <v>4.8</v>
      </c>
      <c r="L86" s="271">
        <v>16.3</v>
      </c>
      <c r="M86" s="271">
        <v>1.3</v>
      </c>
      <c r="N86" s="271">
        <v>-35.299999999999997</v>
      </c>
      <c r="O86" s="271">
        <v>-4.4000000000000004</v>
      </c>
      <c r="P86" s="271">
        <v>112.7</v>
      </c>
      <c r="Q86" s="271">
        <v>-14.5</v>
      </c>
      <c r="R86" s="271">
        <v>85.5</v>
      </c>
      <c r="S86" s="271">
        <v>58.3</v>
      </c>
    </row>
    <row r="87" spans="1:30" ht="13.5" customHeight="1">
      <c r="A87" s="241" t="s">
        <v>56</v>
      </c>
      <c r="B87" s="238">
        <v>12</v>
      </c>
      <c r="C87" s="250"/>
      <c r="D87" s="260">
        <v>3.2</v>
      </c>
      <c r="E87" s="271">
        <v>-2.7</v>
      </c>
      <c r="F87" s="271">
        <v>-2.5</v>
      </c>
      <c r="G87" s="271">
        <v>7.1</v>
      </c>
      <c r="H87" s="271">
        <v>-37.1</v>
      </c>
      <c r="I87" s="271">
        <v>-20.3</v>
      </c>
      <c r="J87" s="271">
        <v>-22</v>
      </c>
      <c r="K87" s="271">
        <v>-2.5</v>
      </c>
      <c r="L87" s="271">
        <v>-21.2</v>
      </c>
      <c r="M87" s="271">
        <v>-9.5</v>
      </c>
      <c r="N87" s="271">
        <v>-28.2</v>
      </c>
      <c r="O87" s="271">
        <v>34.700000000000003</v>
      </c>
      <c r="P87" s="271">
        <v>93.1</v>
      </c>
      <c r="Q87" s="271">
        <v>-9</v>
      </c>
      <c r="R87" s="271">
        <v>62.1</v>
      </c>
      <c r="S87" s="271">
        <v>40.299999999999997</v>
      </c>
    </row>
    <row r="88" spans="1:30" ht="13.5" customHeight="1">
      <c r="A88" s="240" t="s">
        <v>432</v>
      </c>
      <c r="B88" s="238">
        <v>1</v>
      </c>
      <c r="D88" s="260">
        <v>-9.1999999999999993</v>
      </c>
      <c r="E88" s="271">
        <v>-36.700000000000003</v>
      </c>
      <c r="F88" s="271">
        <v>-9.1</v>
      </c>
      <c r="G88" s="271">
        <v>-7.5</v>
      </c>
      <c r="H88" s="271">
        <v>-8</v>
      </c>
      <c r="I88" s="271">
        <v>-0.5</v>
      </c>
      <c r="J88" s="271">
        <v>-2.7</v>
      </c>
      <c r="K88" s="271">
        <v>47.9</v>
      </c>
      <c r="L88" s="271">
        <v>-26.5</v>
      </c>
      <c r="M88" s="271">
        <v>-14.7</v>
      </c>
      <c r="N88" s="271">
        <v>5.2</v>
      </c>
      <c r="O88" s="271">
        <v>9.3000000000000007</v>
      </c>
      <c r="P88" s="271">
        <v>-14.6</v>
      </c>
      <c r="Q88" s="271">
        <v>5.0999999999999996</v>
      </c>
      <c r="R88" s="271">
        <v>0</v>
      </c>
      <c r="S88" s="271">
        <v>-19.899999999999999</v>
      </c>
    </row>
    <row r="89" spans="1:30" ht="13.5" customHeight="1">
      <c r="A89" s="238" t="s">
        <v>56</v>
      </c>
      <c r="B89" s="238">
        <v>2</v>
      </c>
      <c r="C89" s="250"/>
      <c r="D89" s="260">
        <v>-0.8</v>
      </c>
      <c r="E89" s="271">
        <v>-39.299999999999997</v>
      </c>
      <c r="F89" s="271">
        <v>-6.7</v>
      </c>
      <c r="G89" s="271">
        <v>0.7</v>
      </c>
      <c r="H89" s="271">
        <v>19.899999999999999</v>
      </c>
      <c r="I89" s="271">
        <v>23.7</v>
      </c>
      <c r="J89" s="271">
        <v>-9.5</v>
      </c>
      <c r="K89" s="271">
        <v>30.4</v>
      </c>
      <c r="L89" s="271">
        <v>-33.9</v>
      </c>
      <c r="M89" s="271">
        <v>-0.7</v>
      </c>
      <c r="N89" s="271">
        <v>49.8</v>
      </c>
      <c r="O89" s="271">
        <v>-24.7</v>
      </c>
      <c r="P89" s="271">
        <v>4.2</v>
      </c>
      <c r="Q89" s="271">
        <v>4.9000000000000004</v>
      </c>
      <c r="R89" s="271">
        <v>-11.8</v>
      </c>
      <c r="S89" s="271">
        <v>-1.3</v>
      </c>
    </row>
    <row r="90" spans="1:30" ht="13.5" customHeight="1">
      <c r="A90" s="240" t="s">
        <v>56</v>
      </c>
      <c r="B90" s="238">
        <v>3</v>
      </c>
      <c r="C90" s="250"/>
      <c r="D90" s="260">
        <v>0</v>
      </c>
      <c r="E90" s="271">
        <v>-2.2000000000000002</v>
      </c>
      <c r="F90" s="271">
        <v>-4.9000000000000004</v>
      </c>
      <c r="G90" s="271">
        <v>-3.3</v>
      </c>
      <c r="H90" s="271">
        <v>4.3</v>
      </c>
      <c r="I90" s="271">
        <v>16.600000000000001</v>
      </c>
      <c r="J90" s="271">
        <v>-4.5</v>
      </c>
      <c r="K90" s="271">
        <v>42.5</v>
      </c>
      <c r="L90" s="271">
        <v>-26.5</v>
      </c>
      <c r="M90" s="271">
        <v>-8.3000000000000007</v>
      </c>
      <c r="N90" s="271">
        <v>18.100000000000001</v>
      </c>
      <c r="O90" s="271">
        <v>-18.100000000000001</v>
      </c>
      <c r="P90" s="271">
        <v>24.3</v>
      </c>
      <c r="Q90" s="271">
        <v>-11.8</v>
      </c>
      <c r="R90" s="271">
        <v>-5.8</v>
      </c>
      <c r="S90" s="271">
        <v>-7.5</v>
      </c>
    </row>
    <row r="91" spans="1:30" ht="13.5" customHeight="1">
      <c r="A91" s="240" t="s">
        <v>56</v>
      </c>
      <c r="B91" s="238">
        <v>4</v>
      </c>
      <c r="C91" s="250"/>
      <c r="D91" s="260">
        <v>-4.4000000000000004</v>
      </c>
      <c r="E91" s="271">
        <v>-13.1</v>
      </c>
      <c r="F91" s="271">
        <v>-7.5</v>
      </c>
      <c r="G91" s="271">
        <v>4.3</v>
      </c>
      <c r="H91" s="271">
        <v>2.2999999999999998</v>
      </c>
      <c r="I91" s="271">
        <v>14.7</v>
      </c>
      <c r="J91" s="271">
        <v>-20.9</v>
      </c>
      <c r="K91" s="271">
        <v>40.799999999999997</v>
      </c>
      <c r="L91" s="271">
        <v>-26.7</v>
      </c>
      <c r="M91" s="271">
        <v>-5.2</v>
      </c>
      <c r="N91" s="271">
        <v>26.6</v>
      </c>
      <c r="O91" s="271">
        <v>-13.9</v>
      </c>
      <c r="P91" s="271">
        <v>-8.3000000000000007</v>
      </c>
      <c r="Q91" s="271">
        <v>-3</v>
      </c>
      <c r="R91" s="271">
        <v>9.5</v>
      </c>
      <c r="S91" s="271">
        <v>2.7</v>
      </c>
    </row>
    <row r="92" spans="1:30" ht="13.5" customHeight="1">
      <c r="A92" s="242" t="s">
        <v>56</v>
      </c>
      <c r="B92" s="246">
        <v>5</v>
      </c>
      <c r="C92" s="252"/>
      <c r="D92" s="263">
        <v>-4.5999999999999996</v>
      </c>
      <c r="E92" s="274">
        <v>-30.1</v>
      </c>
      <c r="F92" s="274">
        <v>-9.5</v>
      </c>
      <c r="G92" s="274">
        <v>-2.9</v>
      </c>
      <c r="H92" s="274">
        <v>43.1</v>
      </c>
      <c r="I92" s="274">
        <v>10.6</v>
      </c>
      <c r="J92" s="274">
        <v>-20.6</v>
      </c>
      <c r="K92" s="274">
        <v>34.5</v>
      </c>
      <c r="L92" s="274">
        <v>-30.1</v>
      </c>
      <c r="M92" s="274">
        <v>0.6</v>
      </c>
      <c r="N92" s="274">
        <v>-11.9</v>
      </c>
      <c r="O92" s="274">
        <v>-3</v>
      </c>
      <c r="P92" s="274">
        <v>-3.3</v>
      </c>
      <c r="Q92" s="274">
        <v>0</v>
      </c>
      <c r="R92" s="274">
        <v>0.8</v>
      </c>
      <c r="S92" s="274">
        <v>2.2000000000000002</v>
      </c>
    </row>
    <row r="93" spans="1:30" ht="27" customHeight="1">
      <c r="A93" s="243" t="s">
        <v>554</v>
      </c>
      <c r="B93" s="243"/>
      <c r="C93" s="253"/>
      <c r="D93" s="308">
        <v>-5.3</v>
      </c>
      <c r="E93" s="265">
        <v>-19.5</v>
      </c>
      <c r="F93" s="265">
        <v>-8.1999999999999993</v>
      </c>
      <c r="G93" s="265">
        <v>-7.6</v>
      </c>
      <c r="H93" s="265">
        <v>1.1000000000000001</v>
      </c>
      <c r="I93" s="265">
        <v>-7</v>
      </c>
      <c r="J93" s="265">
        <v>-5.3</v>
      </c>
      <c r="K93" s="265">
        <v>2.6</v>
      </c>
      <c r="L93" s="265">
        <v>-10.9</v>
      </c>
      <c r="M93" s="265">
        <v>-1.4</v>
      </c>
      <c r="N93" s="265">
        <v>-14</v>
      </c>
      <c r="O93" s="265">
        <v>4.9000000000000004</v>
      </c>
      <c r="P93" s="265">
        <v>-1.4</v>
      </c>
      <c r="Q93" s="265">
        <v>-4.7</v>
      </c>
      <c r="R93" s="265">
        <v>10.6</v>
      </c>
      <c r="S93" s="265">
        <v>-8.5</v>
      </c>
      <c r="T93" s="244"/>
      <c r="U93" s="244"/>
      <c r="V93" s="244"/>
      <c r="W93" s="244"/>
      <c r="X93" s="244"/>
      <c r="Y93" s="244"/>
      <c r="Z93" s="244"/>
      <c r="AA93" s="244"/>
      <c r="AB93" s="244"/>
      <c r="AC93" s="244"/>
      <c r="AD93" s="244"/>
    </row>
    <row r="94" spans="1:30" ht="27" customHeight="1">
      <c r="A94" s="318"/>
      <c r="B94" s="318"/>
      <c r="C94" s="318"/>
      <c r="D94" s="325"/>
      <c r="E94" s="325"/>
      <c r="F94" s="325"/>
      <c r="G94" s="325"/>
      <c r="H94" s="325"/>
      <c r="I94" s="325"/>
      <c r="J94" s="325"/>
      <c r="K94" s="325"/>
      <c r="L94" s="325"/>
      <c r="M94" s="325"/>
      <c r="N94" s="325"/>
      <c r="O94" s="325"/>
      <c r="P94" s="325"/>
      <c r="Q94" s="325"/>
      <c r="R94" s="325"/>
      <c r="S94" s="325"/>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0" fitToWidth="1" fitToHeight="1" orientation="portrait" usePrinterDefaults="1" r:id="rId1"/>
  <headerFooter alignWithMargins="0">
    <oddFooter>&amp;C&amp;"ＭＳ Ｐゴシック,標準"&amp;12- 11 -</oddFooter>
  </headerFooter>
  <rowBreaks count="1" manualBreakCount="1">
    <brk id="93"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30">
    <tabColor indexed="17"/>
    <pageSetUpPr fitToPage="1"/>
  </sheetPr>
  <dimension ref="A1:AD95"/>
  <sheetViews>
    <sheetView view="pageBreakPreview" topLeftCell="A6" zoomScale="70" zoomScaleNormal="85" zoomScaleSheetLayoutView="70" workbookViewId="0"/>
  </sheetViews>
  <sheetFormatPr defaultColWidth="9" defaultRowHeight="13"/>
  <cols>
    <col min="1" max="1" width="4.90625" style="25" bestFit="1" customWidth="1"/>
    <col min="2" max="2" width="3.6328125" style="25" bestFit="1" customWidth="1"/>
    <col min="3" max="3" width="3.08984375" style="25" bestFit="1" customWidth="1"/>
    <col min="4" max="6" width="8.26953125" style="25" customWidth="1"/>
    <col min="7" max="7" width="9.26953125" style="25" customWidth="1"/>
    <col min="8" max="19" width="8.26953125" style="25" customWidth="1"/>
    <col min="20" max="30" width="7.6328125" style="25" customWidth="1"/>
    <col min="31" max="251" width="9" style="25"/>
    <col min="252" max="252" width="4.90625" style="25" bestFit="1" customWidth="1"/>
    <col min="253" max="253" width="3.6328125" style="25" bestFit="1" customWidth="1"/>
    <col min="254" max="254" width="3.08984375" style="25" bestFit="1" customWidth="1"/>
    <col min="255" max="257" width="8.26953125" style="25" customWidth="1"/>
    <col min="258" max="258" width="9.26953125" style="25" customWidth="1"/>
    <col min="259" max="270" width="8.26953125" style="25" customWidth="1"/>
    <col min="271" max="286" width="7.6328125" style="25" customWidth="1"/>
    <col min="287" max="507" width="9" style="25"/>
    <col min="508" max="508" width="4.90625" style="25" bestFit="1" customWidth="1"/>
    <col min="509" max="509" width="3.6328125" style="25" bestFit="1" customWidth="1"/>
    <col min="510" max="510" width="3.08984375" style="25" bestFit="1" customWidth="1"/>
    <col min="511" max="513" width="8.26953125" style="25" customWidth="1"/>
    <col min="514" max="514" width="9.26953125" style="25" customWidth="1"/>
    <col min="515" max="526" width="8.26953125" style="25" customWidth="1"/>
    <col min="527" max="542" width="7.6328125" style="25" customWidth="1"/>
    <col min="543" max="763" width="9" style="25"/>
    <col min="764" max="764" width="4.90625" style="25" bestFit="1" customWidth="1"/>
    <col min="765" max="765" width="3.6328125" style="25" bestFit="1" customWidth="1"/>
    <col min="766" max="766" width="3.08984375" style="25" bestFit="1" customWidth="1"/>
    <col min="767" max="769" width="8.26953125" style="25" customWidth="1"/>
    <col min="770" max="770" width="9.26953125" style="25" customWidth="1"/>
    <col min="771" max="782" width="8.26953125" style="25" customWidth="1"/>
    <col min="783" max="798" width="7.6328125" style="25" customWidth="1"/>
    <col min="799" max="1019" width="9" style="25"/>
    <col min="1020" max="1020" width="4.90625" style="25" bestFit="1" customWidth="1"/>
    <col min="1021" max="1021" width="3.6328125" style="25" bestFit="1" customWidth="1"/>
    <col min="1022" max="1022" width="3.08984375" style="25" bestFit="1" customWidth="1"/>
    <col min="1023" max="1025" width="8.26953125" style="25" customWidth="1"/>
    <col min="1026" max="1026" width="9.26953125" style="25" customWidth="1"/>
    <col min="1027" max="1038" width="8.26953125" style="25" customWidth="1"/>
    <col min="1039" max="1054" width="7.6328125" style="25" customWidth="1"/>
    <col min="1055" max="1275" width="9" style="25"/>
    <col min="1276" max="1276" width="4.90625" style="25" bestFit="1" customWidth="1"/>
    <col min="1277" max="1277" width="3.6328125" style="25" bestFit="1" customWidth="1"/>
    <col min="1278" max="1278" width="3.08984375" style="25" bestFit="1" customWidth="1"/>
    <col min="1279" max="1281" width="8.26953125" style="25" customWidth="1"/>
    <col min="1282" max="1282" width="9.26953125" style="25" customWidth="1"/>
    <col min="1283" max="1294" width="8.26953125" style="25" customWidth="1"/>
    <col min="1295" max="1310" width="7.6328125" style="25" customWidth="1"/>
    <col min="1311" max="1531" width="9" style="25"/>
    <col min="1532" max="1532" width="4.90625" style="25" bestFit="1" customWidth="1"/>
    <col min="1533" max="1533" width="3.6328125" style="25" bestFit="1" customWidth="1"/>
    <col min="1534" max="1534" width="3.08984375" style="25" bestFit="1" customWidth="1"/>
    <col min="1535" max="1537" width="8.26953125" style="25" customWidth="1"/>
    <col min="1538" max="1538" width="9.26953125" style="25" customWidth="1"/>
    <col min="1539" max="1550" width="8.26953125" style="25" customWidth="1"/>
    <col min="1551" max="1566" width="7.6328125" style="25" customWidth="1"/>
    <col min="1567" max="1787" width="9" style="25"/>
    <col min="1788" max="1788" width="4.90625" style="25" bestFit="1" customWidth="1"/>
    <col min="1789" max="1789" width="3.6328125" style="25" bestFit="1" customWidth="1"/>
    <col min="1790" max="1790" width="3.08984375" style="25" bestFit="1" customWidth="1"/>
    <col min="1791" max="1793" width="8.26953125" style="25" customWidth="1"/>
    <col min="1794" max="1794" width="9.26953125" style="25" customWidth="1"/>
    <col min="1795" max="1806" width="8.26953125" style="25" customWidth="1"/>
    <col min="1807" max="1822" width="7.6328125" style="25" customWidth="1"/>
    <col min="1823" max="2043" width="9" style="25"/>
    <col min="2044" max="2044" width="4.90625" style="25" bestFit="1" customWidth="1"/>
    <col min="2045" max="2045" width="3.6328125" style="25" bestFit="1" customWidth="1"/>
    <col min="2046" max="2046" width="3.08984375" style="25" bestFit="1" customWidth="1"/>
    <col min="2047" max="2049" width="8.26953125" style="25" customWidth="1"/>
    <col min="2050" max="2050" width="9.26953125" style="25" customWidth="1"/>
    <col min="2051" max="2062" width="8.26953125" style="25" customWidth="1"/>
    <col min="2063" max="2078" width="7.6328125" style="25" customWidth="1"/>
    <col min="2079" max="2299" width="9" style="25"/>
    <col min="2300" max="2300" width="4.90625" style="25" bestFit="1" customWidth="1"/>
    <col min="2301" max="2301" width="3.6328125" style="25" bestFit="1" customWidth="1"/>
    <col min="2302" max="2302" width="3.08984375" style="25" bestFit="1" customWidth="1"/>
    <col min="2303" max="2305" width="8.26953125" style="25" customWidth="1"/>
    <col min="2306" max="2306" width="9.26953125" style="25" customWidth="1"/>
    <col min="2307" max="2318" width="8.26953125" style="25" customWidth="1"/>
    <col min="2319" max="2334" width="7.6328125" style="25" customWidth="1"/>
    <col min="2335" max="2555" width="9" style="25"/>
    <col min="2556" max="2556" width="4.90625" style="25" bestFit="1" customWidth="1"/>
    <col min="2557" max="2557" width="3.6328125" style="25" bestFit="1" customWidth="1"/>
    <col min="2558" max="2558" width="3.08984375" style="25" bestFit="1" customWidth="1"/>
    <col min="2559" max="2561" width="8.26953125" style="25" customWidth="1"/>
    <col min="2562" max="2562" width="9.26953125" style="25" customWidth="1"/>
    <col min="2563" max="2574" width="8.26953125" style="25" customWidth="1"/>
    <col min="2575" max="2590" width="7.6328125" style="25" customWidth="1"/>
    <col min="2591" max="2811" width="9" style="25"/>
    <col min="2812" max="2812" width="4.90625" style="25" bestFit="1" customWidth="1"/>
    <col min="2813" max="2813" width="3.6328125" style="25" bestFit="1" customWidth="1"/>
    <col min="2814" max="2814" width="3.08984375" style="25" bestFit="1" customWidth="1"/>
    <col min="2815" max="2817" width="8.26953125" style="25" customWidth="1"/>
    <col min="2818" max="2818" width="9.26953125" style="25" customWidth="1"/>
    <col min="2819" max="2830" width="8.26953125" style="25" customWidth="1"/>
    <col min="2831" max="2846" width="7.6328125" style="25" customWidth="1"/>
    <col min="2847" max="3067" width="9" style="25"/>
    <col min="3068" max="3068" width="4.90625" style="25" bestFit="1" customWidth="1"/>
    <col min="3069" max="3069" width="3.6328125" style="25" bestFit="1" customWidth="1"/>
    <col min="3070" max="3070" width="3.08984375" style="25" bestFit="1" customWidth="1"/>
    <col min="3071" max="3073" width="8.26953125" style="25" customWidth="1"/>
    <col min="3074" max="3074" width="9.26953125" style="25" customWidth="1"/>
    <col min="3075" max="3086" width="8.26953125" style="25" customWidth="1"/>
    <col min="3087" max="3102" width="7.6328125" style="25" customWidth="1"/>
    <col min="3103" max="3323" width="9" style="25"/>
    <col min="3324" max="3324" width="4.90625" style="25" bestFit="1" customWidth="1"/>
    <col min="3325" max="3325" width="3.6328125" style="25" bestFit="1" customWidth="1"/>
    <col min="3326" max="3326" width="3.08984375" style="25" bestFit="1" customWidth="1"/>
    <col min="3327" max="3329" width="8.26953125" style="25" customWidth="1"/>
    <col min="3330" max="3330" width="9.26953125" style="25" customWidth="1"/>
    <col min="3331" max="3342" width="8.26953125" style="25" customWidth="1"/>
    <col min="3343" max="3358" width="7.6328125" style="25" customWidth="1"/>
    <col min="3359" max="3579" width="9" style="25"/>
    <col min="3580" max="3580" width="4.90625" style="25" bestFit="1" customWidth="1"/>
    <col min="3581" max="3581" width="3.6328125" style="25" bestFit="1" customWidth="1"/>
    <col min="3582" max="3582" width="3.08984375" style="25" bestFit="1" customWidth="1"/>
    <col min="3583" max="3585" width="8.26953125" style="25" customWidth="1"/>
    <col min="3586" max="3586" width="9.26953125" style="25" customWidth="1"/>
    <col min="3587" max="3598" width="8.26953125" style="25" customWidth="1"/>
    <col min="3599" max="3614" width="7.6328125" style="25" customWidth="1"/>
    <col min="3615" max="3835" width="9" style="25"/>
    <col min="3836" max="3836" width="4.90625" style="25" bestFit="1" customWidth="1"/>
    <col min="3837" max="3837" width="3.6328125" style="25" bestFit="1" customWidth="1"/>
    <col min="3838" max="3838" width="3.08984375" style="25" bestFit="1" customWidth="1"/>
    <col min="3839" max="3841" width="8.26953125" style="25" customWidth="1"/>
    <col min="3842" max="3842" width="9.26953125" style="25" customWidth="1"/>
    <col min="3843" max="3854" width="8.26953125" style="25" customWidth="1"/>
    <col min="3855" max="3870" width="7.6328125" style="25" customWidth="1"/>
    <col min="3871" max="4091" width="9" style="25"/>
    <col min="4092" max="4092" width="4.90625" style="25" bestFit="1" customWidth="1"/>
    <col min="4093" max="4093" width="3.6328125" style="25" bestFit="1" customWidth="1"/>
    <col min="4094" max="4094" width="3.08984375" style="25" bestFit="1" customWidth="1"/>
    <col min="4095" max="4097" width="8.26953125" style="25" customWidth="1"/>
    <col min="4098" max="4098" width="9.26953125" style="25" customWidth="1"/>
    <col min="4099" max="4110" width="8.26953125" style="25" customWidth="1"/>
    <col min="4111" max="4126" width="7.6328125" style="25" customWidth="1"/>
    <col min="4127" max="4347" width="9" style="25"/>
    <col min="4348" max="4348" width="4.90625" style="25" bestFit="1" customWidth="1"/>
    <col min="4349" max="4349" width="3.6328125" style="25" bestFit="1" customWidth="1"/>
    <col min="4350" max="4350" width="3.08984375" style="25" bestFit="1" customWidth="1"/>
    <col min="4351" max="4353" width="8.26953125" style="25" customWidth="1"/>
    <col min="4354" max="4354" width="9.26953125" style="25" customWidth="1"/>
    <col min="4355" max="4366" width="8.26953125" style="25" customWidth="1"/>
    <col min="4367" max="4382" width="7.6328125" style="25" customWidth="1"/>
    <col min="4383" max="4603" width="9" style="25"/>
    <col min="4604" max="4604" width="4.90625" style="25" bestFit="1" customWidth="1"/>
    <col min="4605" max="4605" width="3.6328125" style="25" bestFit="1" customWidth="1"/>
    <col min="4606" max="4606" width="3.08984375" style="25" bestFit="1" customWidth="1"/>
    <col min="4607" max="4609" width="8.26953125" style="25" customWidth="1"/>
    <col min="4610" max="4610" width="9.26953125" style="25" customWidth="1"/>
    <col min="4611" max="4622" width="8.26953125" style="25" customWidth="1"/>
    <col min="4623" max="4638" width="7.6328125" style="25" customWidth="1"/>
    <col min="4639" max="4859" width="9" style="25"/>
    <col min="4860" max="4860" width="4.90625" style="25" bestFit="1" customWidth="1"/>
    <col min="4861" max="4861" width="3.6328125" style="25" bestFit="1" customWidth="1"/>
    <col min="4862" max="4862" width="3.08984375" style="25" bestFit="1" customWidth="1"/>
    <col min="4863" max="4865" width="8.26953125" style="25" customWidth="1"/>
    <col min="4866" max="4866" width="9.26953125" style="25" customWidth="1"/>
    <col min="4867" max="4878" width="8.26953125" style="25" customWidth="1"/>
    <col min="4879" max="4894" width="7.6328125" style="25" customWidth="1"/>
    <col min="4895" max="5115" width="9" style="25"/>
    <col min="5116" max="5116" width="4.90625" style="25" bestFit="1" customWidth="1"/>
    <col min="5117" max="5117" width="3.6328125" style="25" bestFit="1" customWidth="1"/>
    <col min="5118" max="5118" width="3.08984375" style="25" bestFit="1" customWidth="1"/>
    <col min="5119" max="5121" width="8.26953125" style="25" customWidth="1"/>
    <col min="5122" max="5122" width="9.26953125" style="25" customWidth="1"/>
    <col min="5123" max="5134" width="8.26953125" style="25" customWidth="1"/>
    <col min="5135" max="5150" width="7.6328125" style="25" customWidth="1"/>
    <col min="5151" max="5371" width="9" style="25"/>
    <col min="5372" max="5372" width="4.90625" style="25" bestFit="1" customWidth="1"/>
    <col min="5373" max="5373" width="3.6328125" style="25" bestFit="1" customWidth="1"/>
    <col min="5374" max="5374" width="3.08984375" style="25" bestFit="1" customWidth="1"/>
    <col min="5375" max="5377" width="8.26953125" style="25" customWidth="1"/>
    <col min="5378" max="5378" width="9.26953125" style="25" customWidth="1"/>
    <col min="5379" max="5390" width="8.26953125" style="25" customWidth="1"/>
    <col min="5391" max="5406" width="7.6328125" style="25" customWidth="1"/>
    <col min="5407" max="5627" width="9" style="25"/>
    <col min="5628" max="5628" width="4.90625" style="25" bestFit="1" customWidth="1"/>
    <col min="5629" max="5629" width="3.6328125" style="25" bestFit="1" customWidth="1"/>
    <col min="5630" max="5630" width="3.08984375" style="25" bestFit="1" customWidth="1"/>
    <col min="5631" max="5633" width="8.26953125" style="25" customWidth="1"/>
    <col min="5634" max="5634" width="9.26953125" style="25" customWidth="1"/>
    <col min="5635" max="5646" width="8.26953125" style="25" customWidth="1"/>
    <col min="5647" max="5662" width="7.6328125" style="25" customWidth="1"/>
    <col min="5663" max="5883" width="9" style="25"/>
    <col min="5884" max="5884" width="4.90625" style="25" bestFit="1" customWidth="1"/>
    <col min="5885" max="5885" width="3.6328125" style="25" bestFit="1" customWidth="1"/>
    <col min="5886" max="5886" width="3.08984375" style="25" bestFit="1" customWidth="1"/>
    <col min="5887" max="5889" width="8.26953125" style="25" customWidth="1"/>
    <col min="5890" max="5890" width="9.26953125" style="25" customWidth="1"/>
    <col min="5891" max="5902" width="8.26953125" style="25" customWidth="1"/>
    <col min="5903" max="5918" width="7.6328125" style="25" customWidth="1"/>
    <col min="5919" max="6139" width="9" style="25"/>
    <col min="6140" max="6140" width="4.90625" style="25" bestFit="1" customWidth="1"/>
    <col min="6141" max="6141" width="3.6328125" style="25" bestFit="1" customWidth="1"/>
    <col min="6142" max="6142" width="3.08984375" style="25" bestFit="1" customWidth="1"/>
    <col min="6143" max="6145" width="8.26953125" style="25" customWidth="1"/>
    <col min="6146" max="6146" width="9.26953125" style="25" customWidth="1"/>
    <col min="6147" max="6158" width="8.26953125" style="25" customWidth="1"/>
    <col min="6159" max="6174" width="7.6328125" style="25" customWidth="1"/>
    <col min="6175" max="6395" width="9" style="25"/>
    <col min="6396" max="6396" width="4.90625" style="25" bestFit="1" customWidth="1"/>
    <col min="6397" max="6397" width="3.6328125" style="25" bestFit="1" customWidth="1"/>
    <col min="6398" max="6398" width="3.08984375" style="25" bestFit="1" customWidth="1"/>
    <col min="6399" max="6401" width="8.26953125" style="25" customWidth="1"/>
    <col min="6402" max="6402" width="9.26953125" style="25" customWidth="1"/>
    <col min="6403" max="6414" width="8.26953125" style="25" customWidth="1"/>
    <col min="6415" max="6430" width="7.6328125" style="25" customWidth="1"/>
    <col min="6431" max="6651" width="9" style="25"/>
    <col min="6652" max="6652" width="4.90625" style="25" bestFit="1" customWidth="1"/>
    <col min="6653" max="6653" width="3.6328125" style="25" bestFit="1" customWidth="1"/>
    <col min="6654" max="6654" width="3.08984375" style="25" bestFit="1" customWidth="1"/>
    <col min="6655" max="6657" width="8.26953125" style="25" customWidth="1"/>
    <col min="6658" max="6658" width="9.26953125" style="25" customWidth="1"/>
    <col min="6659" max="6670" width="8.26953125" style="25" customWidth="1"/>
    <col min="6671" max="6686" width="7.6328125" style="25" customWidth="1"/>
    <col min="6687" max="6907" width="9" style="25"/>
    <col min="6908" max="6908" width="4.90625" style="25" bestFit="1" customWidth="1"/>
    <col min="6909" max="6909" width="3.6328125" style="25" bestFit="1" customWidth="1"/>
    <col min="6910" max="6910" width="3.08984375" style="25" bestFit="1" customWidth="1"/>
    <col min="6911" max="6913" width="8.26953125" style="25" customWidth="1"/>
    <col min="6914" max="6914" width="9.26953125" style="25" customWidth="1"/>
    <col min="6915" max="6926" width="8.26953125" style="25" customWidth="1"/>
    <col min="6927" max="6942" width="7.6328125" style="25" customWidth="1"/>
    <col min="6943" max="7163" width="9" style="25"/>
    <col min="7164" max="7164" width="4.90625" style="25" bestFit="1" customWidth="1"/>
    <col min="7165" max="7165" width="3.6328125" style="25" bestFit="1" customWidth="1"/>
    <col min="7166" max="7166" width="3.08984375" style="25" bestFit="1" customWidth="1"/>
    <col min="7167" max="7169" width="8.26953125" style="25" customWidth="1"/>
    <col min="7170" max="7170" width="9.26953125" style="25" customWidth="1"/>
    <col min="7171" max="7182" width="8.26953125" style="25" customWidth="1"/>
    <col min="7183" max="7198" width="7.6328125" style="25" customWidth="1"/>
    <col min="7199" max="7419" width="9" style="25"/>
    <col min="7420" max="7420" width="4.90625" style="25" bestFit="1" customWidth="1"/>
    <col min="7421" max="7421" width="3.6328125" style="25" bestFit="1" customWidth="1"/>
    <col min="7422" max="7422" width="3.08984375" style="25" bestFit="1" customWidth="1"/>
    <col min="7423" max="7425" width="8.26953125" style="25" customWidth="1"/>
    <col min="7426" max="7426" width="9.26953125" style="25" customWidth="1"/>
    <col min="7427" max="7438" width="8.26953125" style="25" customWidth="1"/>
    <col min="7439" max="7454" width="7.6328125" style="25" customWidth="1"/>
    <col min="7455" max="7675" width="9" style="25"/>
    <col min="7676" max="7676" width="4.90625" style="25" bestFit="1" customWidth="1"/>
    <col min="7677" max="7677" width="3.6328125" style="25" bestFit="1" customWidth="1"/>
    <col min="7678" max="7678" width="3.08984375" style="25" bestFit="1" customWidth="1"/>
    <col min="7679" max="7681" width="8.26953125" style="25" customWidth="1"/>
    <col min="7682" max="7682" width="9.26953125" style="25" customWidth="1"/>
    <col min="7683" max="7694" width="8.26953125" style="25" customWidth="1"/>
    <col min="7695" max="7710" width="7.6328125" style="25" customWidth="1"/>
    <col min="7711" max="7931" width="9" style="25"/>
    <col min="7932" max="7932" width="4.90625" style="25" bestFit="1" customWidth="1"/>
    <col min="7933" max="7933" width="3.6328125" style="25" bestFit="1" customWidth="1"/>
    <col min="7934" max="7934" width="3.08984375" style="25" bestFit="1" customWidth="1"/>
    <col min="7935" max="7937" width="8.26953125" style="25" customWidth="1"/>
    <col min="7938" max="7938" width="9.26953125" style="25" customWidth="1"/>
    <col min="7939" max="7950" width="8.26953125" style="25" customWidth="1"/>
    <col min="7951" max="7966" width="7.6328125" style="25" customWidth="1"/>
    <col min="7967" max="8187" width="9" style="25"/>
    <col min="8188" max="8188" width="4.90625" style="25" bestFit="1" customWidth="1"/>
    <col min="8189" max="8189" width="3.6328125" style="25" bestFit="1" customWidth="1"/>
    <col min="8190" max="8190" width="3.08984375" style="25" bestFit="1" customWidth="1"/>
    <col min="8191" max="8193" width="8.26953125" style="25" customWidth="1"/>
    <col min="8194" max="8194" width="9.26953125" style="25" customWidth="1"/>
    <col min="8195" max="8206" width="8.26953125" style="25" customWidth="1"/>
    <col min="8207" max="8222" width="7.6328125" style="25" customWidth="1"/>
    <col min="8223" max="8443" width="9" style="25"/>
    <col min="8444" max="8444" width="4.90625" style="25" bestFit="1" customWidth="1"/>
    <col min="8445" max="8445" width="3.6328125" style="25" bestFit="1" customWidth="1"/>
    <col min="8446" max="8446" width="3.08984375" style="25" bestFit="1" customWidth="1"/>
    <col min="8447" max="8449" width="8.26953125" style="25" customWidth="1"/>
    <col min="8450" max="8450" width="9.26953125" style="25" customWidth="1"/>
    <col min="8451" max="8462" width="8.26953125" style="25" customWidth="1"/>
    <col min="8463" max="8478" width="7.6328125" style="25" customWidth="1"/>
    <col min="8479" max="8699" width="9" style="25"/>
    <col min="8700" max="8700" width="4.90625" style="25" bestFit="1" customWidth="1"/>
    <col min="8701" max="8701" width="3.6328125" style="25" bestFit="1" customWidth="1"/>
    <col min="8702" max="8702" width="3.08984375" style="25" bestFit="1" customWidth="1"/>
    <col min="8703" max="8705" width="8.26953125" style="25" customWidth="1"/>
    <col min="8706" max="8706" width="9.26953125" style="25" customWidth="1"/>
    <col min="8707" max="8718" width="8.26953125" style="25" customWidth="1"/>
    <col min="8719" max="8734" width="7.6328125" style="25" customWidth="1"/>
    <col min="8735" max="8955" width="9" style="25"/>
    <col min="8956" max="8956" width="4.90625" style="25" bestFit="1" customWidth="1"/>
    <col min="8957" max="8957" width="3.6328125" style="25" bestFit="1" customWidth="1"/>
    <col min="8958" max="8958" width="3.08984375" style="25" bestFit="1" customWidth="1"/>
    <col min="8959" max="8961" width="8.26953125" style="25" customWidth="1"/>
    <col min="8962" max="8962" width="9.26953125" style="25" customWidth="1"/>
    <col min="8963" max="8974" width="8.26953125" style="25" customWidth="1"/>
    <col min="8975" max="8990" width="7.6328125" style="25" customWidth="1"/>
    <col min="8991" max="9211" width="9" style="25"/>
    <col min="9212" max="9212" width="4.90625" style="25" bestFit="1" customWidth="1"/>
    <col min="9213" max="9213" width="3.6328125" style="25" bestFit="1" customWidth="1"/>
    <col min="9214" max="9214" width="3.08984375" style="25" bestFit="1" customWidth="1"/>
    <col min="9215" max="9217" width="8.26953125" style="25" customWidth="1"/>
    <col min="9218" max="9218" width="9.26953125" style="25" customWidth="1"/>
    <col min="9219" max="9230" width="8.26953125" style="25" customWidth="1"/>
    <col min="9231" max="9246" width="7.6328125" style="25" customWidth="1"/>
    <col min="9247" max="9467" width="9" style="25"/>
    <col min="9468" max="9468" width="4.90625" style="25" bestFit="1" customWidth="1"/>
    <col min="9469" max="9469" width="3.6328125" style="25" bestFit="1" customWidth="1"/>
    <col min="9470" max="9470" width="3.08984375" style="25" bestFit="1" customWidth="1"/>
    <col min="9471" max="9473" width="8.26953125" style="25" customWidth="1"/>
    <col min="9474" max="9474" width="9.26953125" style="25" customWidth="1"/>
    <col min="9475" max="9486" width="8.26953125" style="25" customWidth="1"/>
    <col min="9487" max="9502" width="7.6328125" style="25" customWidth="1"/>
    <col min="9503" max="9723" width="9" style="25"/>
    <col min="9724" max="9724" width="4.90625" style="25" bestFit="1" customWidth="1"/>
    <col min="9725" max="9725" width="3.6328125" style="25" bestFit="1" customWidth="1"/>
    <col min="9726" max="9726" width="3.08984375" style="25" bestFit="1" customWidth="1"/>
    <col min="9727" max="9729" width="8.26953125" style="25" customWidth="1"/>
    <col min="9730" max="9730" width="9.26953125" style="25" customWidth="1"/>
    <col min="9731" max="9742" width="8.26953125" style="25" customWidth="1"/>
    <col min="9743" max="9758" width="7.6328125" style="25" customWidth="1"/>
    <col min="9759" max="9979" width="9" style="25"/>
    <col min="9980" max="9980" width="4.90625" style="25" bestFit="1" customWidth="1"/>
    <col min="9981" max="9981" width="3.6328125" style="25" bestFit="1" customWidth="1"/>
    <col min="9982" max="9982" width="3.08984375" style="25" bestFit="1" customWidth="1"/>
    <col min="9983" max="9985" width="8.26953125" style="25" customWidth="1"/>
    <col min="9986" max="9986" width="9.26953125" style="25" customWidth="1"/>
    <col min="9987" max="9998" width="8.26953125" style="25" customWidth="1"/>
    <col min="9999" max="10014" width="7.6328125" style="25" customWidth="1"/>
    <col min="10015" max="10235" width="9" style="25"/>
    <col min="10236" max="10236" width="4.90625" style="25" bestFit="1" customWidth="1"/>
    <col min="10237" max="10237" width="3.6328125" style="25" bestFit="1" customWidth="1"/>
    <col min="10238" max="10238" width="3.08984375" style="25" bestFit="1" customWidth="1"/>
    <col min="10239" max="10241" width="8.26953125" style="25" customWidth="1"/>
    <col min="10242" max="10242" width="9.26953125" style="25" customWidth="1"/>
    <col min="10243" max="10254" width="8.26953125" style="25" customWidth="1"/>
    <col min="10255" max="10270" width="7.6328125" style="25" customWidth="1"/>
    <col min="10271" max="10491" width="9" style="25"/>
    <col min="10492" max="10492" width="4.90625" style="25" bestFit="1" customWidth="1"/>
    <col min="10493" max="10493" width="3.6328125" style="25" bestFit="1" customWidth="1"/>
    <col min="10494" max="10494" width="3.08984375" style="25" bestFit="1" customWidth="1"/>
    <col min="10495" max="10497" width="8.26953125" style="25" customWidth="1"/>
    <col min="10498" max="10498" width="9.26953125" style="25" customWidth="1"/>
    <col min="10499" max="10510" width="8.26953125" style="25" customWidth="1"/>
    <col min="10511" max="10526" width="7.6328125" style="25" customWidth="1"/>
    <col min="10527" max="10747" width="9" style="25"/>
    <col min="10748" max="10748" width="4.90625" style="25" bestFit="1" customWidth="1"/>
    <col min="10749" max="10749" width="3.6328125" style="25" bestFit="1" customWidth="1"/>
    <col min="10750" max="10750" width="3.08984375" style="25" bestFit="1" customWidth="1"/>
    <col min="10751" max="10753" width="8.26953125" style="25" customWidth="1"/>
    <col min="10754" max="10754" width="9.26953125" style="25" customWidth="1"/>
    <col min="10755" max="10766" width="8.26953125" style="25" customWidth="1"/>
    <col min="10767" max="10782" width="7.6328125" style="25" customWidth="1"/>
    <col min="10783" max="11003" width="9" style="25"/>
    <col min="11004" max="11004" width="4.90625" style="25" bestFit="1" customWidth="1"/>
    <col min="11005" max="11005" width="3.6328125" style="25" bestFit="1" customWidth="1"/>
    <col min="11006" max="11006" width="3.08984375" style="25" bestFit="1" customWidth="1"/>
    <col min="11007" max="11009" width="8.26953125" style="25" customWidth="1"/>
    <col min="11010" max="11010" width="9.26953125" style="25" customWidth="1"/>
    <col min="11011" max="11022" width="8.26953125" style="25" customWidth="1"/>
    <col min="11023" max="11038" width="7.6328125" style="25" customWidth="1"/>
    <col min="11039" max="11259" width="9" style="25"/>
    <col min="11260" max="11260" width="4.90625" style="25" bestFit="1" customWidth="1"/>
    <col min="11261" max="11261" width="3.6328125" style="25" bestFit="1" customWidth="1"/>
    <col min="11262" max="11262" width="3.08984375" style="25" bestFit="1" customWidth="1"/>
    <col min="11263" max="11265" width="8.26953125" style="25" customWidth="1"/>
    <col min="11266" max="11266" width="9.26953125" style="25" customWidth="1"/>
    <col min="11267" max="11278" width="8.26953125" style="25" customWidth="1"/>
    <col min="11279" max="11294" width="7.6328125" style="25" customWidth="1"/>
    <col min="11295" max="11515" width="9" style="25"/>
    <col min="11516" max="11516" width="4.90625" style="25" bestFit="1" customWidth="1"/>
    <col min="11517" max="11517" width="3.6328125" style="25" bestFit="1" customWidth="1"/>
    <col min="11518" max="11518" width="3.08984375" style="25" bestFit="1" customWidth="1"/>
    <col min="11519" max="11521" width="8.26953125" style="25" customWidth="1"/>
    <col min="11522" max="11522" width="9.26953125" style="25" customWidth="1"/>
    <col min="11523" max="11534" width="8.26953125" style="25" customWidth="1"/>
    <col min="11535" max="11550" width="7.6328125" style="25" customWidth="1"/>
    <col min="11551" max="11771" width="9" style="25"/>
    <col min="11772" max="11772" width="4.90625" style="25" bestFit="1" customWidth="1"/>
    <col min="11773" max="11773" width="3.6328125" style="25" bestFit="1" customWidth="1"/>
    <col min="11774" max="11774" width="3.08984375" style="25" bestFit="1" customWidth="1"/>
    <col min="11775" max="11777" width="8.26953125" style="25" customWidth="1"/>
    <col min="11778" max="11778" width="9.26953125" style="25" customWidth="1"/>
    <col min="11779" max="11790" width="8.26953125" style="25" customWidth="1"/>
    <col min="11791" max="11806" width="7.6328125" style="25" customWidth="1"/>
    <col min="11807" max="12027" width="9" style="25"/>
    <col min="12028" max="12028" width="4.90625" style="25" bestFit="1" customWidth="1"/>
    <col min="12029" max="12029" width="3.6328125" style="25" bestFit="1" customWidth="1"/>
    <col min="12030" max="12030" width="3.08984375" style="25" bestFit="1" customWidth="1"/>
    <col min="12031" max="12033" width="8.26953125" style="25" customWidth="1"/>
    <col min="12034" max="12034" width="9.26953125" style="25" customWidth="1"/>
    <col min="12035" max="12046" width="8.26953125" style="25" customWidth="1"/>
    <col min="12047" max="12062" width="7.6328125" style="25" customWidth="1"/>
    <col min="12063" max="12283" width="9" style="25"/>
    <col min="12284" max="12284" width="4.90625" style="25" bestFit="1" customWidth="1"/>
    <col min="12285" max="12285" width="3.6328125" style="25" bestFit="1" customWidth="1"/>
    <col min="12286" max="12286" width="3.08984375" style="25" bestFit="1" customWidth="1"/>
    <col min="12287" max="12289" width="8.26953125" style="25" customWidth="1"/>
    <col min="12290" max="12290" width="9.26953125" style="25" customWidth="1"/>
    <col min="12291" max="12302" width="8.26953125" style="25" customWidth="1"/>
    <col min="12303" max="12318" width="7.6328125" style="25" customWidth="1"/>
    <col min="12319" max="12539" width="9" style="25"/>
    <col min="12540" max="12540" width="4.90625" style="25" bestFit="1" customWidth="1"/>
    <col min="12541" max="12541" width="3.6328125" style="25" bestFit="1" customWidth="1"/>
    <col min="12542" max="12542" width="3.08984375" style="25" bestFit="1" customWidth="1"/>
    <col min="12543" max="12545" width="8.26953125" style="25" customWidth="1"/>
    <col min="12546" max="12546" width="9.26953125" style="25" customWidth="1"/>
    <col min="12547" max="12558" width="8.26953125" style="25" customWidth="1"/>
    <col min="12559" max="12574" width="7.6328125" style="25" customWidth="1"/>
    <col min="12575" max="12795" width="9" style="25"/>
    <col min="12796" max="12796" width="4.90625" style="25" bestFit="1" customWidth="1"/>
    <col min="12797" max="12797" width="3.6328125" style="25" bestFit="1" customWidth="1"/>
    <col min="12798" max="12798" width="3.08984375" style="25" bestFit="1" customWidth="1"/>
    <col min="12799" max="12801" width="8.26953125" style="25" customWidth="1"/>
    <col min="12802" max="12802" width="9.26953125" style="25" customWidth="1"/>
    <col min="12803" max="12814" width="8.26953125" style="25" customWidth="1"/>
    <col min="12815" max="12830" width="7.6328125" style="25" customWidth="1"/>
    <col min="12831" max="13051" width="9" style="25"/>
    <col min="13052" max="13052" width="4.90625" style="25" bestFit="1" customWidth="1"/>
    <col min="13053" max="13053" width="3.6328125" style="25" bestFit="1" customWidth="1"/>
    <col min="13054" max="13054" width="3.08984375" style="25" bestFit="1" customWidth="1"/>
    <col min="13055" max="13057" width="8.26953125" style="25" customWidth="1"/>
    <col min="13058" max="13058" width="9.26953125" style="25" customWidth="1"/>
    <col min="13059" max="13070" width="8.26953125" style="25" customWidth="1"/>
    <col min="13071" max="13086" width="7.6328125" style="25" customWidth="1"/>
    <col min="13087" max="13307" width="9" style="25"/>
    <col min="13308" max="13308" width="4.90625" style="25" bestFit="1" customWidth="1"/>
    <col min="13309" max="13309" width="3.6328125" style="25" bestFit="1" customWidth="1"/>
    <col min="13310" max="13310" width="3.08984375" style="25" bestFit="1" customWidth="1"/>
    <col min="13311" max="13313" width="8.26953125" style="25" customWidth="1"/>
    <col min="13314" max="13314" width="9.26953125" style="25" customWidth="1"/>
    <col min="13315" max="13326" width="8.26953125" style="25" customWidth="1"/>
    <col min="13327" max="13342" width="7.6328125" style="25" customWidth="1"/>
    <col min="13343" max="13563" width="9" style="25"/>
    <col min="13564" max="13564" width="4.90625" style="25" bestFit="1" customWidth="1"/>
    <col min="13565" max="13565" width="3.6328125" style="25" bestFit="1" customWidth="1"/>
    <col min="13566" max="13566" width="3.08984375" style="25" bestFit="1" customWidth="1"/>
    <col min="13567" max="13569" width="8.26953125" style="25" customWidth="1"/>
    <col min="13570" max="13570" width="9.26953125" style="25" customWidth="1"/>
    <col min="13571" max="13582" width="8.26953125" style="25" customWidth="1"/>
    <col min="13583" max="13598" width="7.6328125" style="25" customWidth="1"/>
    <col min="13599" max="13819" width="9" style="25"/>
    <col min="13820" max="13820" width="4.90625" style="25" bestFit="1" customWidth="1"/>
    <col min="13821" max="13821" width="3.6328125" style="25" bestFit="1" customWidth="1"/>
    <col min="13822" max="13822" width="3.08984375" style="25" bestFit="1" customWidth="1"/>
    <col min="13823" max="13825" width="8.26953125" style="25" customWidth="1"/>
    <col min="13826" max="13826" width="9.26953125" style="25" customWidth="1"/>
    <col min="13827" max="13838" width="8.26953125" style="25" customWidth="1"/>
    <col min="13839" max="13854" width="7.6328125" style="25" customWidth="1"/>
    <col min="13855" max="14075" width="9" style="25"/>
    <col min="14076" max="14076" width="4.90625" style="25" bestFit="1" customWidth="1"/>
    <col min="14077" max="14077" width="3.6328125" style="25" bestFit="1" customWidth="1"/>
    <col min="14078" max="14078" width="3.08984375" style="25" bestFit="1" customWidth="1"/>
    <col min="14079" max="14081" width="8.26953125" style="25" customWidth="1"/>
    <col min="14082" max="14082" width="9.26953125" style="25" customWidth="1"/>
    <col min="14083" max="14094" width="8.26953125" style="25" customWidth="1"/>
    <col min="14095" max="14110" width="7.6328125" style="25" customWidth="1"/>
    <col min="14111" max="14331" width="9" style="25"/>
    <col min="14332" max="14332" width="4.90625" style="25" bestFit="1" customWidth="1"/>
    <col min="14333" max="14333" width="3.6328125" style="25" bestFit="1" customWidth="1"/>
    <col min="14334" max="14334" width="3.08984375" style="25" bestFit="1" customWidth="1"/>
    <col min="14335" max="14337" width="8.26953125" style="25" customWidth="1"/>
    <col min="14338" max="14338" width="9.26953125" style="25" customWidth="1"/>
    <col min="14339" max="14350" width="8.26953125" style="25" customWidth="1"/>
    <col min="14351" max="14366" width="7.6328125" style="25" customWidth="1"/>
    <col min="14367" max="14587" width="9" style="25"/>
    <col min="14588" max="14588" width="4.90625" style="25" bestFit="1" customWidth="1"/>
    <col min="14589" max="14589" width="3.6328125" style="25" bestFit="1" customWidth="1"/>
    <col min="14590" max="14590" width="3.08984375" style="25" bestFit="1" customWidth="1"/>
    <col min="14591" max="14593" width="8.26953125" style="25" customWidth="1"/>
    <col min="14594" max="14594" width="9.26953125" style="25" customWidth="1"/>
    <col min="14595" max="14606" width="8.26953125" style="25" customWidth="1"/>
    <col min="14607" max="14622" width="7.6328125" style="25" customWidth="1"/>
    <col min="14623" max="14843" width="9" style="25"/>
    <col min="14844" max="14844" width="4.90625" style="25" bestFit="1" customWidth="1"/>
    <col min="14845" max="14845" width="3.6328125" style="25" bestFit="1" customWidth="1"/>
    <col min="14846" max="14846" width="3.08984375" style="25" bestFit="1" customWidth="1"/>
    <col min="14847" max="14849" width="8.26953125" style="25" customWidth="1"/>
    <col min="14850" max="14850" width="9.26953125" style="25" customWidth="1"/>
    <col min="14851" max="14862" width="8.26953125" style="25" customWidth="1"/>
    <col min="14863" max="14878" width="7.6328125" style="25" customWidth="1"/>
    <col min="14879" max="15099" width="9" style="25"/>
    <col min="15100" max="15100" width="4.90625" style="25" bestFit="1" customWidth="1"/>
    <col min="15101" max="15101" width="3.6328125" style="25" bestFit="1" customWidth="1"/>
    <col min="15102" max="15102" width="3.08984375" style="25" bestFit="1" customWidth="1"/>
    <col min="15103" max="15105" width="8.26953125" style="25" customWidth="1"/>
    <col min="15106" max="15106" width="9.26953125" style="25" customWidth="1"/>
    <col min="15107" max="15118" width="8.26953125" style="25" customWidth="1"/>
    <col min="15119" max="15134" width="7.6328125" style="25" customWidth="1"/>
    <col min="15135" max="15355" width="9" style="25"/>
    <col min="15356" max="15356" width="4.90625" style="25" bestFit="1" customWidth="1"/>
    <col min="15357" max="15357" width="3.6328125" style="25" bestFit="1" customWidth="1"/>
    <col min="15358" max="15358" width="3.08984375" style="25" bestFit="1" customWidth="1"/>
    <col min="15359" max="15361" width="8.26953125" style="25" customWidth="1"/>
    <col min="15362" max="15362" width="9.26953125" style="25" customWidth="1"/>
    <col min="15363" max="15374" width="8.26953125" style="25" customWidth="1"/>
    <col min="15375" max="15390" width="7.6328125" style="25" customWidth="1"/>
    <col min="15391" max="15611" width="9" style="25"/>
    <col min="15612" max="15612" width="4.90625" style="25" bestFit="1" customWidth="1"/>
    <col min="15613" max="15613" width="3.6328125" style="25" bestFit="1" customWidth="1"/>
    <col min="15614" max="15614" width="3.08984375" style="25" bestFit="1" customWidth="1"/>
    <col min="15615" max="15617" width="8.26953125" style="25" customWidth="1"/>
    <col min="15618" max="15618" width="9.26953125" style="25" customWidth="1"/>
    <col min="15619" max="15630" width="8.26953125" style="25" customWidth="1"/>
    <col min="15631" max="15646" width="7.6328125" style="25" customWidth="1"/>
    <col min="15647" max="15867" width="9" style="25"/>
    <col min="15868" max="15868" width="4.90625" style="25" bestFit="1" customWidth="1"/>
    <col min="15869" max="15869" width="3.6328125" style="25" bestFit="1" customWidth="1"/>
    <col min="15870" max="15870" width="3.08984375" style="25" bestFit="1" customWidth="1"/>
    <col min="15871" max="15873" width="8.26953125" style="25" customWidth="1"/>
    <col min="15874" max="15874" width="9.26953125" style="25" customWidth="1"/>
    <col min="15875" max="15886" width="8.26953125" style="25" customWidth="1"/>
    <col min="15887" max="15902" width="7.6328125" style="25" customWidth="1"/>
    <col min="15903" max="16123" width="9" style="25"/>
    <col min="16124" max="16124" width="4.90625" style="25" bestFit="1" customWidth="1"/>
    <col min="16125" max="16125" width="3.6328125" style="25" bestFit="1" customWidth="1"/>
    <col min="16126" max="16126" width="3.08984375" style="25" bestFit="1" customWidth="1"/>
    <col min="16127" max="16129" width="8.26953125" style="25" customWidth="1"/>
    <col min="16130" max="16130" width="9.26953125" style="25" customWidth="1"/>
    <col min="16131" max="16142" width="8.26953125" style="25" customWidth="1"/>
    <col min="16143" max="16158" width="7.6328125" style="25" customWidth="1"/>
    <col min="16159" max="16384" width="9" style="25"/>
  </cols>
  <sheetData>
    <row r="1" spans="1:26" ht="19">
      <c r="A1" s="330"/>
      <c r="B1" s="290"/>
      <c r="C1" s="290"/>
      <c r="D1" s="290"/>
      <c r="E1" s="289"/>
      <c r="F1" s="289"/>
      <c r="G1" s="278"/>
      <c r="H1" s="278"/>
      <c r="I1" s="278"/>
      <c r="J1" s="278"/>
      <c r="K1" s="278"/>
      <c r="L1" s="278"/>
      <c r="M1" s="278"/>
      <c r="N1" s="278"/>
      <c r="O1" s="278"/>
      <c r="P1" s="289"/>
      <c r="Q1" s="289"/>
      <c r="R1" s="290"/>
      <c r="S1" s="289"/>
      <c r="T1" s="289"/>
      <c r="U1" s="289"/>
      <c r="V1" s="289"/>
      <c r="W1" s="289"/>
      <c r="X1" s="289"/>
      <c r="Y1" s="289"/>
      <c r="Z1" s="289"/>
    </row>
    <row r="2" spans="1:26" ht="19">
      <c r="A2" s="290"/>
      <c r="B2" s="290"/>
      <c r="C2" s="290"/>
      <c r="D2" s="290"/>
      <c r="E2" s="289"/>
      <c r="F2" s="289"/>
      <c r="G2" s="279" t="s">
        <v>562</v>
      </c>
      <c r="H2" s="279"/>
      <c r="I2" s="279"/>
      <c r="J2" s="279"/>
      <c r="K2" s="279"/>
      <c r="L2" s="279"/>
      <c r="M2" s="279"/>
      <c r="N2" s="279"/>
      <c r="O2" s="279"/>
      <c r="P2" s="289"/>
      <c r="Q2" s="289"/>
      <c r="R2" s="290"/>
      <c r="S2" s="289"/>
      <c r="T2" s="289"/>
      <c r="U2" s="289"/>
      <c r="V2" s="289"/>
      <c r="W2" s="289"/>
      <c r="X2" s="289"/>
      <c r="Y2" s="289"/>
      <c r="Z2" s="289"/>
    </row>
    <row r="3" spans="1:26" ht="16.5">
      <c r="A3" s="232" t="s">
        <v>531</v>
      </c>
      <c r="B3" s="8"/>
      <c r="C3" s="8"/>
      <c r="H3" s="280"/>
      <c r="I3" s="280"/>
      <c r="J3" s="280"/>
      <c r="K3" s="280"/>
      <c r="L3" s="280"/>
      <c r="M3" s="280"/>
      <c r="N3" s="280"/>
      <c r="O3" s="280"/>
      <c r="S3" s="19" t="s">
        <v>90</v>
      </c>
    </row>
    <row r="4" spans="1:26">
      <c r="A4" s="233" t="s">
        <v>532</v>
      </c>
      <c r="B4" s="233"/>
      <c r="C4" s="247"/>
      <c r="D4" s="255" t="s">
        <v>144</v>
      </c>
      <c r="E4" s="255" t="s">
        <v>415</v>
      </c>
      <c r="F4" s="255" t="s">
        <v>184</v>
      </c>
      <c r="G4" s="255" t="s">
        <v>37</v>
      </c>
      <c r="H4" s="255" t="s">
        <v>223</v>
      </c>
      <c r="I4" s="255" t="s">
        <v>416</v>
      </c>
      <c r="J4" s="255" t="s">
        <v>417</v>
      </c>
      <c r="K4" s="255" t="s">
        <v>418</v>
      </c>
      <c r="L4" s="255" t="s">
        <v>34</v>
      </c>
      <c r="M4" s="255" t="s">
        <v>328</v>
      </c>
      <c r="N4" s="255" t="s">
        <v>63</v>
      </c>
      <c r="O4" s="255" t="s">
        <v>126</v>
      </c>
      <c r="P4" s="255" t="s">
        <v>93</v>
      </c>
      <c r="Q4" s="255" t="s">
        <v>419</v>
      </c>
      <c r="R4" s="255" t="s">
        <v>420</v>
      </c>
      <c r="S4" s="255" t="s">
        <v>338</v>
      </c>
    </row>
    <row r="5" spans="1:26">
      <c r="A5" s="234"/>
      <c r="B5" s="234"/>
      <c r="C5" s="248"/>
      <c r="D5" s="256" t="s">
        <v>533</v>
      </c>
      <c r="E5" s="256"/>
      <c r="F5" s="256"/>
      <c r="G5" s="256" t="s">
        <v>372</v>
      </c>
      <c r="H5" s="256" t="s">
        <v>534</v>
      </c>
      <c r="I5" s="256" t="s">
        <v>302</v>
      </c>
      <c r="J5" s="256" t="s">
        <v>535</v>
      </c>
      <c r="K5" s="256" t="s">
        <v>106</v>
      </c>
      <c r="L5" s="283" t="s">
        <v>536</v>
      </c>
      <c r="M5" s="287" t="s">
        <v>538</v>
      </c>
      <c r="N5" s="283" t="s">
        <v>421</v>
      </c>
      <c r="O5" s="283" t="s">
        <v>539</v>
      </c>
      <c r="P5" s="283" t="s">
        <v>540</v>
      </c>
      <c r="Q5" s="283" t="s">
        <v>425</v>
      </c>
      <c r="R5" s="283" t="s">
        <v>541</v>
      </c>
      <c r="S5" s="291" t="s">
        <v>542</v>
      </c>
    </row>
    <row r="6" spans="1:26" ht="18" customHeight="1">
      <c r="A6" s="235"/>
      <c r="B6" s="235"/>
      <c r="C6" s="249"/>
      <c r="D6" s="257" t="s">
        <v>543</v>
      </c>
      <c r="E6" s="257" t="s">
        <v>333</v>
      </c>
      <c r="F6" s="257" t="s">
        <v>544</v>
      </c>
      <c r="G6" s="257" t="s">
        <v>545</v>
      </c>
      <c r="H6" s="257" t="s">
        <v>427</v>
      </c>
      <c r="I6" s="257" t="s">
        <v>546</v>
      </c>
      <c r="J6" s="257" t="s">
        <v>170</v>
      </c>
      <c r="K6" s="257" t="s">
        <v>547</v>
      </c>
      <c r="L6" s="284" t="s">
        <v>548</v>
      </c>
      <c r="M6" s="288" t="s">
        <v>549</v>
      </c>
      <c r="N6" s="284" t="s">
        <v>55</v>
      </c>
      <c r="O6" s="284" t="s">
        <v>367</v>
      </c>
      <c r="P6" s="288" t="s">
        <v>244</v>
      </c>
      <c r="Q6" s="288" t="s">
        <v>550</v>
      </c>
      <c r="R6" s="284" t="s">
        <v>551</v>
      </c>
      <c r="S6" s="284" t="s">
        <v>552</v>
      </c>
    </row>
    <row r="7" spans="1:26" ht="15.75" customHeight="1">
      <c r="A7" s="297"/>
      <c r="B7" s="297"/>
      <c r="C7" s="297"/>
      <c r="D7" s="258" t="s">
        <v>553</v>
      </c>
      <c r="E7" s="258"/>
      <c r="F7" s="258"/>
      <c r="G7" s="258"/>
      <c r="H7" s="258"/>
      <c r="I7" s="258"/>
      <c r="J7" s="258"/>
      <c r="K7" s="258"/>
      <c r="L7" s="258"/>
      <c r="M7" s="258"/>
      <c r="N7" s="258"/>
      <c r="O7" s="258"/>
      <c r="P7" s="258"/>
      <c r="Q7" s="258"/>
      <c r="R7" s="258"/>
      <c r="S7" s="297"/>
    </row>
    <row r="8" spans="1:26" ht="13.5" customHeight="1">
      <c r="A8" s="237" t="s">
        <v>29</v>
      </c>
      <c r="B8" s="237" t="s">
        <v>327</v>
      </c>
      <c r="C8" s="250"/>
      <c r="D8" s="333">
        <v>100.3</v>
      </c>
      <c r="E8" s="349">
        <v>98.8</v>
      </c>
      <c r="F8" s="349">
        <v>101.3</v>
      </c>
      <c r="G8" s="349">
        <v>100.9</v>
      </c>
      <c r="H8" s="349">
        <v>96.9</v>
      </c>
      <c r="I8" s="349">
        <v>96.9</v>
      </c>
      <c r="J8" s="349">
        <v>97</v>
      </c>
      <c r="K8" s="349">
        <v>99.9</v>
      </c>
      <c r="L8" s="360">
        <v>100.1</v>
      </c>
      <c r="M8" s="360">
        <v>125.4</v>
      </c>
      <c r="N8" s="360">
        <v>110.3</v>
      </c>
      <c r="O8" s="360">
        <v>103.2</v>
      </c>
      <c r="P8" s="349">
        <v>88.9</v>
      </c>
      <c r="Q8" s="349">
        <v>99.2</v>
      </c>
      <c r="R8" s="349">
        <v>101.6</v>
      </c>
      <c r="S8" s="360">
        <v>102.1</v>
      </c>
    </row>
    <row r="9" spans="1:26" ht="13.5" customHeight="1">
      <c r="A9" s="238"/>
      <c r="B9" s="238" t="s">
        <v>228</v>
      </c>
      <c r="C9" s="250"/>
      <c r="D9" s="334">
        <v>100</v>
      </c>
      <c r="E9" s="350">
        <v>100</v>
      </c>
      <c r="F9" s="350">
        <v>100</v>
      </c>
      <c r="G9" s="350">
        <v>100</v>
      </c>
      <c r="H9" s="350">
        <v>100</v>
      </c>
      <c r="I9" s="350">
        <v>100</v>
      </c>
      <c r="J9" s="350">
        <v>100</v>
      </c>
      <c r="K9" s="350">
        <v>100</v>
      </c>
      <c r="L9" s="361">
        <v>100</v>
      </c>
      <c r="M9" s="361">
        <v>100</v>
      </c>
      <c r="N9" s="361">
        <v>100</v>
      </c>
      <c r="O9" s="361">
        <v>100</v>
      </c>
      <c r="P9" s="350">
        <v>100</v>
      </c>
      <c r="Q9" s="350">
        <v>100</v>
      </c>
      <c r="R9" s="350">
        <v>100</v>
      </c>
      <c r="S9" s="361">
        <v>100</v>
      </c>
    </row>
    <row r="10" spans="1:26">
      <c r="A10" s="238"/>
      <c r="B10" s="238" t="s">
        <v>107</v>
      </c>
      <c r="C10" s="250"/>
      <c r="D10" s="334">
        <v>100.4</v>
      </c>
      <c r="E10" s="350">
        <v>99.8</v>
      </c>
      <c r="F10" s="350">
        <v>98</v>
      </c>
      <c r="G10" s="350">
        <v>95.6</v>
      </c>
      <c r="H10" s="350">
        <v>101.1</v>
      </c>
      <c r="I10" s="350">
        <v>98</v>
      </c>
      <c r="J10" s="350">
        <v>101.1</v>
      </c>
      <c r="K10" s="350">
        <v>91.4</v>
      </c>
      <c r="L10" s="361">
        <v>99.2</v>
      </c>
      <c r="M10" s="361">
        <v>121.2</v>
      </c>
      <c r="N10" s="361">
        <v>97.8</v>
      </c>
      <c r="O10" s="361">
        <v>99.9</v>
      </c>
      <c r="P10" s="350">
        <v>104.8</v>
      </c>
      <c r="Q10" s="350">
        <v>101</v>
      </c>
      <c r="R10" s="350">
        <v>97.2</v>
      </c>
      <c r="S10" s="361">
        <v>107.4</v>
      </c>
    </row>
    <row r="11" spans="1:26" ht="13.5" customHeight="1">
      <c r="A11" s="238"/>
      <c r="B11" s="238" t="s">
        <v>300</v>
      </c>
      <c r="C11" s="250"/>
      <c r="D11" s="334">
        <v>101.2</v>
      </c>
      <c r="E11" s="350">
        <v>94.6</v>
      </c>
      <c r="F11" s="350">
        <v>100.9</v>
      </c>
      <c r="G11" s="350">
        <v>94.6</v>
      </c>
      <c r="H11" s="350">
        <v>96.6</v>
      </c>
      <c r="I11" s="350">
        <v>95.8</v>
      </c>
      <c r="J11" s="350">
        <v>99.4</v>
      </c>
      <c r="K11" s="350">
        <v>90</v>
      </c>
      <c r="L11" s="361">
        <v>88.6</v>
      </c>
      <c r="M11" s="361">
        <v>116.7</v>
      </c>
      <c r="N11" s="361">
        <v>101.2</v>
      </c>
      <c r="O11" s="361">
        <v>100.7</v>
      </c>
      <c r="P11" s="350">
        <v>107.3</v>
      </c>
      <c r="Q11" s="350">
        <v>102.6</v>
      </c>
      <c r="R11" s="350">
        <v>96.5</v>
      </c>
      <c r="S11" s="361">
        <v>110.8</v>
      </c>
    </row>
    <row r="12" spans="1:26" ht="13.5" customHeight="1">
      <c r="A12" s="238"/>
      <c r="B12" s="238" t="s">
        <v>109</v>
      </c>
      <c r="C12" s="250"/>
      <c r="D12" s="335">
        <v>102.1</v>
      </c>
      <c r="E12" s="351">
        <v>101.5</v>
      </c>
      <c r="F12" s="351">
        <v>101.6</v>
      </c>
      <c r="G12" s="351">
        <v>89.9</v>
      </c>
      <c r="H12" s="351">
        <v>97.7</v>
      </c>
      <c r="I12" s="351">
        <v>95.9</v>
      </c>
      <c r="J12" s="351">
        <v>97.5</v>
      </c>
      <c r="K12" s="351">
        <v>91.1</v>
      </c>
      <c r="L12" s="351">
        <v>103.7</v>
      </c>
      <c r="M12" s="351">
        <v>113.7</v>
      </c>
      <c r="N12" s="351">
        <v>105.3</v>
      </c>
      <c r="O12" s="351">
        <v>101.5</v>
      </c>
      <c r="P12" s="351">
        <v>110.1</v>
      </c>
      <c r="Q12" s="351">
        <v>104.2</v>
      </c>
      <c r="R12" s="351">
        <v>92.1</v>
      </c>
      <c r="S12" s="351">
        <v>109.2</v>
      </c>
    </row>
    <row r="13" spans="1:26" ht="13.5" customHeight="1">
      <c r="A13" s="239"/>
      <c r="B13" s="239" t="s">
        <v>174</v>
      </c>
      <c r="C13" s="251"/>
      <c r="D13" s="336">
        <v>101.9</v>
      </c>
      <c r="E13" s="352">
        <v>102.7</v>
      </c>
      <c r="F13" s="352">
        <v>99.4</v>
      </c>
      <c r="G13" s="352">
        <v>84.8</v>
      </c>
      <c r="H13" s="352">
        <v>93.8</v>
      </c>
      <c r="I13" s="352">
        <v>97.3</v>
      </c>
      <c r="J13" s="352">
        <v>98.1</v>
      </c>
      <c r="K13" s="352">
        <v>88.9</v>
      </c>
      <c r="L13" s="352">
        <v>113.4</v>
      </c>
      <c r="M13" s="352">
        <v>113.8</v>
      </c>
      <c r="N13" s="352">
        <v>106.7</v>
      </c>
      <c r="O13" s="352">
        <v>101.6</v>
      </c>
      <c r="P13" s="352">
        <v>112.5</v>
      </c>
      <c r="Q13" s="352">
        <v>104.5</v>
      </c>
      <c r="R13" s="352">
        <v>98.2</v>
      </c>
      <c r="S13" s="352">
        <v>105.8</v>
      </c>
    </row>
    <row r="14" spans="1:26" ht="13.5" customHeight="1">
      <c r="A14" s="238" t="s">
        <v>431</v>
      </c>
      <c r="B14" s="238">
        <v>5</v>
      </c>
      <c r="C14" s="250" t="s">
        <v>219</v>
      </c>
      <c r="D14" s="337">
        <v>102.4</v>
      </c>
      <c r="E14" s="353">
        <v>103.9</v>
      </c>
      <c r="F14" s="353">
        <v>100.1</v>
      </c>
      <c r="G14" s="353">
        <v>86.6</v>
      </c>
      <c r="H14" s="353">
        <v>92.4</v>
      </c>
      <c r="I14" s="353">
        <v>98.5</v>
      </c>
      <c r="J14" s="353">
        <v>98.7</v>
      </c>
      <c r="K14" s="353">
        <v>88.8</v>
      </c>
      <c r="L14" s="353">
        <v>110</v>
      </c>
      <c r="M14" s="353">
        <v>114.4</v>
      </c>
      <c r="N14" s="353">
        <v>104.2</v>
      </c>
      <c r="O14" s="353">
        <v>100.5</v>
      </c>
      <c r="P14" s="353">
        <v>111.8</v>
      </c>
      <c r="Q14" s="353">
        <v>105.7</v>
      </c>
      <c r="R14" s="353">
        <v>99.4</v>
      </c>
      <c r="S14" s="353">
        <v>109.2</v>
      </c>
    </row>
    <row r="15" spans="1:26" ht="13.5" customHeight="1">
      <c r="A15" s="240" t="s">
        <v>56</v>
      </c>
      <c r="B15" s="238">
        <v>6</v>
      </c>
      <c r="C15" s="250"/>
      <c r="D15" s="338">
        <v>102.5</v>
      </c>
      <c r="E15" s="351">
        <v>103.6</v>
      </c>
      <c r="F15" s="351">
        <v>100.3</v>
      </c>
      <c r="G15" s="351">
        <v>86.4</v>
      </c>
      <c r="H15" s="351">
        <v>92.6</v>
      </c>
      <c r="I15" s="351">
        <v>97.3</v>
      </c>
      <c r="J15" s="351">
        <v>98.4</v>
      </c>
      <c r="K15" s="351">
        <v>88.9</v>
      </c>
      <c r="L15" s="351">
        <v>111.7</v>
      </c>
      <c r="M15" s="351">
        <v>115.4</v>
      </c>
      <c r="N15" s="351">
        <v>104.7</v>
      </c>
      <c r="O15" s="351">
        <v>102.3</v>
      </c>
      <c r="P15" s="351">
        <v>112.5</v>
      </c>
      <c r="Q15" s="351">
        <v>106</v>
      </c>
      <c r="R15" s="351">
        <v>100.5</v>
      </c>
      <c r="S15" s="351">
        <v>108.9</v>
      </c>
    </row>
    <row r="16" spans="1:26" ht="13.5" customHeight="1">
      <c r="A16" s="240" t="s">
        <v>56</v>
      </c>
      <c r="B16" s="238">
        <v>7</v>
      </c>
      <c r="C16" s="250"/>
      <c r="D16" s="338">
        <v>102.4</v>
      </c>
      <c r="E16" s="351">
        <v>99.9</v>
      </c>
      <c r="F16" s="351">
        <v>99.9</v>
      </c>
      <c r="G16" s="351">
        <v>86.1</v>
      </c>
      <c r="H16" s="351">
        <v>92.6</v>
      </c>
      <c r="I16" s="351">
        <v>97.4</v>
      </c>
      <c r="J16" s="351">
        <v>98.4</v>
      </c>
      <c r="K16" s="351">
        <v>89.2</v>
      </c>
      <c r="L16" s="351">
        <v>112.9</v>
      </c>
      <c r="M16" s="351">
        <v>114.3</v>
      </c>
      <c r="N16" s="351">
        <v>108.1</v>
      </c>
      <c r="O16" s="351">
        <v>102.8</v>
      </c>
      <c r="P16" s="351">
        <v>113</v>
      </c>
      <c r="Q16" s="351">
        <v>105.5</v>
      </c>
      <c r="R16" s="351">
        <v>100.8</v>
      </c>
      <c r="S16" s="351">
        <v>107.9</v>
      </c>
    </row>
    <row r="17" spans="1:19" ht="13.5" customHeight="1">
      <c r="A17" s="240" t="s">
        <v>56</v>
      </c>
      <c r="B17" s="238">
        <v>8</v>
      </c>
      <c r="D17" s="338">
        <v>102.2</v>
      </c>
      <c r="E17" s="351">
        <v>99.5</v>
      </c>
      <c r="F17" s="351">
        <v>99.5</v>
      </c>
      <c r="G17" s="351">
        <v>85.3</v>
      </c>
      <c r="H17" s="351">
        <v>92</v>
      </c>
      <c r="I17" s="351">
        <v>95.5</v>
      </c>
      <c r="J17" s="351">
        <v>98.4</v>
      </c>
      <c r="K17" s="351">
        <v>89</v>
      </c>
      <c r="L17" s="351">
        <v>130.6</v>
      </c>
      <c r="M17" s="351">
        <v>114.5</v>
      </c>
      <c r="N17" s="351">
        <v>108.9</v>
      </c>
      <c r="O17" s="351">
        <v>103.5</v>
      </c>
      <c r="P17" s="351">
        <v>114</v>
      </c>
      <c r="Q17" s="351">
        <v>105.3</v>
      </c>
      <c r="R17" s="351">
        <v>99.9</v>
      </c>
      <c r="S17" s="351">
        <v>104.3</v>
      </c>
    </row>
    <row r="18" spans="1:19" ht="13.5" customHeight="1">
      <c r="A18" s="240" t="s">
        <v>56</v>
      </c>
      <c r="B18" s="238">
        <v>9</v>
      </c>
      <c r="C18" s="250"/>
      <c r="D18" s="338">
        <v>101.5</v>
      </c>
      <c r="E18" s="351">
        <v>100.3</v>
      </c>
      <c r="F18" s="351">
        <v>98.5</v>
      </c>
      <c r="G18" s="351">
        <v>84.7</v>
      </c>
      <c r="H18" s="351">
        <v>92.3</v>
      </c>
      <c r="I18" s="351">
        <v>95</v>
      </c>
      <c r="J18" s="351">
        <v>98.3</v>
      </c>
      <c r="K18" s="351">
        <v>88.8</v>
      </c>
      <c r="L18" s="351">
        <v>127.4</v>
      </c>
      <c r="M18" s="351">
        <v>114.2</v>
      </c>
      <c r="N18" s="351">
        <v>107.8</v>
      </c>
      <c r="O18" s="351">
        <v>104.7</v>
      </c>
      <c r="P18" s="351">
        <v>112.6</v>
      </c>
      <c r="Q18" s="351">
        <v>104.7</v>
      </c>
      <c r="R18" s="351">
        <v>99.7</v>
      </c>
      <c r="S18" s="351">
        <v>102.2</v>
      </c>
    </row>
    <row r="19" spans="1:19" ht="13.5" customHeight="1">
      <c r="A19" s="240" t="s">
        <v>56</v>
      </c>
      <c r="B19" s="238">
        <v>10</v>
      </c>
      <c r="C19" s="250"/>
      <c r="D19" s="338">
        <v>101.5</v>
      </c>
      <c r="E19" s="351">
        <v>102.9</v>
      </c>
      <c r="F19" s="351">
        <v>98.8</v>
      </c>
      <c r="G19" s="351">
        <v>84</v>
      </c>
      <c r="H19" s="351">
        <v>99.1</v>
      </c>
      <c r="I19" s="351">
        <v>97.3</v>
      </c>
      <c r="J19" s="351">
        <v>98.4</v>
      </c>
      <c r="K19" s="351">
        <v>88.9</v>
      </c>
      <c r="L19" s="351">
        <v>113.9</v>
      </c>
      <c r="M19" s="351">
        <v>114.4</v>
      </c>
      <c r="N19" s="351">
        <v>107.3</v>
      </c>
      <c r="O19" s="351">
        <v>101.8</v>
      </c>
      <c r="P19" s="351">
        <v>114</v>
      </c>
      <c r="Q19" s="351">
        <v>103.8</v>
      </c>
      <c r="R19" s="351">
        <v>100</v>
      </c>
      <c r="S19" s="351">
        <v>101.3</v>
      </c>
    </row>
    <row r="20" spans="1:19" ht="13.5" customHeight="1">
      <c r="A20" s="240" t="s">
        <v>56</v>
      </c>
      <c r="B20" s="238">
        <v>11</v>
      </c>
      <c r="C20" s="250"/>
      <c r="D20" s="338">
        <v>101.2</v>
      </c>
      <c r="E20" s="351">
        <v>103.3</v>
      </c>
      <c r="F20" s="351">
        <v>98.5</v>
      </c>
      <c r="G20" s="351">
        <v>85.6</v>
      </c>
      <c r="H20" s="351">
        <v>99</v>
      </c>
      <c r="I20" s="351">
        <v>97.5</v>
      </c>
      <c r="J20" s="351">
        <v>98.6</v>
      </c>
      <c r="K20" s="351">
        <v>88.3</v>
      </c>
      <c r="L20" s="351">
        <v>113</v>
      </c>
      <c r="M20" s="351">
        <v>112.2</v>
      </c>
      <c r="N20" s="351">
        <v>105.5</v>
      </c>
      <c r="O20" s="351">
        <v>102.4</v>
      </c>
      <c r="P20" s="351">
        <v>113.8</v>
      </c>
      <c r="Q20" s="351">
        <v>103.8</v>
      </c>
      <c r="R20" s="351">
        <v>100.3</v>
      </c>
      <c r="S20" s="351">
        <v>99.6</v>
      </c>
    </row>
    <row r="21" spans="1:19" ht="13.5" customHeight="1">
      <c r="A21" s="241" t="s">
        <v>56</v>
      </c>
      <c r="B21" s="238">
        <v>12</v>
      </c>
      <c r="C21" s="250"/>
      <c r="D21" s="338">
        <v>101.2</v>
      </c>
      <c r="E21" s="351">
        <v>103.6</v>
      </c>
      <c r="F21" s="351">
        <v>98.4</v>
      </c>
      <c r="G21" s="351">
        <v>86.2</v>
      </c>
      <c r="H21" s="351">
        <v>98.4</v>
      </c>
      <c r="I21" s="351">
        <v>96.6</v>
      </c>
      <c r="J21" s="351">
        <v>98.4</v>
      </c>
      <c r="K21" s="351">
        <v>88.4</v>
      </c>
      <c r="L21" s="351">
        <v>106.4</v>
      </c>
      <c r="M21" s="351">
        <v>110</v>
      </c>
      <c r="N21" s="351">
        <v>106.6</v>
      </c>
      <c r="O21" s="351">
        <v>102.9</v>
      </c>
      <c r="P21" s="351">
        <v>114.1</v>
      </c>
      <c r="Q21" s="351">
        <v>104</v>
      </c>
      <c r="R21" s="351">
        <v>100.8</v>
      </c>
      <c r="S21" s="351">
        <v>100.3</v>
      </c>
    </row>
    <row r="22" spans="1:19" ht="13.5" customHeight="1">
      <c r="A22" s="240" t="s">
        <v>432</v>
      </c>
      <c r="B22" s="238">
        <v>1</v>
      </c>
      <c r="D22" s="338">
        <v>101.2</v>
      </c>
      <c r="E22" s="351">
        <v>103.3</v>
      </c>
      <c r="F22" s="351">
        <v>98</v>
      </c>
      <c r="G22" s="351">
        <v>85.8</v>
      </c>
      <c r="H22" s="351">
        <v>98.4</v>
      </c>
      <c r="I22" s="351">
        <v>96.9</v>
      </c>
      <c r="J22" s="351">
        <v>98.4</v>
      </c>
      <c r="K22" s="351">
        <v>88.4</v>
      </c>
      <c r="L22" s="351">
        <v>109.2</v>
      </c>
      <c r="M22" s="351">
        <v>109.4</v>
      </c>
      <c r="N22" s="351">
        <v>108.4</v>
      </c>
      <c r="O22" s="351">
        <v>102.7</v>
      </c>
      <c r="P22" s="351">
        <v>113.6</v>
      </c>
      <c r="Q22" s="351">
        <v>104</v>
      </c>
      <c r="R22" s="351">
        <v>100.2</v>
      </c>
      <c r="S22" s="351">
        <v>99.8</v>
      </c>
    </row>
    <row r="23" spans="1:19" ht="13.5" customHeight="1">
      <c r="A23" s="240" t="s">
        <v>56</v>
      </c>
      <c r="B23" s="238">
        <v>2</v>
      </c>
      <c r="C23" s="250"/>
      <c r="D23" s="338">
        <v>100.7</v>
      </c>
      <c r="E23" s="351">
        <v>103.4</v>
      </c>
      <c r="F23" s="351">
        <v>97.8</v>
      </c>
      <c r="G23" s="351">
        <v>85.5</v>
      </c>
      <c r="H23" s="351">
        <v>98</v>
      </c>
      <c r="I23" s="351">
        <v>96.4</v>
      </c>
      <c r="J23" s="351">
        <v>97.8</v>
      </c>
      <c r="K23" s="351">
        <v>88.2</v>
      </c>
      <c r="L23" s="351">
        <v>105</v>
      </c>
      <c r="M23" s="351">
        <v>109.3</v>
      </c>
      <c r="N23" s="351">
        <v>106.6</v>
      </c>
      <c r="O23" s="351">
        <v>103</v>
      </c>
      <c r="P23" s="351">
        <v>112.6</v>
      </c>
      <c r="Q23" s="351">
        <v>103.6</v>
      </c>
      <c r="R23" s="351">
        <v>100.3</v>
      </c>
      <c r="S23" s="351">
        <v>100.2</v>
      </c>
    </row>
    <row r="24" spans="1:19" ht="13.5" customHeight="1">
      <c r="A24" s="240" t="s">
        <v>56</v>
      </c>
      <c r="B24" s="238">
        <v>3</v>
      </c>
      <c r="C24" s="250"/>
      <c r="D24" s="338">
        <v>99.8</v>
      </c>
      <c r="E24" s="351">
        <v>103.2</v>
      </c>
      <c r="F24" s="351">
        <v>96</v>
      </c>
      <c r="G24" s="351">
        <v>86.1</v>
      </c>
      <c r="H24" s="351">
        <v>97.3</v>
      </c>
      <c r="I24" s="351">
        <v>95.5</v>
      </c>
      <c r="J24" s="351">
        <v>97.6</v>
      </c>
      <c r="K24" s="351">
        <v>87.9</v>
      </c>
      <c r="L24" s="351">
        <v>105.1</v>
      </c>
      <c r="M24" s="351">
        <v>109.7</v>
      </c>
      <c r="N24" s="351">
        <v>104.3</v>
      </c>
      <c r="O24" s="351">
        <v>102.7</v>
      </c>
      <c r="P24" s="351">
        <v>112</v>
      </c>
      <c r="Q24" s="351">
        <v>103.3</v>
      </c>
      <c r="R24" s="351">
        <v>92.6</v>
      </c>
      <c r="S24" s="351">
        <v>100.2</v>
      </c>
    </row>
    <row r="25" spans="1:19" ht="13.5" customHeight="1">
      <c r="A25" s="240" t="s">
        <v>56</v>
      </c>
      <c r="B25" s="238">
        <v>4</v>
      </c>
      <c r="C25" s="250"/>
      <c r="D25" s="338">
        <v>99.9</v>
      </c>
      <c r="E25" s="351">
        <v>103.8</v>
      </c>
      <c r="F25" s="351">
        <v>96.5</v>
      </c>
      <c r="G25" s="351">
        <v>86.9</v>
      </c>
      <c r="H25" s="351">
        <v>97.1</v>
      </c>
      <c r="I25" s="351">
        <v>95.8</v>
      </c>
      <c r="J25" s="351">
        <v>97.8</v>
      </c>
      <c r="K25" s="351">
        <v>90.9</v>
      </c>
      <c r="L25" s="351">
        <v>106</v>
      </c>
      <c r="M25" s="351">
        <v>107.7</v>
      </c>
      <c r="N25" s="351">
        <v>104.7</v>
      </c>
      <c r="O25" s="351">
        <v>99.7</v>
      </c>
      <c r="P25" s="351">
        <v>113</v>
      </c>
      <c r="Q25" s="351">
        <v>103.6</v>
      </c>
      <c r="R25" s="351">
        <v>93.9</v>
      </c>
      <c r="S25" s="351">
        <v>97.6</v>
      </c>
    </row>
    <row r="26" spans="1:19" ht="13.5" customHeight="1">
      <c r="A26" s="242" t="s">
        <v>56</v>
      </c>
      <c r="B26" s="246">
        <v>5</v>
      </c>
      <c r="C26" s="252"/>
      <c r="D26" s="339">
        <v>100.9</v>
      </c>
      <c r="E26" s="354">
        <v>102.1</v>
      </c>
      <c r="F26" s="354">
        <v>98.6</v>
      </c>
      <c r="G26" s="354">
        <v>86.9</v>
      </c>
      <c r="H26" s="354">
        <v>97.7</v>
      </c>
      <c r="I26" s="354">
        <v>96.6</v>
      </c>
      <c r="J26" s="354">
        <v>97.7</v>
      </c>
      <c r="K26" s="354">
        <v>90.4</v>
      </c>
      <c r="L26" s="354">
        <v>113.5</v>
      </c>
      <c r="M26" s="354">
        <v>108.5</v>
      </c>
      <c r="N26" s="354">
        <v>106.5</v>
      </c>
      <c r="O26" s="354">
        <v>100.8</v>
      </c>
      <c r="P26" s="354">
        <v>113.5</v>
      </c>
      <c r="Q26" s="354">
        <v>104.5</v>
      </c>
      <c r="R26" s="354">
        <v>96.1</v>
      </c>
      <c r="S26" s="354">
        <v>97.2</v>
      </c>
    </row>
    <row r="27" spans="1:19" ht="17.25" customHeight="1">
      <c r="A27" s="297"/>
      <c r="B27" s="297"/>
      <c r="C27" s="297"/>
      <c r="D27" s="264" t="s">
        <v>433</v>
      </c>
      <c r="E27" s="264"/>
      <c r="F27" s="264"/>
      <c r="G27" s="264"/>
      <c r="H27" s="264"/>
      <c r="I27" s="264"/>
      <c r="J27" s="264"/>
      <c r="K27" s="264"/>
      <c r="L27" s="264"/>
      <c r="M27" s="264"/>
      <c r="N27" s="264"/>
      <c r="O27" s="264"/>
      <c r="P27" s="264"/>
      <c r="Q27" s="264"/>
      <c r="R27" s="264"/>
      <c r="S27" s="264"/>
    </row>
    <row r="28" spans="1:19" ht="13.5" customHeight="1">
      <c r="A28" s="237" t="s">
        <v>29</v>
      </c>
      <c r="B28" s="237" t="s">
        <v>327</v>
      </c>
      <c r="C28" s="250"/>
      <c r="D28" s="259">
        <v>1.1000000000000001</v>
      </c>
      <c r="E28" s="270">
        <v>4.0999999999999996</v>
      </c>
      <c r="F28" s="270">
        <v>-0.2</v>
      </c>
      <c r="G28" s="270">
        <v>208.1</v>
      </c>
      <c r="H28" s="270">
        <v>-1.4</v>
      </c>
      <c r="I28" s="270">
        <v>1.5</v>
      </c>
      <c r="J28" s="270">
        <v>0.7</v>
      </c>
      <c r="K28" s="270">
        <v>0.7</v>
      </c>
      <c r="L28" s="285">
        <v>-1.9</v>
      </c>
      <c r="M28" s="285">
        <v>1.9</v>
      </c>
      <c r="N28" s="285">
        <v>2.7</v>
      </c>
      <c r="O28" s="285">
        <v>0.5</v>
      </c>
      <c r="P28" s="270">
        <v>-0.4</v>
      </c>
      <c r="Q28" s="270">
        <v>0.5</v>
      </c>
      <c r="R28" s="270">
        <v>-0.5</v>
      </c>
      <c r="S28" s="285">
        <v>2</v>
      </c>
    </row>
    <row r="29" spans="1:19" ht="13.5" customHeight="1">
      <c r="A29" s="238"/>
      <c r="B29" s="238" t="s">
        <v>228</v>
      </c>
      <c r="C29" s="250"/>
      <c r="D29" s="260">
        <v>-0.3</v>
      </c>
      <c r="E29" s="271">
        <v>1.2</v>
      </c>
      <c r="F29" s="271">
        <v>-1.3</v>
      </c>
      <c r="G29" s="271">
        <v>-0.9</v>
      </c>
      <c r="H29" s="271">
        <v>3.2</v>
      </c>
      <c r="I29" s="271">
        <v>3.1</v>
      </c>
      <c r="J29" s="271">
        <v>3.1</v>
      </c>
      <c r="K29" s="271">
        <v>0.1</v>
      </c>
      <c r="L29" s="286">
        <v>-0.1</v>
      </c>
      <c r="M29" s="286">
        <v>-20.3</v>
      </c>
      <c r="N29" s="286">
        <v>-9.4</v>
      </c>
      <c r="O29" s="286">
        <v>-3.1</v>
      </c>
      <c r="P29" s="271">
        <v>12.5</v>
      </c>
      <c r="Q29" s="271">
        <v>0.8</v>
      </c>
      <c r="R29" s="271">
        <v>-1.6</v>
      </c>
      <c r="S29" s="286">
        <v>-2.1</v>
      </c>
    </row>
    <row r="30" spans="1:19" ht="13.5" customHeight="1">
      <c r="A30" s="238"/>
      <c r="B30" s="238" t="s">
        <v>107</v>
      </c>
      <c r="C30" s="250"/>
      <c r="D30" s="260">
        <v>0.4</v>
      </c>
      <c r="E30" s="271">
        <v>-0.2</v>
      </c>
      <c r="F30" s="271">
        <v>-2</v>
      </c>
      <c r="G30" s="271">
        <v>-4.4000000000000004</v>
      </c>
      <c r="H30" s="271">
        <v>1.1000000000000001</v>
      </c>
      <c r="I30" s="271">
        <v>-2</v>
      </c>
      <c r="J30" s="271">
        <v>1.1000000000000001</v>
      </c>
      <c r="K30" s="271">
        <v>-8.6</v>
      </c>
      <c r="L30" s="286">
        <v>-0.8</v>
      </c>
      <c r="M30" s="286">
        <v>21.2</v>
      </c>
      <c r="N30" s="286">
        <v>-2.2000000000000002</v>
      </c>
      <c r="O30" s="286">
        <v>-0.1</v>
      </c>
      <c r="P30" s="271">
        <v>4.8</v>
      </c>
      <c r="Q30" s="271">
        <v>1</v>
      </c>
      <c r="R30" s="271">
        <v>-2.8</v>
      </c>
      <c r="S30" s="286">
        <v>7.4</v>
      </c>
    </row>
    <row r="31" spans="1:19" ht="13.5" customHeight="1">
      <c r="A31" s="238"/>
      <c r="B31" s="238" t="s">
        <v>300</v>
      </c>
      <c r="C31" s="250"/>
      <c r="D31" s="260">
        <v>0.8</v>
      </c>
      <c r="E31" s="271">
        <v>-5.2</v>
      </c>
      <c r="F31" s="271">
        <v>2.9</v>
      </c>
      <c r="G31" s="271">
        <v>-1.1000000000000001</v>
      </c>
      <c r="H31" s="271">
        <v>-4.5</v>
      </c>
      <c r="I31" s="271">
        <v>-2.2000000000000002</v>
      </c>
      <c r="J31" s="271">
        <v>-1.7</v>
      </c>
      <c r="K31" s="271">
        <v>-1.6</v>
      </c>
      <c r="L31" s="286">
        <v>-10.7</v>
      </c>
      <c r="M31" s="286">
        <v>-3.7</v>
      </c>
      <c r="N31" s="286">
        <v>3.5</v>
      </c>
      <c r="O31" s="286">
        <v>0.8</v>
      </c>
      <c r="P31" s="271">
        <v>2.4</v>
      </c>
      <c r="Q31" s="271">
        <v>1.6</v>
      </c>
      <c r="R31" s="271">
        <v>-0.7</v>
      </c>
      <c r="S31" s="286">
        <v>3.2</v>
      </c>
    </row>
    <row r="32" spans="1:19" ht="13.5" customHeight="1">
      <c r="A32" s="238"/>
      <c r="B32" s="238" t="s">
        <v>109</v>
      </c>
      <c r="C32" s="250"/>
      <c r="D32" s="260">
        <v>0.9</v>
      </c>
      <c r="E32" s="271">
        <v>7.3</v>
      </c>
      <c r="F32" s="271">
        <v>0.7</v>
      </c>
      <c r="G32" s="271">
        <v>-4.8</v>
      </c>
      <c r="H32" s="271">
        <v>1.1000000000000001</v>
      </c>
      <c r="I32" s="271">
        <v>0.1</v>
      </c>
      <c r="J32" s="271">
        <v>-1.9</v>
      </c>
      <c r="K32" s="271">
        <v>1.2</v>
      </c>
      <c r="L32" s="286">
        <v>17.2</v>
      </c>
      <c r="M32" s="286">
        <v>-2.5</v>
      </c>
      <c r="N32" s="286">
        <v>4.0999999999999996</v>
      </c>
      <c r="O32" s="286">
        <v>0.7</v>
      </c>
      <c r="P32" s="271">
        <v>2.6</v>
      </c>
      <c r="Q32" s="271">
        <v>1.6</v>
      </c>
      <c r="R32" s="271">
        <v>-4.5999999999999996</v>
      </c>
      <c r="S32" s="286">
        <v>-1.5</v>
      </c>
    </row>
    <row r="33" spans="1:30" ht="13.5" customHeight="1">
      <c r="A33" s="239"/>
      <c r="B33" s="239" t="s">
        <v>174</v>
      </c>
      <c r="C33" s="251"/>
      <c r="D33" s="262">
        <v>-0.2</v>
      </c>
      <c r="E33" s="273">
        <v>1.2</v>
      </c>
      <c r="F33" s="273">
        <v>-2.2000000000000002</v>
      </c>
      <c r="G33" s="273">
        <v>-5.7</v>
      </c>
      <c r="H33" s="273">
        <v>-4</v>
      </c>
      <c r="I33" s="273">
        <v>1.5</v>
      </c>
      <c r="J33" s="273">
        <v>0.6</v>
      </c>
      <c r="K33" s="273">
        <v>-2.4</v>
      </c>
      <c r="L33" s="273">
        <v>9.4</v>
      </c>
      <c r="M33" s="273">
        <v>0.1</v>
      </c>
      <c r="N33" s="273">
        <v>1.3</v>
      </c>
      <c r="O33" s="273">
        <v>0.1</v>
      </c>
      <c r="P33" s="273">
        <v>2.2000000000000002</v>
      </c>
      <c r="Q33" s="273">
        <v>0.3</v>
      </c>
      <c r="R33" s="273">
        <v>6.6</v>
      </c>
      <c r="S33" s="273">
        <v>-3.1</v>
      </c>
    </row>
    <row r="34" spans="1:30" ht="13.5" customHeight="1">
      <c r="A34" s="238" t="s">
        <v>431</v>
      </c>
      <c r="B34" s="238">
        <v>5</v>
      </c>
      <c r="C34" s="250" t="s">
        <v>219</v>
      </c>
      <c r="D34" s="340">
        <v>0.5</v>
      </c>
      <c r="E34" s="355">
        <v>2.7</v>
      </c>
      <c r="F34" s="355">
        <v>-2.2000000000000002</v>
      </c>
      <c r="G34" s="355">
        <v>-7.2</v>
      </c>
      <c r="H34" s="355">
        <v>-7.2</v>
      </c>
      <c r="I34" s="355">
        <v>3.9</v>
      </c>
      <c r="J34" s="355">
        <v>1.4</v>
      </c>
      <c r="K34" s="355">
        <v>-2.2000000000000002</v>
      </c>
      <c r="L34" s="355">
        <v>6.2</v>
      </c>
      <c r="M34" s="355">
        <v>1.7</v>
      </c>
      <c r="N34" s="355">
        <v>1.2</v>
      </c>
      <c r="O34" s="355">
        <v>0.2</v>
      </c>
      <c r="P34" s="355">
        <v>2.2000000000000002</v>
      </c>
      <c r="Q34" s="355">
        <v>1.1000000000000001</v>
      </c>
      <c r="R34" s="355">
        <v>6.1</v>
      </c>
      <c r="S34" s="355">
        <v>0.9</v>
      </c>
    </row>
    <row r="35" spans="1:30" ht="13.5" customHeight="1">
      <c r="A35" s="240" t="s">
        <v>56</v>
      </c>
      <c r="B35" s="238">
        <v>6</v>
      </c>
      <c r="C35" s="250"/>
      <c r="D35" s="341">
        <v>0.1</v>
      </c>
      <c r="E35" s="267">
        <v>1.8</v>
      </c>
      <c r="F35" s="267">
        <v>-2.2999999999999998</v>
      </c>
      <c r="G35" s="267">
        <v>-7.3</v>
      </c>
      <c r="H35" s="267">
        <v>-6.7</v>
      </c>
      <c r="I35" s="267">
        <v>2.2000000000000002</v>
      </c>
      <c r="J35" s="267">
        <v>0.7</v>
      </c>
      <c r="K35" s="267">
        <v>-2.6</v>
      </c>
      <c r="L35" s="267">
        <v>7.9</v>
      </c>
      <c r="M35" s="267">
        <v>2.2000000000000002</v>
      </c>
      <c r="N35" s="267">
        <v>0.6</v>
      </c>
      <c r="O35" s="267">
        <v>1.9</v>
      </c>
      <c r="P35" s="267">
        <v>1.4</v>
      </c>
      <c r="Q35" s="267">
        <v>1.4</v>
      </c>
      <c r="R35" s="267">
        <v>7.8</v>
      </c>
      <c r="S35" s="267">
        <v>0.2</v>
      </c>
    </row>
    <row r="36" spans="1:30" ht="13.5" customHeight="1">
      <c r="A36" s="240" t="s">
        <v>56</v>
      </c>
      <c r="B36" s="238">
        <v>7</v>
      </c>
      <c r="C36" s="250"/>
      <c r="D36" s="341">
        <v>0.1</v>
      </c>
      <c r="E36" s="267">
        <v>-2</v>
      </c>
      <c r="F36" s="267">
        <v>-2.5</v>
      </c>
      <c r="G36" s="267">
        <v>-2.6</v>
      </c>
      <c r="H36" s="267">
        <v>-6.7</v>
      </c>
      <c r="I36" s="267">
        <v>1.9</v>
      </c>
      <c r="J36" s="267">
        <v>1.2</v>
      </c>
      <c r="K36" s="267">
        <v>-3.1</v>
      </c>
      <c r="L36" s="267">
        <v>7.2</v>
      </c>
      <c r="M36" s="267">
        <v>1.3</v>
      </c>
      <c r="N36" s="267">
        <v>3.2</v>
      </c>
      <c r="O36" s="267">
        <v>0.6</v>
      </c>
      <c r="P36" s="267">
        <v>2.4</v>
      </c>
      <c r="Q36" s="267">
        <v>0.7</v>
      </c>
      <c r="R36" s="267">
        <v>8.1999999999999993</v>
      </c>
      <c r="S36" s="267">
        <v>0.9</v>
      </c>
    </row>
    <row r="37" spans="1:30" ht="13.5" customHeight="1">
      <c r="A37" s="240" t="s">
        <v>56</v>
      </c>
      <c r="B37" s="238">
        <v>8</v>
      </c>
      <c r="D37" s="341">
        <v>-0.4</v>
      </c>
      <c r="E37" s="267">
        <v>-2.4</v>
      </c>
      <c r="F37" s="267">
        <v>-2.4</v>
      </c>
      <c r="G37" s="267">
        <v>-3.9</v>
      </c>
      <c r="H37" s="267">
        <v>-6.8</v>
      </c>
      <c r="I37" s="267">
        <v>-1.1000000000000001</v>
      </c>
      <c r="J37" s="267">
        <v>0.6</v>
      </c>
      <c r="K37" s="267">
        <v>-2.6</v>
      </c>
      <c r="L37" s="267">
        <v>22.1</v>
      </c>
      <c r="M37" s="267">
        <v>1.4</v>
      </c>
      <c r="N37" s="267">
        <v>1.2</v>
      </c>
      <c r="O37" s="267">
        <v>0</v>
      </c>
      <c r="P37" s="267">
        <v>3</v>
      </c>
      <c r="Q37" s="267">
        <v>0.8</v>
      </c>
      <c r="R37" s="267">
        <v>7.3</v>
      </c>
      <c r="S37" s="267">
        <v>-3.9</v>
      </c>
    </row>
    <row r="38" spans="1:30" ht="13.5" customHeight="1">
      <c r="A38" s="240" t="s">
        <v>56</v>
      </c>
      <c r="B38" s="238">
        <v>9</v>
      </c>
      <c r="C38" s="250"/>
      <c r="D38" s="341">
        <v>-0.8</v>
      </c>
      <c r="E38" s="267">
        <v>-0.9</v>
      </c>
      <c r="F38" s="267">
        <v>-3.1</v>
      </c>
      <c r="G38" s="267">
        <v>-3.9</v>
      </c>
      <c r="H38" s="267">
        <v>-5.0999999999999996</v>
      </c>
      <c r="I38" s="267">
        <v>-1.8</v>
      </c>
      <c r="J38" s="267">
        <v>0.8</v>
      </c>
      <c r="K38" s="267">
        <v>-3</v>
      </c>
      <c r="L38" s="267">
        <v>18.399999999999999</v>
      </c>
      <c r="M38" s="267">
        <v>-0.3</v>
      </c>
      <c r="N38" s="267">
        <v>1</v>
      </c>
      <c r="O38" s="267">
        <v>1.8</v>
      </c>
      <c r="P38" s="267">
        <v>1.8</v>
      </c>
      <c r="Q38" s="267">
        <v>0.1</v>
      </c>
      <c r="R38" s="267">
        <v>7.9</v>
      </c>
      <c r="S38" s="267">
        <v>-4.9000000000000004</v>
      </c>
    </row>
    <row r="39" spans="1:30" ht="13.5" customHeight="1">
      <c r="A39" s="240" t="s">
        <v>56</v>
      </c>
      <c r="B39" s="238">
        <v>10</v>
      </c>
      <c r="C39" s="250"/>
      <c r="D39" s="341">
        <v>-0.8</v>
      </c>
      <c r="E39" s="267">
        <v>1.4</v>
      </c>
      <c r="F39" s="267">
        <v>-2.7</v>
      </c>
      <c r="G39" s="267">
        <v>-4.7</v>
      </c>
      <c r="H39" s="267">
        <v>4.0999999999999996</v>
      </c>
      <c r="I39" s="267">
        <v>0.1</v>
      </c>
      <c r="J39" s="267">
        <v>0.2</v>
      </c>
      <c r="K39" s="267">
        <v>-3.7</v>
      </c>
      <c r="L39" s="267">
        <v>7</v>
      </c>
      <c r="M39" s="267">
        <v>-0.5</v>
      </c>
      <c r="N39" s="267">
        <v>1.6</v>
      </c>
      <c r="O39" s="267">
        <v>-0.1</v>
      </c>
      <c r="P39" s="267">
        <v>2.6</v>
      </c>
      <c r="Q39" s="267">
        <v>-0.5</v>
      </c>
      <c r="R39" s="267">
        <v>8.8000000000000007</v>
      </c>
      <c r="S39" s="267">
        <v>-5.9</v>
      </c>
    </row>
    <row r="40" spans="1:30" ht="13.5" customHeight="1">
      <c r="A40" s="240" t="s">
        <v>56</v>
      </c>
      <c r="B40" s="238">
        <v>11</v>
      </c>
      <c r="C40" s="250"/>
      <c r="D40" s="341">
        <v>-1.2</v>
      </c>
      <c r="E40" s="267">
        <v>0.4</v>
      </c>
      <c r="F40" s="267">
        <v>-3</v>
      </c>
      <c r="G40" s="267">
        <v>-1.7</v>
      </c>
      <c r="H40" s="267">
        <v>3.4</v>
      </c>
      <c r="I40" s="267">
        <v>0.5</v>
      </c>
      <c r="J40" s="267">
        <v>0.7</v>
      </c>
      <c r="K40" s="267">
        <v>-3.9</v>
      </c>
      <c r="L40" s="267">
        <v>8.5</v>
      </c>
      <c r="M40" s="267">
        <v>-1.9</v>
      </c>
      <c r="N40" s="267">
        <v>-0.9</v>
      </c>
      <c r="O40" s="267">
        <v>1.5</v>
      </c>
      <c r="P40" s="267">
        <v>2</v>
      </c>
      <c r="Q40" s="267">
        <v>-0.3</v>
      </c>
      <c r="R40" s="267">
        <v>9.4</v>
      </c>
      <c r="S40" s="267">
        <v>-8</v>
      </c>
    </row>
    <row r="41" spans="1:30" ht="13.5" customHeight="1">
      <c r="A41" s="241" t="s">
        <v>56</v>
      </c>
      <c r="B41" s="238">
        <v>12</v>
      </c>
      <c r="C41" s="250"/>
      <c r="D41" s="341">
        <v>-1.3</v>
      </c>
      <c r="E41" s="267">
        <v>0.3</v>
      </c>
      <c r="F41" s="267">
        <v>-2.5</v>
      </c>
      <c r="G41" s="267">
        <v>-1.6</v>
      </c>
      <c r="H41" s="267">
        <v>3.1</v>
      </c>
      <c r="I41" s="267">
        <v>-0.4</v>
      </c>
      <c r="J41" s="267">
        <v>0.4</v>
      </c>
      <c r="K41" s="267">
        <v>-2.8</v>
      </c>
      <c r="L41" s="267">
        <v>-0.7</v>
      </c>
      <c r="M41" s="267">
        <v>-3.6</v>
      </c>
      <c r="N41" s="267">
        <v>-1.3</v>
      </c>
      <c r="O41" s="267">
        <v>1</v>
      </c>
      <c r="P41" s="267">
        <v>2.5</v>
      </c>
      <c r="Q41" s="267">
        <v>-0.5</v>
      </c>
      <c r="R41" s="267">
        <v>10</v>
      </c>
      <c r="S41" s="267">
        <v>-8.1</v>
      </c>
    </row>
    <row r="42" spans="1:30" ht="13.5" customHeight="1">
      <c r="A42" s="240" t="s">
        <v>432</v>
      </c>
      <c r="B42" s="238">
        <v>1</v>
      </c>
      <c r="D42" s="341">
        <v>-0.9</v>
      </c>
      <c r="E42" s="267">
        <v>-1.1000000000000001</v>
      </c>
      <c r="F42" s="267">
        <v>-2.2999999999999998</v>
      </c>
      <c r="G42" s="267">
        <v>0</v>
      </c>
      <c r="H42" s="267">
        <v>6.6</v>
      </c>
      <c r="I42" s="267">
        <v>0.2</v>
      </c>
      <c r="J42" s="267">
        <v>1.3</v>
      </c>
      <c r="K42" s="267">
        <v>-2.2000000000000002</v>
      </c>
      <c r="L42" s="267">
        <v>1.2</v>
      </c>
      <c r="M42" s="267">
        <v>-4.3</v>
      </c>
      <c r="N42" s="267">
        <v>-0.7</v>
      </c>
      <c r="O42" s="267">
        <v>1.9</v>
      </c>
      <c r="P42" s="267">
        <v>1.9</v>
      </c>
      <c r="Q42" s="267">
        <v>0.6</v>
      </c>
      <c r="R42" s="267">
        <v>8</v>
      </c>
      <c r="S42" s="267">
        <v>-8.6999999999999993</v>
      </c>
    </row>
    <row r="43" spans="1:30" ht="13.5" customHeight="1">
      <c r="A43" s="240" t="s">
        <v>56</v>
      </c>
      <c r="B43" s="238">
        <v>2</v>
      </c>
      <c r="C43" s="250"/>
      <c r="D43" s="341">
        <v>-1.1000000000000001</v>
      </c>
      <c r="E43" s="267">
        <v>-0.6</v>
      </c>
      <c r="F43" s="267">
        <v>-1.8</v>
      </c>
      <c r="G43" s="267">
        <v>5.6</v>
      </c>
      <c r="H43" s="267">
        <v>6.9</v>
      </c>
      <c r="I43" s="267">
        <v>-1.8</v>
      </c>
      <c r="J43" s="267">
        <v>0.5</v>
      </c>
      <c r="K43" s="267">
        <v>-1.3</v>
      </c>
      <c r="L43" s="267">
        <v>-4.0999999999999996</v>
      </c>
      <c r="M43" s="267">
        <v>-4.2</v>
      </c>
      <c r="N43" s="267">
        <v>-1</v>
      </c>
      <c r="O43" s="267">
        <v>2.7</v>
      </c>
      <c r="P43" s="267">
        <v>0.9</v>
      </c>
      <c r="Q43" s="267">
        <v>0.3</v>
      </c>
      <c r="R43" s="267">
        <v>8.1</v>
      </c>
      <c r="S43" s="267">
        <v>-7.6</v>
      </c>
    </row>
    <row r="44" spans="1:30" ht="13.5" customHeight="1">
      <c r="A44" s="240" t="s">
        <v>56</v>
      </c>
      <c r="B44" s="238">
        <v>3</v>
      </c>
      <c r="C44" s="250"/>
      <c r="D44" s="341">
        <v>-1.6</v>
      </c>
      <c r="E44" s="267">
        <v>-0.1</v>
      </c>
      <c r="F44" s="267">
        <v>-3.2</v>
      </c>
      <c r="G44" s="267">
        <v>5.5</v>
      </c>
      <c r="H44" s="267">
        <v>5.9</v>
      </c>
      <c r="I44" s="267">
        <v>-3.4</v>
      </c>
      <c r="J44" s="267">
        <v>0.3</v>
      </c>
      <c r="K44" s="267">
        <v>-0.6</v>
      </c>
      <c r="L44" s="267">
        <v>-3.6</v>
      </c>
      <c r="M44" s="267">
        <v>-3</v>
      </c>
      <c r="N44" s="267">
        <v>-1.5</v>
      </c>
      <c r="O44" s="267">
        <v>3.4</v>
      </c>
      <c r="P44" s="267">
        <v>1.4</v>
      </c>
      <c r="Q44" s="267">
        <v>0.4</v>
      </c>
      <c r="R44" s="267">
        <v>1.2</v>
      </c>
      <c r="S44" s="267">
        <v>-8</v>
      </c>
    </row>
    <row r="45" spans="1:30" ht="13.5" customHeight="1">
      <c r="A45" s="240" t="s">
        <v>56</v>
      </c>
      <c r="B45" s="238">
        <v>4</v>
      </c>
      <c r="C45" s="250"/>
      <c r="D45" s="341">
        <v>-2.1</v>
      </c>
      <c r="E45" s="267">
        <v>-0.6</v>
      </c>
      <c r="F45" s="267">
        <v>-3.5</v>
      </c>
      <c r="G45" s="267">
        <v>4.0999999999999996</v>
      </c>
      <c r="H45" s="267">
        <v>6.4</v>
      </c>
      <c r="I45" s="267">
        <v>-2.6</v>
      </c>
      <c r="J45" s="267">
        <v>0.3</v>
      </c>
      <c r="K45" s="267">
        <v>2.6</v>
      </c>
      <c r="L45" s="267">
        <v>-1.7</v>
      </c>
      <c r="M45" s="267">
        <v>-6</v>
      </c>
      <c r="N45" s="267">
        <v>0.4</v>
      </c>
      <c r="O45" s="267">
        <v>2.2999999999999998</v>
      </c>
      <c r="P45" s="267">
        <v>2.1</v>
      </c>
      <c r="Q45" s="267">
        <v>-1.8</v>
      </c>
      <c r="R45" s="267">
        <v>-5.8</v>
      </c>
      <c r="S45" s="267">
        <v>-10.9</v>
      </c>
    </row>
    <row r="46" spans="1:30" ht="13.5" customHeight="1">
      <c r="A46" s="242" t="s">
        <v>56</v>
      </c>
      <c r="B46" s="246">
        <v>5</v>
      </c>
      <c r="C46" s="252"/>
      <c r="D46" s="263">
        <v>-1.5</v>
      </c>
      <c r="E46" s="274">
        <v>-1.7</v>
      </c>
      <c r="F46" s="274">
        <v>-1.5</v>
      </c>
      <c r="G46" s="274">
        <v>0.3</v>
      </c>
      <c r="H46" s="274">
        <v>5.7</v>
      </c>
      <c r="I46" s="274">
        <v>-1.9</v>
      </c>
      <c r="J46" s="274">
        <v>-1</v>
      </c>
      <c r="K46" s="274">
        <v>1.8</v>
      </c>
      <c r="L46" s="274">
        <v>3.2</v>
      </c>
      <c r="M46" s="274">
        <v>-5.2</v>
      </c>
      <c r="N46" s="274">
        <v>2.2000000000000002</v>
      </c>
      <c r="O46" s="274">
        <v>0.3</v>
      </c>
      <c r="P46" s="274">
        <v>1.5</v>
      </c>
      <c r="Q46" s="274">
        <v>-1.1000000000000001</v>
      </c>
      <c r="R46" s="274">
        <v>-3.3</v>
      </c>
      <c r="S46" s="274">
        <v>-11</v>
      </c>
    </row>
    <row r="47" spans="1:30" ht="27" customHeight="1">
      <c r="A47" s="243" t="s">
        <v>554</v>
      </c>
      <c r="B47" s="243"/>
      <c r="C47" s="253"/>
      <c r="D47" s="265">
        <v>1</v>
      </c>
      <c r="E47" s="265">
        <v>-1.6</v>
      </c>
      <c r="F47" s="265">
        <v>2.2000000000000002</v>
      </c>
      <c r="G47" s="265">
        <v>0</v>
      </c>
      <c r="H47" s="265">
        <v>0.6</v>
      </c>
      <c r="I47" s="265">
        <v>0.8</v>
      </c>
      <c r="J47" s="265">
        <v>-0.1</v>
      </c>
      <c r="K47" s="265">
        <v>-0.6</v>
      </c>
      <c r="L47" s="265">
        <v>7.1</v>
      </c>
      <c r="M47" s="265">
        <v>0.7</v>
      </c>
      <c r="N47" s="265">
        <v>1.7</v>
      </c>
      <c r="O47" s="265">
        <v>1.1000000000000001</v>
      </c>
      <c r="P47" s="265">
        <v>0.4</v>
      </c>
      <c r="Q47" s="265">
        <v>0.9</v>
      </c>
      <c r="R47" s="265">
        <v>2.2999999999999998</v>
      </c>
      <c r="S47" s="265">
        <v>-0.4</v>
      </c>
      <c r="T47" s="244"/>
      <c r="U47" s="244"/>
      <c r="V47" s="244"/>
      <c r="W47" s="244"/>
      <c r="X47" s="244"/>
      <c r="Y47" s="244"/>
      <c r="Z47" s="244"/>
      <c r="AA47" s="244"/>
      <c r="AB47" s="244"/>
      <c r="AC47" s="244"/>
      <c r="AD47" s="244"/>
    </row>
    <row r="48" spans="1:30" ht="27" customHeight="1">
      <c r="A48" s="244"/>
      <c r="B48" s="244"/>
      <c r="C48" s="244"/>
      <c r="D48" s="306"/>
      <c r="E48" s="306"/>
      <c r="F48" s="306"/>
      <c r="G48" s="306"/>
      <c r="H48" s="306"/>
      <c r="I48" s="306"/>
      <c r="J48" s="306"/>
      <c r="K48" s="306"/>
      <c r="L48" s="306"/>
      <c r="M48" s="306"/>
      <c r="N48" s="306"/>
      <c r="O48" s="306"/>
      <c r="P48" s="306"/>
      <c r="Q48" s="306"/>
      <c r="R48" s="306"/>
      <c r="S48" s="306"/>
      <c r="T48" s="244"/>
      <c r="U48" s="244"/>
      <c r="V48" s="244"/>
      <c r="W48" s="244"/>
      <c r="X48" s="244"/>
      <c r="Y48" s="244"/>
      <c r="Z48" s="244"/>
      <c r="AA48" s="244"/>
      <c r="AB48" s="244"/>
      <c r="AC48" s="244"/>
      <c r="AD48" s="244"/>
    </row>
    <row r="49" spans="1:19" ht="16.5">
      <c r="A49" s="232" t="s">
        <v>436</v>
      </c>
      <c r="B49" s="8"/>
      <c r="C49" s="8"/>
      <c r="H49" s="313"/>
      <c r="I49" s="313"/>
      <c r="J49" s="313"/>
      <c r="K49" s="313"/>
      <c r="L49" s="313"/>
      <c r="M49" s="313"/>
      <c r="N49" s="313"/>
      <c r="O49" s="313"/>
      <c r="S49" s="19" t="s">
        <v>90</v>
      </c>
    </row>
    <row r="50" spans="1:19">
      <c r="A50" s="233" t="s">
        <v>532</v>
      </c>
      <c r="B50" s="233"/>
      <c r="C50" s="247"/>
      <c r="D50" s="255" t="s">
        <v>144</v>
      </c>
      <c r="E50" s="255" t="s">
        <v>415</v>
      </c>
      <c r="F50" s="255" t="s">
        <v>184</v>
      </c>
      <c r="G50" s="255" t="s">
        <v>37</v>
      </c>
      <c r="H50" s="255" t="s">
        <v>223</v>
      </c>
      <c r="I50" s="255" t="s">
        <v>416</v>
      </c>
      <c r="J50" s="255" t="s">
        <v>417</v>
      </c>
      <c r="K50" s="255" t="s">
        <v>418</v>
      </c>
      <c r="L50" s="255" t="s">
        <v>34</v>
      </c>
      <c r="M50" s="255" t="s">
        <v>328</v>
      </c>
      <c r="N50" s="255" t="s">
        <v>63</v>
      </c>
      <c r="O50" s="255" t="s">
        <v>126</v>
      </c>
      <c r="P50" s="255" t="s">
        <v>93</v>
      </c>
      <c r="Q50" s="255" t="s">
        <v>419</v>
      </c>
      <c r="R50" s="255" t="s">
        <v>420</v>
      </c>
      <c r="S50" s="255" t="s">
        <v>338</v>
      </c>
    </row>
    <row r="51" spans="1:19">
      <c r="A51" s="234"/>
      <c r="B51" s="234"/>
      <c r="C51" s="248"/>
      <c r="D51" s="256" t="s">
        <v>533</v>
      </c>
      <c r="E51" s="256"/>
      <c r="F51" s="256"/>
      <c r="G51" s="256" t="s">
        <v>372</v>
      </c>
      <c r="H51" s="256" t="s">
        <v>534</v>
      </c>
      <c r="I51" s="256" t="s">
        <v>302</v>
      </c>
      <c r="J51" s="256" t="s">
        <v>535</v>
      </c>
      <c r="K51" s="256" t="s">
        <v>106</v>
      </c>
      <c r="L51" s="283" t="s">
        <v>536</v>
      </c>
      <c r="M51" s="287" t="s">
        <v>538</v>
      </c>
      <c r="N51" s="283" t="s">
        <v>421</v>
      </c>
      <c r="O51" s="283" t="s">
        <v>539</v>
      </c>
      <c r="P51" s="283" t="s">
        <v>540</v>
      </c>
      <c r="Q51" s="283" t="s">
        <v>425</v>
      </c>
      <c r="R51" s="283" t="s">
        <v>541</v>
      </c>
      <c r="S51" s="291" t="s">
        <v>542</v>
      </c>
    </row>
    <row r="52" spans="1:19" ht="18" customHeight="1">
      <c r="A52" s="235"/>
      <c r="B52" s="235"/>
      <c r="C52" s="254"/>
      <c r="D52" s="257" t="s">
        <v>543</v>
      </c>
      <c r="E52" s="257" t="s">
        <v>333</v>
      </c>
      <c r="F52" s="257" t="s">
        <v>544</v>
      </c>
      <c r="G52" s="257" t="s">
        <v>545</v>
      </c>
      <c r="H52" s="257" t="s">
        <v>427</v>
      </c>
      <c r="I52" s="257" t="s">
        <v>546</v>
      </c>
      <c r="J52" s="257" t="s">
        <v>170</v>
      </c>
      <c r="K52" s="257" t="s">
        <v>547</v>
      </c>
      <c r="L52" s="284" t="s">
        <v>548</v>
      </c>
      <c r="M52" s="288" t="s">
        <v>549</v>
      </c>
      <c r="N52" s="284" t="s">
        <v>55</v>
      </c>
      <c r="O52" s="284" t="s">
        <v>367</v>
      </c>
      <c r="P52" s="288" t="s">
        <v>244</v>
      </c>
      <c r="Q52" s="288" t="s">
        <v>550</v>
      </c>
      <c r="R52" s="284" t="s">
        <v>551</v>
      </c>
      <c r="S52" s="284" t="s">
        <v>552</v>
      </c>
    </row>
    <row r="53" spans="1:19" ht="15.75" customHeight="1">
      <c r="A53" s="297"/>
      <c r="B53" s="297"/>
      <c r="C53" s="297"/>
      <c r="D53" s="258" t="s">
        <v>553</v>
      </c>
      <c r="E53" s="258"/>
      <c r="F53" s="258"/>
      <c r="G53" s="258"/>
      <c r="H53" s="258"/>
      <c r="I53" s="258"/>
      <c r="J53" s="258"/>
      <c r="K53" s="258"/>
      <c r="L53" s="258"/>
      <c r="M53" s="258"/>
      <c r="N53" s="258"/>
      <c r="O53" s="258"/>
      <c r="P53" s="258"/>
      <c r="Q53" s="258"/>
      <c r="R53" s="258"/>
      <c r="S53" s="297"/>
    </row>
    <row r="54" spans="1:19" ht="13.5" customHeight="1">
      <c r="A54" s="237" t="s">
        <v>29</v>
      </c>
      <c r="B54" s="237" t="s">
        <v>327</v>
      </c>
      <c r="C54" s="250"/>
      <c r="D54" s="342">
        <v>99.5</v>
      </c>
      <c r="E54" s="356">
        <v>100.4</v>
      </c>
      <c r="F54" s="356">
        <v>99.9</v>
      </c>
      <c r="G54" s="356">
        <v>101.4</v>
      </c>
      <c r="H54" s="356">
        <v>94.9</v>
      </c>
      <c r="I54" s="356">
        <v>96.1</v>
      </c>
      <c r="J54" s="356">
        <v>95</v>
      </c>
      <c r="K54" s="356">
        <v>98.4</v>
      </c>
      <c r="L54" s="362">
        <v>125.3</v>
      </c>
      <c r="M54" s="362">
        <v>146.30000000000001</v>
      </c>
      <c r="N54" s="362">
        <v>105.5</v>
      </c>
      <c r="O54" s="362">
        <v>104.1</v>
      </c>
      <c r="P54" s="356">
        <v>80.3</v>
      </c>
      <c r="Q54" s="356">
        <v>100</v>
      </c>
      <c r="R54" s="356">
        <v>104.1</v>
      </c>
      <c r="S54" s="362">
        <v>104.7</v>
      </c>
    </row>
    <row r="55" spans="1:19" ht="13.5" customHeight="1">
      <c r="A55" s="238"/>
      <c r="B55" s="238" t="s">
        <v>228</v>
      </c>
      <c r="C55" s="250"/>
      <c r="D55" s="343">
        <v>100</v>
      </c>
      <c r="E55" s="22">
        <v>100</v>
      </c>
      <c r="F55" s="22">
        <v>100</v>
      </c>
      <c r="G55" s="22">
        <v>100</v>
      </c>
      <c r="H55" s="22">
        <v>100</v>
      </c>
      <c r="I55" s="22">
        <v>100</v>
      </c>
      <c r="J55" s="22">
        <v>100</v>
      </c>
      <c r="K55" s="22">
        <v>100</v>
      </c>
      <c r="L55" s="363">
        <v>100</v>
      </c>
      <c r="M55" s="363">
        <v>100</v>
      </c>
      <c r="N55" s="363">
        <v>100</v>
      </c>
      <c r="O55" s="363">
        <v>100</v>
      </c>
      <c r="P55" s="22">
        <v>100</v>
      </c>
      <c r="Q55" s="22">
        <v>100</v>
      </c>
      <c r="R55" s="22">
        <v>100</v>
      </c>
      <c r="S55" s="363">
        <v>100</v>
      </c>
    </row>
    <row r="56" spans="1:19" ht="13.5" customHeight="1">
      <c r="A56" s="238"/>
      <c r="B56" s="238" t="s">
        <v>107</v>
      </c>
      <c r="C56" s="250"/>
      <c r="D56" s="343">
        <v>101.8</v>
      </c>
      <c r="E56" s="22">
        <v>98.8</v>
      </c>
      <c r="F56" s="22">
        <v>99.2</v>
      </c>
      <c r="G56" s="22">
        <v>97.6</v>
      </c>
      <c r="H56" s="22">
        <v>99.8</v>
      </c>
      <c r="I56" s="22">
        <v>97.9</v>
      </c>
      <c r="J56" s="22">
        <v>103.8</v>
      </c>
      <c r="K56" s="22">
        <v>98.1</v>
      </c>
      <c r="L56" s="363">
        <v>104.7</v>
      </c>
      <c r="M56" s="363">
        <v>138.1</v>
      </c>
      <c r="N56" s="363">
        <v>93.7</v>
      </c>
      <c r="O56" s="363">
        <v>99</v>
      </c>
      <c r="P56" s="22">
        <v>107.9</v>
      </c>
      <c r="Q56" s="22">
        <v>101.4</v>
      </c>
      <c r="R56" s="22">
        <v>97.6</v>
      </c>
      <c r="S56" s="363">
        <v>112.1</v>
      </c>
    </row>
    <row r="57" spans="1:19" ht="13.5" customHeight="1">
      <c r="A57" s="238"/>
      <c r="B57" s="238" t="s">
        <v>300</v>
      </c>
      <c r="C57" s="250"/>
      <c r="D57" s="343">
        <v>102.5</v>
      </c>
      <c r="E57" s="22">
        <v>80.400000000000006</v>
      </c>
      <c r="F57" s="22">
        <v>101.9</v>
      </c>
      <c r="G57" s="22">
        <v>95.3</v>
      </c>
      <c r="H57" s="22">
        <v>95</v>
      </c>
      <c r="I57" s="22">
        <v>95.5</v>
      </c>
      <c r="J57" s="22">
        <v>101.2</v>
      </c>
      <c r="K57" s="22">
        <v>96.7</v>
      </c>
      <c r="L57" s="363">
        <v>79.5</v>
      </c>
      <c r="M57" s="363">
        <v>133.69999999999999</v>
      </c>
      <c r="N57" s="363">
        <v>93.7</v>
      </c>
      <c r="O57" s="363">
        <v>99.2</v>
      </c>
      <c r="P57" s="22">
        <v>111.2</v>
      </c>
      <c r="Q57" s="22">
        <v>102.5</v>
      </c>
      <c r="R57" s="22">
        <v>94.6</v>
      </c>
      <c r="S57" s="363">
        <v>117.7</v>
      </c>
    </row>
    <row r="58" spans="1:19" ht="13.5" customHeight="1">
      <c r="A58" s="238"/>
      <c r="B58" s="238" t="s">
        <v>109</v>
      </c>
      <c r="C58" s="250"/>
      <c r="D58" s="344">
        <v>103.6</v>
      </c>
      <c r="E58" s="275">
        <v>98.4</v>
      </c>
      <c r="F58" s="275">
        <v>102</v>
      </c>
      <c r="G58" s="275">
        <v>90.1</v>
      </c>
      <c r="H58" s="275">
        <v>98.1</v>
      </c>
      <c r="I58" s="275">
        <v>95.2</v>
      </c>
      <c r="J58" s="275">
        <v>98.1</v>
      </c>
      <c r="K58" s="275">
        <v>95</v>
      </c>
      <c r="L58" s="275">
        <v>130.6</v>
      </c>
      <c r="M58" s="275">
        <v>130.6</v>
      </c>
      <c r="N58" s="275">
        <v>96.2</v>
      </c>
      <c r="O58" s="275">
        <v>100.5</v>
      </c>
      <c r="P58" s="275">
        <v>116.8</v>
      </c>
      <c r="Q58" s="275">
        <v>105.5</v>
      </c>
      <c r="R58" s="275">
        <v>90.5</v>
      </c>
      <c r="S58" s="275">
        <v>115.3</v>
      </c>
    </row>
    <row r="59" spans="1:19" ht="13.5" customHeight="1">
      <c r="A59" s="239"/>
      <c r="B59" s="239" t="s">
        <v>174</v>
      </c>
      <c r="C59" s="251"/>
      <c r="D59" s="345">
        <v>102.2</v>
      </c>
      <c r="E59" s="357">
        <v>91.4</v>
      </c>
      <c r="F59" s="357">
        <v>99.8</v>
      </c>
      <c r="G59" s="357">
        <v>83</v>
      </c>
      <c r="H59" s="357">
        <v>93.8</v>
      </c>
      <c r="I59" s="357">
        <v>97.1</v>
      </c>
      <c r="J59" s="357">
        <v>97.6</v>
      </c>
      <c r="K59" s="357">
        <v>93.6</v>
      </c>
      <c r="L59" s="357">
        <v>142.30000000000001</v>
      </c>
      <c r="M59" s="357">
        <v>133</v>
      </c>
      <c r="N59" s="357">
        <v>96.6</v>
      </c>
      <c r="O59" s="357">
        <v>101.2</v>
      </c>
      <c r="P59" s="357">
        <v>118.2</v>
      </c>
      <c r="Q59" s="357">
        <v>103.1</v>
      </c>
      <c r="R59" s="357">
        <v>107.4</v>
      </c>
      <c r="S59" s="357">
        <v>111.3</v>
      </c>
    </row>
    <row r="60" spans="1:19" ht="13.5" customHeight="1">
      <c r="A60" s="238" t="s">
        <v>431</v>
      </c>
      <c r="B60" s="238">
        <v>5</v>
      </c>
      <c r="C60" s="250" t="s">
        <v>219</v>
      </c>
      <c r="D60" s="346">
        <v>103.3</v>
      </c>
      <c r="E60" s="358">
        <v>99.1</v>
      </c>
      <c r="F60" s="358">
        <v>100.9</v>
      </c>
      <c r="G60" s="358">
        <v>84.1</v>
      </c>
      <c r="H60" s="358">
        <v>91.4</v>
      </c>
      <c r="I60" s="358">
        <v>97.9</v>
      </c>
      <c r="J60" s="358">
        <v>98.4</v>
      </c>
      <c r="K60" s="358">
        <v>93.4</v>
      </c>
      <c r="L60" s="358">
        <v>142.5</v>
      </c>
      <c r="M60" s="358">
        <v>134.1</v>
      </c>
      <c r="N60" s="358">
        <v>93.5</v>
      </c>
      <c r="O60" s="358">
        <v>98.3</v>
      </c>
      <c r="P60" s="358">
        <v>118.2</v>
      </c>
      <c r="Q60" s="358">
        <v>104.9</v>
      </c>
      <c r="R60" s="358">
        <v>110.4</v>
      </c>
      <c r="S60" s="358">
        <v>115</v>
      </c>
    </row>
    <row r="61" spans="1:19" ht="13.5" customHeight="1">
      <c r="A61" s="240" t="s">
        <v>56</v>
      </c>
      <c r="B61" s="238">
        <v>6</v>
      </c>
      <c r="C61" s="250"/>
      <c r="D61" s="347">
        <v>103.2</v>
      </c>
      <c r="E61" s="275">
        <v>99</v>
      </c>
      <c r="F61" s="275">
        <v>101</v>
      </c>
      <c r="G61" s="275">
        <v>82.6</v>
      </c>
      <c r="H61" s="275">
        <v>92</v>
      </c>
      <c r="I61" s="275">
        <v>97</v>
      </c>
      <c r="J61" s="275">
        <v>98</v>
      </c>
      <c r="K61" s="275">
        <v>93.5</v>
      </c>
      <c r="L61" s="275">
        <v>141.4</v>
      </c>
      <c r="M61" s="275">
        <v>134.5</v>
      </c>
      <c r="N61" s="275">
        <v>95.1</v>
      </c>
      <c r="O61" s="275">
        <v>100.8</v>
      </c>
      <c r="P61" s="275">
        <v>118.5</v>
      </c>
      <c r="Q61" s="275">
        <v>104.1</v>
      </c>
      <c r="R61" s="275">
        <v>111.1</v>
      </c>
      <c r="S61" s="275">
        <v>114.5</v>
      </c>
    </row>
    <row r="62" spans="1:19" ht="13.5" customHeight="1">
      <c r="A62" s="240" t="s">
        <v>56</v>
      </c>
      <c r="B62" s="238">
        <v>7</v>
      </c>
      <c r="C62" s="250"/>
      <c r="D62" s="347">
        <v>103</v>
      </c>
      <c r="E62" s="275">
        <v>85.2</v>
      </c>
      <c r="F62" s="275">
        <v>100.6</v>
      </c>
      <c r="G62" s="275">
        <v>82.7</v>
      </c>
      <c r="H62" s="275">
        <v>91.5</v>
      </c>
      <c r="I62" s="275">
        <v>97.7</v>
      </c>
      <c r="J62" s="275">
        <v>98</v>
      </c>
      <c r="K62" s="275">
        <v>94.2</v>
      </c>
      <c r="L62" s="275">
        <v>140.4</v>
      </c>
      <c r="M62" s="275">
        <v>133.80000000000001</v>
      </c>
      <c r="N62" s="275">
        <v>100.9</v>
      </c>
      <c r="O62" s="275">
        <v>103.6</v>
      </c>
      <c r="P62" s="275">
        <v>118.5</v>
      </c>
      <c r="Q62" s="275">
        <v>103.6</v>
      </c>
      <c r="R62" s="275">
        <v>110.9</v>
      </c>
      <c r="S62" s="275">
        <v>113.3</v>
      </c>
    </row>
    <row r="63" spans="1:19" ht="13.5" customHeight="1">
      <c r="A63" s="240" t="s">
        <v>56</v>
      </c>
      <c r="B63" s="238">
        <v>8</v>
      </c>
      <c r="D63" s="347">
        <v>102.1</v>
      </c>
      <c r="E63" s="275">
        <v>85.1</v>
      </c>
      <c r="F63" s="275">
        <v>99.9</v>
      </c>
      <c r="G63" s="275">
        <v>83.1</v>
      </c>
      <c r="H63" s="275">
        <v>90.9</v>
      </c>
      <c r="I63" s="275">
        <v>95.9</v>
      </c>
      <c r="J63" s="275">
        <v>97.6</v>
      </c>
      <c r="K63" s="275">
        <v>94</v>
      </c>
      <c r="L63" s="275">
        <v>143</v>
      </c>
      <c r="M63" s="275">
        <v>133.9</v>
      </c>
      <c r="N63" s="275">
        <v>99.7</v>
      </c>
      <c r="O63" s="275">
        <v>104.4</v>
      </c>
      <c r="P63" s="275">
        <v>118.7</v>
      </c>
      <c r="Q63" s="275">
        <v>102.9</v>
      </c>
      <c r="R63" s="275">
        <v>110.1</v>
      </c>
      <c r="S63" s="275">
        <v>109.3</v>
      </c>
    </row>
    <row r="64" spans="1:19" ht="13.5" customHeight="1">
      <c r="A64" s="240" t="s">
        <v>56</v>
      </c>
      <c r="B64" s="238">
        <v>9</v>
      </c>
      <c r="C64" s="250"/>
      <c r="D64" s="347">
        <v>101.2</v>
      </c>
      <c r="E64" s="275">
        <v>85.3</v>
      </c>
      <c r="F64" s="275">
        <v>99</v>
      </c>
      <c r="G64" s="275">
        <v>83.5</v>
      </c>
      <c r="H64" s="275">
        <v>90.9</v>
      </c>
      <c r="I64" s="275">
        <v>95.5</v>
      </c>
      <c r="J64" s="275">
        <v>97.4</v>
      </c>
      <c r="K64" s="275">
        <v>93.3</v>
      </c>
      <c r="L64" s="275">
        <v>143.6</v>
      </c>
      <c r="M64" s="275">
        <v>132.5</v>
      </c>
      <c r="N64" s="275">
        <v>98.8</v>
      </c>
      <c r="O64" s="275">
        <v>105.2</v>
      </c>
      <c r="P64" s="275">
        <v>118.2</v>
      </c>
      <c r="Q64" s="275">
        <v>101.9</v>
      </c>
      <c r="R64" s="275">
        <v>110.5</v>
      </c>
      <c r="S64" s="275">
        <v>106.8</v>
      </c>
    </row>
    <row r="65" spans="1:19" ht="13.5" customHeight="1">
      <c r="A65" s="240" t="s">
        <v>56</v>
      </c>
      <c r="B65" s="238">
        <v>10</v>
      </c>
      <c r="C65" s="250"/>
      <c r="D65" s="347">
        <v>101.3</v>
      </c>
      <c r="E65" s="275">
        <v>86.3</v>
      </c>
      <c r="F65" s="275">
        <v>98.8</v>
      </c>
      <c r="G65" s="275">
        <v>83.2</v>
      </c>
      <c r="H65" s="275">
        <v>100.1</v>
      </c>
      <c r="I65" s="275">
        <v>97.1</v>
      </c>
      <c r="J65" s="275">
        <v>97.9</v>
      </c>
      <c r="K65" s="275">
        <v>93.1</v>
      </c>
      <c r="L65" s="275">
        <v>143.1</v>
      </c>
      <c r="M65" s="275">
        <v>132.5</v>
      </c>
      <c r="N65" s="275">
        <v>100.2</v>
      </c>
      <c r="O65" s="275">
        <v>101.3</v>
      </c>
      <c r="P65" s="275">
        <v>119</v>
      </c>
      <c r="Q65" s="275">
        <v>100.8</v>
      </c>
      <c r="R65" s="275">
        <v>111</v>
      </c>
      <c r="S65" s="275">
        <v>106</v>
      </c>
    </row>
    <row r="66" spans="1:19" ht="13.5" customHeight="1">
      <c r="A66" s="240" t="s">
        <v>56</v>
      </c>
      <c r="B66" s="238">
        <v>11</v>
      </c>
      <c r="C66" s="250"/>
      <c r="D66" s="347">
        <v>100.8</v>
      </c>
      <c r="E66" s="275">
        <v>86.5</v>
      </c>
      <c r="F66" s="275">
        <v>98.3</v>
      </c>
      <c r="G66" s="275">
        <v>86.1</v>
      </c>
      <c r="H66" s="275">
        <v>100</v>
      </c>
      <c r="I66" s="275">
        <v>97</v>
      </c>
      <c r="J66" s="275">
        <v>97.7</v>
      </c>
      <c r="K66" s="275">
        <v>93</v>
      </c>
      <c r="L66" s="275">
        <v>141.69999999999999</v>
      </c>
      <c r="M66" s="275">
        <v>131.6</v>
      </c>
      <c r="N66" s="275">
        <v>99.3</v>
      </c>
      <c r="O66" s="275">
        <v>103</v>
      </c>
      <c r="P66" s="275">
        <v>119</v>
      </c>
      <c r="Q66" s="275">
        <v>100.7</v>
      </c>
      <c r="R66" s="275">
        <v>111.9</v>
      </c>
      <c r="S66" s="275">
        <v>103.3</v>
      </c>
    </row>
    <row r="67" spans="1:19" ht="13.5" customHeight="1">
      <c r="A67" s="241" t="s">
        <v>56</v>
      </c>
      <c r="B67" s="238">
        <v>12</v>
      </c>
      <c r="C67" s="250"/>
      <c r="D67" s="347">
        <v>100.8</v>
      </c>
      <c r="E67" s="275">
        <v>86.8</v>
      </c>
      <c r="F67" s="275">
        <v>98</v>
      </c>
      <c r="G67" s="275">
        <v>86.8</v>
      </c>
      <c r="H67" s="275">
        <v>99.1</v>
      </c>
      <c r="I67" s="275">
        <v>96.8</v>
      </c>
      <c r="J67" s="275">
        <v>97.9</v>
      </c>
      <c r="K67" s="275">
        <v>93.1</v>
      </c>
      <c r="L67" s="275">
        <v>137.1</v>
      </c>
      <c r="M67" s="275">
        <v>131.30000000000001</v>
      </c>
      <c r="N67" s="275">
        <v>98.8</v>
      </c>
      <c r="O67" s="275">
        <v>99.4</v>
      </c>
      <c r="P67" s="275">
        <v>118.9</v>
      </c>
      <c r="Q67" s="275">
        <v>101.3</v>
      </c>
      <c r="R67" s="275">
        <v>112.7</v>
      </c>
      <c r="S67" s="275">
        <v>104.8</v>
      </c>
    </row>
    <row r="68" spans="1:19" ht="13.5" customHeight="1">
      <c r="A68" s="240" t="s">
        <v>432</v>
      </c>
      <c r="B68" s="238">
        <v>1</v>
      </c>
      <c r="D68" s="347">
        <v>100.7</v>
      </c>
      <c r="E68" s="275">
        <v>86.5</v>
      </c>
      <c r="F68" s="275">
        <v>97.9</v>
      </c>
      <c r="G68" s="275">
        <v>86.6</v>
      </c>
      <c r="H68" s="275">
        <v>98.9</v>
      </c>
      <c r="I68" s="275">
        <v>96.6</v>
      </c>
      <c r="J68" s="275">
        <v>97.5</v>
      </c>
      <c r="K68" s="275">
        <v>92.9</v>
      </c>
      <c r="L68" s="275">
        <v>136.69999999999999</v>
      </c>
      <c r="M68" s="275">
        <v>131</v>
      </c>
      <c r="N68" s="275">
        <v>100.4</v>
      </c>
      <c r="O68" s="275">
        <v>99.6</v>
      </c>
      <c r="P68" s="275">
        <v>118.9</v>
      </c>
      <c r="Q68" s="275">
        <v>101.4</v>
      </c>
      <c r="R68" s="275">
        <v>110.7</v>
      </c>
      <c r="S68" s="275">
        <v>104.5</v>
      </c>
    </row>
    <row r="69" spans="1:19" ht="13.5" customHeight="1">
      <c r="A69" s="238" t="s">
        <v>56</v>
      </c>
      <c r="B69" s="238">
        <v>2</v>
      </c>
      <c r="C69" s="250"/>
      <c r="D69" s="347">
        <v>100.3</v>
      </c>
      <c r="E69" s="275">
        <v>86.3</v>
      </c>
      <c r="F69" s="275">
        <v>97.5</v>
      </c>
      <c r="G69" s="275">
        <v>86.1</v>
      </c>
      <c r="H69" s="275">
        <v>98.6</v>
      </c>
      <c r="I69" s="275">
        <v>96</v>
      </c>
      <c r="J69" s="275">
        <v>96.9</v>
      </c>
      <c r="K69" s="275">
        <v>92.7</v>
      </c>
      <c r="L69" s="275">
        <v>136.80000000000001</v>
      </c>
      <c r="M69" s="275">
        <v>131.30000000000001</v>
      </c>
      <c r="N69" s="275">
        <v>99.7</v>
      </c>
      <c r="O69" s="275">
        <v>100.3</v>
      </c>
      <c r="P69" s="275">
        <v>117.8</v>
      </c>
      <c r="Q69" s="275">
        <v>100.9</v>
      </c>
      <c r="R69" s="275">
        <v>110.8</v>
      </c>
      <c r="S69" s="275">
        <v>104.6</v>
      </c>
    </row>
    <row r="70" spans="1:19" ht="13.5" customHeight="1">
      <c r="A70" s="240" t="s">
        <v>56</v>
      </c>
      <c r="B70" s="238">
        <v>3</v>
      </c>
      <c r="C70" s="250"/>
      <c r="D70" s="347">
        <v>99.2</v>
      </c>
      <c r="E70" s="275">
        <v>86.3</v>
      </c>
      <c r="F70" s="275">
        <v>95.5</v>
      </c>
      <c r="G70" s="275">
        <v>86.7</v>
      </c>
      <c r="H70" s="275">
        <v>98.7</v>
      </c>
      <c r="I70" s="275">
        <v>95</v>
      </c>
      <c r="J70" s="275">
        <v>96.4</v>
      </c>
      <c r="K70" s="275">
        <v>92.8</v>
      </c>
      <c r="L70" s="275">
        <v>135.69999999999999</v>
      </c>
      <c r="M70" s="275">
        <v>131.30000000000001</v>
      </c>
      <c r="N70" s="275">
        <v>98.5</v>
      </c>
      <c r="O70" s="275">
        <v>99.8</v>
      </c>
      <c r="P70" s="275">
        <v>117.1</v>
      </c>
      <c r="Q70" s="275">
        <v>100.9</v>
      </c>
      <c r="R70" s="275">
        <v>95.4</v>
      </c>
      <c r="S70" s="275">
        <v>104.1</v>
      </c>
    </row>
    <row r="71" spans="1:19" ht="13.5" customHeight="1">
      <c r="A71" s="240" t="s">
        <v>56</v>
      </c>
      <c r="B71" s="238">
        <v>4</v>
      </c>
      <c r="C71" s="250"/>
      <c r="D71" s="347">
        <v>99.4</v>
      </c>
      <c r="E71" s="275">
        <v>89.5</v>
      </c>
      <c r="F71" s="275">
        <v>96.7</v>
      </c>
      <c r="G71" s="275">
        <v>87.9</v>
      </c>
      <c r="H71" s="275">
        <v>98.4</v>
      </c>
      <c r="I71" s="275">
        <v>95.9</v>
      </c>
      <c r="J71" s="275">
        <v>96.6</v>
      </c>
      <c r="K71" s="275">
        <v>94.3</v>
      </c>
      <c r="L71" s="275">
        <v>141.6</v>
      </c>
      <c r="M71" s="275">
        <v>127.3</v>
      </c>
      <c r="N71" s="275">
        <v>98.4</v>
      </c>
      <c r="O71" s="275">
        <v>99.1</v>
      </c>
      <c r="P71" s="275">
        <v>118.4</v>
      </c>
      <c r="Q71" s="275">
        <v>100.8</v>
      </c>
      <c r="R71" s="275">
        <v>95.5</v>
      </c>
      <c r="S71" s="275">
        <v>100.5</v>
      </c>
    </row>
    <row r="72" spans="1:19" ht="13.5" customHeight="1">
      <c r="A72" s="242" t="s">
        <v>56</v>
      </c>
      <c r="B72" s="246">
        <v>5</v>
      </c>
      <c r="C72" s="252"/>
      <c r="D72" s="348">
        <v>100.3</v>
      </c>
      <c r="E72" s="359">
        <v>86.5</v>
      </c>
      <c r="F72" s="359">
        <v>99.1</v>
      </c>
      <c r="G72" s="359">
        <v>88</v>
      </c>
      <c r="H72" s="359">
        <v>98.9</v>
      </c>
      <c r="I72" s="359">
        <v>96.7</v>
      </c>
      <c r="J72" s="359">
        <v>95.9</v>
      </c>
      <c r="K72" s="359">
        <v>95.3</v>
      </c>
      <c r="L72" s="359">
        <v>143.6</v>
      </c>
      <c r="M72" s="359">
        <v>127.3</v>
      </c>
      <c r="N72" s="359">
        <v>97.4</v>
      </c>
      <c r="O72" s="359">
        <v>99.7</v>
      </c>
      <c r="P72" s="359">
        <v>118.7</v>
      </c>
      <c r="Q72" s="359">
        <v>101.2</v>
      </c>
      <c r="R72" s="359">
        <v>95.9</v>
      </c>
      <c r="S72" s="359">
        <v>100.1</v>
      </c>
    </row>
    <row r="73" spans="1:19" ht="17.25" customHeight="1">
      <c r="A73" s="297"/>
      <c r="B73" s="297"/>
      <c r="C73" s="297"/>
      <c r="D73" s="264" t="s">
        <v>433</v>
      </c>
      <c r="E73" s="264"/>
      <c r="F73" s="264"/>
      <c r="G73" s="264"/>
      <c r="H73" s="264"/>
      <c r="I73" s="264"/>
      <c r="J73" s="264"/>
      <c r="K73" s="264"/>
      <c r="L73" s="264"/>
      <c r="M73" s="264"/>
      <c r="N73" s="264"/>
      <c r="O73" s="264"/>
      <c r="P73" s="264"/>
      <c r="Q73" s="264"/>
      <c r="R73" s="264"/>
      <c r="S73" s="264"/>
    </row>
    <row r="74" spans="1:19" ht="13.5" customHeight="1">
      <c r="A74" s="237" t="s">
        <v>29</v>
      </c>
      <c r="B74" s="237" t="s">
        <v>327</v>
      </c>
      <c r="C74" s="250"/>
      <c r="D74" s="259">
        <v>1.1000000000000001</v>
      </c>
      <c r="E74" s="270">
        <v>6.3</v>
      </c>
      <c r="F74" s="270">
        <v>1</v>
      </c>
      <c r="G74" s="270">
        <v>123.3</v>
      </c>
      <c r="H74" s="270">
        <v>2.5</v>
      </c>
      <c r="I74" s="270">
        <v>2.6</v>
      </c>
      <c r="J74" s="270">
        <v>2.2000000000000002</v>
      </c>
      <c r="K74" s="270">
        <v>-2.5</v>
      </c>
      <c r="L74" s="285">
        <v>-3.2</v>
      </c>
      <c r="M74" s="285">
        <v>3</v>
      </c>
      <c r="N74" s="285">
        <v>0.5</v>
      </c>
      <c r="O74" s="285">
        <v>3.8</v>
      </c>
      <c r="P74" s="270">
        <v>-4.7</v>
      </c>
      <c r="Q74" s="270">
        <v>-1</v>
      </c>
      <c r="R74" s="270">
        <v>-0.7</v>
      </c>
      <c r="S74" s="285">
        <v>0.9</v>
      </c>
    </row>
    <row r="75" spans="1:19" ht="13.5" customHeight="1">
      <c r="A75" s="238"/>
      <c r="B75" s="238" t="s">
        <v>228</v>
      </c>
      <c r="C75" s="250"/>
      <c r="D75" s="260">
        <v>0.5</v>
      </c>
      <c r="E75" s="271">
        <v>-0.4</v>
      </c>
      <c r="F75" s="271">
        <v>0.1</v>
      </c>
      <c r="G75" s="271">
        <v>-1.4</v>
      </c>
      <c r="H75" s="271">
        <v>5.4</v>
      </c>
      <c r="I75" s="271">
        <v>4</v>
      </c>
      <c r="J75" s="271">
        <v>5.2</v>
      </c>
      <c r="K75" s="271">
        <v>1.6</v>
      </c>
      <c r="L75" s="286">
        <v>-20.2</v>
      </c>
      <c r="M75" s="286">
        <v>-31.7</v>
      </c>
      <c r="N75" s="286">
        <v>-5.2</v>
      </c>
      <c r="O75" s="286">
        <v>-4</v>
      </c>
      <c r="P75" s="271">
        <v>24.5</v>
      </c>
      <c r="Q75" s="271">
        <v>0</v>
      </c>
      <c r="R75" s="271">
        <v>-4</v>
      </c>
      <c r="S75" s="286">
        <v>-4.5</v>
      </c>
    </row>
    <row r="76" spans="1:19" ht="13.5" customHeight="1">
      <c r="A76" s="238"/>
      <c r="B76" s="238" t="s">
        <v>107</v>
      </c>
      <c r="C76" s="250"/>
      <c r="D76" s="260">
        <v>1.8</v>
      </c>
      <c r="E76" s="271">
        <v>-1.2</v>
      </c>
      <c r="F76" s="271">
        <v>-0.8</v>
      </c>
      <c r="G76" s="271">
        <v>-2.4</v>
      </c>
      <c r="H76" s="271">
        <v>-0.2</v>
      </c>
      <c r="I76" s="271">
        <v>-2.1</v>
      </c>
      <c r="J76" s="271">
        <v>3.8</v>
      </c>
      <c r="K76" s="271">
        <v>-1.9</v>
      </c>
      <c r="L76" s="286">
        <v>4.7</v>
      </c>
      <c r="M76" s="286">
        <v>38.1</v>
      </c>
      <c r="N76" s="286">
        <v>-6.3</v>
      </c>
      <c r="O76" s="286">
        <v>-1</v>
      </c>
      <c r="P76" s="271">
        <v>7.9</v>
      </c>
      <c r="Q76" s="271">
        <v>1.4</v>
      </c>
      <c r="R76" s="271">
        <v>-2.4</v>
      </c>
      <c r="S76" s="286">
        <v>12.1</v>
      </c>
    </row>
    <row r="77" spans="1:19" ht="13.5" customHeight="1">
      <c r="A77" s="238"/>
      <c r="B77" s="238" t="s">
        <v>300</v>
      </c>
      <c r="C77" s="250"/>
      <c r="D77" s="260">
        <v>0.7</v>
      </c>
      <c r="E77" s="271">
        <v>-18.600000000000001</v>
      </c>
      <c r="F77" s="271">
        <v>2.7</v>
      </c>
      <c r="G77" s="271">
        <v>-2.4</v>
      </c>
      <c r="H77" s="271">
        <v>-4.8</v>
      </c>
      <c r="I77" s="271">
        <v>-2.4</v>
      </c>
      <c r="J77" s="271">
        <v>-2.5</v>
      </c>
      <c r="K77" s="271">
        <v>-1.4</v>
      </c>
      <c r="L77" s="286">
        <v>-24.1</v>
      </c>
      <c r="M77" s="286">
        <v>-3.2</v>
      </c>
      <c r="N77" s="286">
        <v>0</v>
      </c>
      <c r="O77" s="286">
        <v>0.2</v>
      </c>
      <c r="P77" s="271">
        <v>3.1</v>
      </c>
      <c r="Q77" s="271">
        <v>1.2</v>
      </c>
      <c r="R77" s="271">
        <v>-3.1</v>
      </c>
      <c r="S77" s="286">
        <v>5</v>
      </c>
    </row>
    <row r="78" spans="1:19" ht="13.5" customHeight="1">
      <c r="A78" s="238"/>
      <c r="B78" s="238" t="s">
        <v>109</v>
      </c>
      <c r="C78" s="250"/>
      <c r="D78" s="260">
        <v>1</v>
      </c>
      <c r="E78" s="271">
        <v>22.4</v>
      </c>
      <c r="F78" s="271">
        <v>0.1</v>
      </c>
      <c r="G78" s="271">
        <v>-5.5</v>
      </c>
      <c r="H78" s="271">
        <v>3.2</v>
      </c>
      <c r="I78" s="271">
        <v>-0.4</v>
      </c>
      <c r="J78" s="271">
        <v>-3</v>
      </c>
      <c r="K78" s="271">
        <v>-1.8</v>
      </c>
      <c r="L78" s="286">
        <v>64.2</v>
      </c>
      <c r="M78" s="286">
        <v>-2.2999999999999998</v>
      </c>
      <c r="N78" s="286">
        <v>2.6</v>
      </c>
      <c r="O78" s="286">
        <v>1.3</v>
      </c>
      <c r="P78" s="271">
        <v>5</v>
      </c>
      <c r="Q78" s="271">
        <v>2.8</v>
      </c>
      <c r="R78" s="271">
        <v>-4.4000000000000004</v>
      </c>
      <c r="S78" s="286">
        <v>-2</v>
      </c>
    </row>
    <row r="79" spans="1:19" ht="13.5" customHeight="1">
      <c r="A79" s="239"/>
      <c r="B79" s="239" t="s">
        <v>174</v>
      </c>
      <c r="C79" s="251"/>
      <c r="D79" s="262">
        <v>-1.4</v>
      </c>
      <c r="E79" s="273">
        <v>-7.1</v>
      </c>
      <c r="F79" s="273">
        <v>-2.2000000000000002</v>
      </c>
      <c r="G79" s="273">
        <v>-7.9</v>
      </c>
      <c r="H79" s="273">
        <v>-4.4000000000000004</v>
      </c>
      <c r="I79" s="273">
        <v>2</v>
      </c>
      <c r="J79" s="273">
        <v>-0.5</v>
      </c>
      <c r="K79" s="273">
        <v>-1.5</v>
      </c>
      <c r="L79" s="273">
        <v>9</v>
      </c>
      <c r="M79" s="273">
        <v>1.8</v>
      </c>
      <c r="N79" s="273">
        <v>0.4</v>
      </c>
      <c r="O79" s="273">
        <v>0.7</v>
      </c>
      <c r="P79" s="273">
        <v>1.2</v>
      </c>
      <c r="Q79" s="273">
        <v>-2.2999999999999998</v>
      </c>
      <c r="R79" s="273">
        <v>18.7</v>
      </c>
      <c r="S79" s="273">
        <v>-3.5</v>
      </c>
    </row>
    <row r="80" spans="1:19" ht="13.5" customHeight="1">
      <c r="A80" s="238" t="s">
        <v>431</v>
      </c>
      <c r="B80" s="238">
        <v>5</v>
      </c>
      <c r="C80" s="250" t="s">
        <v>219</v>
      </c>
      <c r="D80" s="340">
        <v>-0.5</v>
      </c>
      <c r="E80" s="355">
        <v>-0.3</v>
      </c>
      <c r="F80" s="355">
        <v>-1.9</v>
      </c>
      <c r="G80" s="355">
        <v>-11</v>
      </c>
      <c r="H80" s="355">
        <v>-8.1999999999999993</v>
      </c>
      <c r="I80" s="355">
        <v>3.4</v>
      </c>
      <c r="J80" s="355">
        <v>0.6</v>
      </c>
      <c r="K80" s="355">
        <v>-1</v>
      </c>
      <c r="L80" s="355">
        <v>6.9</v>
      </c>
      <c r="M80" s="355">
        <v>3.6</v>
      </c>
      <c r="N80" s="355">
        <v>-1.4</v>
      </c>
      <c r="O80" s="355">
        <v>-1.8</v>
      </c>
      <c r="P80" s="355">
        <v>0.8</v>
      </c>
      <c r="Q80" s="355">
        <v>-1</v>
      </c>
      <c r="R80" s="355">
        <v>21.1</v>
      </c>
      <c r="S80" s="355">
        <v>0.4</v>
      </c>
    </row>
    <row r="81" spans="1:30" ht="13.5" customHeight="1">
      <c r="A81" s="240" t="s">
        <v>56</v>
      </c>
      <c r="B81" s="238">
        <v>6</v>
      </c>
      <c r="C81" s="250"/>
      <c r="D81" s="341">
        <v>-0.7</v>
      </c>
      <c r="E81" s="267">
        <v>0</v>
      </c>
      <c r="F81" s="267">
        <v>-1.9</v>
      </c>
      <c r="G81" s="267">
        <v>-12.4</v>
      </c>
      <c r="H81" s="267">
        <v>-7.3</v>
      </c>
      <c r="I81" s="267">
        <v>2</v>
      </c>
      <c r="J81" s="267">
        <v>0.1</v>
      </c>
      <c r="K81" s="267">
        <v>-1.2</v>
      </c>
      <c r="L81" s="267">
        <v>9.6</v>
      </c>
      <c r="M81" s="267">
        <v>3.8</v>
      </c>
      <c r="N81" s="267">
        <v>-0.6</v>
      </c>
      <c r="O81" s="267">
        <v>1.4</v>
      </c>
      <c r="P81" s="267">
        <v>0.1</v>
      </c>
      <c r="Q81" s="267">
        <v>-1.8</v>
      </c>
      <c r="R81" s="267">
        <v>22.8</v>
      </c>
      <c r="S81" s="267">
        <v>0.6</v>
      </c>
    </row>
    <row r="82" spans="1:30" ht="13.5" customHeight="1">
      <c r="A82" s="240" t="s">
        <v>56</v>
      </c>
      <c r="B82" s="238">
        <v>7</v>
      </c>
      <c r="C82" s="250"/>
      <c r="D82" s="341">
        <v>-0.8</v>
      </c>
      <c r="E82" s="267">
        <v>-13.6</v>
      </c>
      <c r="F82" s="267">
        <v>-2.2999999999999998</v>
      </c>
      <c r="G82" s="267">
        <v>-5.0999999999999996</v>
      </c>
      <c r="H82" s="267">
        <v>-7.8</v>
      </c>
      <c r="I82" s="267">
        <v>3</v>
      </c>
      <c r="J82" s="267">
        <v>-0.4</v>
      </c>
      <c r="K82" s="267">
        <v>-0.7</v>
      </c>
      <c r="L82" s="267">
        <v>7.2</v>
      </c>
      <c r="M82" s="267">
        <v>3.5</v>
      </c>
      <c r="N82" s="267">
        <v>4.2</v>
      </c>
      <c r="O82" s="267">
        <v>2.8</v>
      </c>
      <c r="P82" s="267">
        <v>0.8</v>
      </c>
      <c r="Q82" s="267">
        <v>-2.4</v>
      </c>
      <c r="R82" s="267">
        <v>22.7</v>
      </c>
      <c r="S82" s="267">
        <v>1.4</v>
      </c>
    </row>
    <row r="83" spans="1:30" ht="13.5" customHeight="1">
      <c r="A83" s="240" t="s">
        <v>56</v>
      </c>
      <c r="B83" s="238">
        <v>8</v>
      </c>
      <c r="D83" s="341">
        <v>-1.6</v>
      </c>
      <c r="E83" s="267">
        <v>-13.7</v>
      </c>
      <c r="F83" s="267">
        <v>-2.2999999999999998</v>
      </c>
      <c r="G83" s="267">
        <v>-3.9</v>
      </c>
      <c r="H83" s="267">
        <v>-7.6</v>
      </c>
      <c r="I83" s="267">
        <v>1.1000000000000001</v>
      </c>
      <c r="J83" s="267">
        <v>-1.3</v>
      </c>
      <c r="K83" s="267">
        <v>-0.6</v>
      </c>
      <c r="L83" s="267">
        <v>8.8000000000000007</v>
      </c>
      <c r="M83" s="267">
        <v>2.8</v>
      </c>
      <c r="N83" s="267">
        <v>2.8</v>
      </c>
      <c r="O83" s="267">
        <v>3.4</v>
      </c>
      <c r="P83" s="267">
        <v>0.8</v>
      </c>
      <c r="Q83" s="267">
        <v>-2.5</v>
      </c>
      <c r="R83" s="267">
        <v>22.3</v>
      </c>
      <c r="S83" s="267">
        <v>-4.5</v>
      </c>
    </row>
    <row r="84" spans="1:30" ht="13.5" customHeight="1">
      <c r="A84" s="240" t="s">
        <v>56</v>
      </c>
      <c r="B84" s="238">
        <v>9</v>
      </c>
      <c r="C84" s="250"/>
      <c r="D84" s="341">
        <v>-2.5</v>
      </c>
      <c r="E84" s="267">
        <v>-13</v>
      </c>
      <c r="F84" s="267">
        <v>-3</v>
      </c>
      <c r="G84" s="267">
        <v>-3.9</v>
      </c>
      <c r="H84" s="267">
        <v>-7.9</v>
      </c>
      <c r="I84" s="267">
        <v>0.2</v>
      </c>
      <c r="J84" s="267">
        <v>-1.2</v>
      </c>
      <c r="K84" s="267">
        <v>-1.5</v>
      </c>
      <c r="L84" s="267">
        <v>9.6999999999999993</v>
      </c>
      <c r="M84" s="267">
        <v>0.4</v>
      </c>
      <c r="N84" s="267">
        <v>0.3</v>
      </c>
      <c r="O84" s="267">
        <v>3.7</v>
      </c>
      <c r="P84" s="267">
        <v>0.6</v>
      </c>
      <c r="Q84" s="267">
        <v>-4</v>
      </c>
      <c r="R84" s="267">
        <v>22.8</v>
      </c>
      <c r="S84" s="267">
        <v>-5.9</v>
      </c>
    </row>
    <row r="85" spans="1:30" ht="13.5" customHeight="1">
      <c r="A85" s="240" t="s">
        <v>56</v>
      </c>
      <c r="B85" s="238">
        <v>10</v>
      </c>
      <c r="C85" s="250"/>
      <c r="D85" s="341">
        <v>-2.2000000000000002</v>
      </c>
      <c r="E85" s="267">
        <v>-11</v>
      </c>
      <c r="F85" s="267">
        <v>-2.9</v>
      </c>
      <c r="G85" s="267">
        <v>-4.3</v>
      </c>
      <c r="H85" s="267">
        <v>3.6</v>
      </c>
      <c r="I85" s="267">
        <v>1.5</v>
      </c>
      <c r="J85" s="267">
        <v>0.2</v>
      </c>
      <c r="K85" s="267">
        <v>-3.2</v>
      </c>
      <c r="L85" s="267">
        <v>8.6</v>
      </c>
      <c r="M85" s="267">
        <v>0.3</v>
      </c>
      <c r="N85" s="267">
        <v>3.6</v>
      </c>
      <c r="O85" s="267">
        <v>1</v>
      </c>
      <c r="P85" s="267">
        <v>0.3</v>
      </c>
      <c r="Q85" s="267">
        <v>-5.2</v>
      </c>
      <c r="R85" s="267">
        <v>24.3</v>
      </c>
      <c r="S85" s="267">
        <v>-5.7</v>
      </c>
    </row>
    <row r="86" spans="1:30" ht="13.5" customHeight="1">
      <c r="A86" s="240" t="s">
        <v>56</v>
      </c>
      <c r="B86" s="238">
        <v>11</v>
      </c>
      <c r="C86" s="250"/>
      <c r="D86" s="341">
        <v>-2.9</v>
      </c>
      <c r="E86" s="267">
        <v>-11.2</v>
      </c>
      <c r="F86" s="267">
        <v>-3.6</v>
      </c>
      <c r="G86" s="267">
        <v>-0.7</v>
      </c>
      <c r="H86" s="267">
        <v>2.9</v>
      </c>
      <c r="I86" s="267">
        <v>1.3</v>
      </c>
      <c r="J86" s="267">
        <v>-0.8</v>
      </c>
      <c r="K86" s="267">
        <v>-3</v>
      </c>
      <c r="L86" s="267">
        <v>7.3</v>
      </c>
      <c r="M86" s="267">
        <v>-0.3</v>
      </c>
      <c r="N86" s="267">
        <v>2.1</v>
      </c>
      <c r="O86" s="267">
        <v>3.5</v>
      </c>
      <c r="P86" s="267">
        <v>0.3</v>
      </c>
      <c r="Q86" s="267">
        <v>-5.3</v>
      </c>
      <c r="R86" s="267">
        <v>25.2</v>
      </c>
      <c r="S86" s="267">
        <v>-9.1999999999999993</v>
      </c>
    </row>
    <row r="87" spans="1:30" ht="13.5" customHeight="1">
      <c r="A87" s="241" t="s">
        <v>56</v>
      </c>
      <c r="B87" s="238">
        <v>12</v>
      </c>
      <c r="C87" s="250"/>
      <c r="D87" s="341">
        <v>-2.8</v>
      </c>
      <c r="E87" s="267">
        <v>-11.1</v>
      </c>
      <c r="F87" s="267">
        <v>-3.2</v>
      </c>
      <c r="G87" s="267">
        <v>1.9</v>
      </c>
      <c r="H87" s="267">
        <v>2.2999999999999998</v>
      </c>
      <c r="I87" s="267">
        <v>1.1000000000000001</v>
      </c>
      <c r="J87" s="267">
        <v>-0.2</v>
      </c>
      <c r="K87" s="267">
        <v>-2.4</v>
      </c>
      <c r="L87" s="267">
        <v>-3.7</v>
      </c>
      <c r="M87" s="267">
        <v>-0.8</v>
      </c>
      <c r="N87" s="267">
        <v>1.4</v>
      </c>
      <c r="O87" s="267">
        <v>-0.9</v>
      </c>
      <c r="P87" s="267">
        <v>0.1</v>
      </c>
      <c r="Q87" s="267">
        <v>-5</v>
      </c>
      <c r="R87" s="267">
        <v>26.2</v>
      </c>
      <c r="S87" s="267">
        <v>-8.8000000000000007</v>
      </c>
    </row>
    <row r="88" spans="1:30" ht="13.5" customHeight="1">
      <c r="A88" s="240" t="s">
        <v>432</v>
      </c>
      <c r="B88" s="238">
        <v>1</v>
      </c>
      <c r="D88" s="341">
        <v>-2.4</v>
      </c>
      <c r="E88" s="267">
        <v>-8.3000000000000007</v>
      </c>
      <c r="F88" s="267">
        <v>-3.1</v>
      </c>
      <c r="G88" s="267">
        <v>1.9</v>
      </c>
      <c r="H88" s="267">
        <v>6.9</v>
      </c>
      <c r="I88" s="267">
        <v>0.1</v>
      </c>
      <c r="J88" s="267">
        <v>0.3</v>
      </c>
      <c r="K88" s="267">
        <v>-2</v>
      </c>
      <c r="L88" s="267">
        <v>-5.5</v>
      </c>
      <c r="M88" s="267">
        <v>-1.4</v>
      </c>
      <c r="N88" s="267">
        <v>6</v>
      </c>
      <c r="O88" s="267">
        <v>0.3</v>
      </c>
      <c r="P88" s="267">
        <v>0.3</v>
      </c>
      <c r="Q88" s="267">
        <v>-3.5</v>
      </c>
      <c r="R88" s="267">
        <v>13.9</v>
      </c>
      <c r="S88" s="267">
        <v>-9.6999999999999993</v>
      </c>
    </row>
    <row r="89" spans="1:30" ht="13.5" customHeight="1">
      <c r="A89" s="238" t="s">
        <v>56</v>
      </c>
      <c r="B89" s="238">
        <v>2</v>
      </c>
      <c r="C89" s="250"/>
      <c r="D89" s="341">
        <v>-2.2000000000000002</v>
      </c>
      <c r="E89" s="267">
        <v>-9</v>
      </c>
      <c r="F89" s="267">
        <v>-2.7</v>
      </c>
      <c r="G89" s="267">
        <v>7.6</v>
      </c>
      <c r="H89" s="267">
        <v>7.1</v>
      </c>
      <c r="I89" s="267">
        <v>-1</v>
      </c>
      <c r="J89" s="267">
        <v>-0.2</v>
      </c>
      <c r="K89" s="267">
        <v>-2.4</v>
      </c>
      <c r="L89" s="267">
        <v>-5.0999999999999996</v>
      </c>
      <c r="M89" s="267">
        <v>-1.2</v>
      </c>
      <c r="N89" s="267">
        <v>6</v>
      </c>
      <c r="O89" s="267">
        <v>0</v>
      </c>
      <c r="P89" s="267">
        <v>0</v>
      </c>
      <c r="Q89" s="267">
        <v>-3.3</v>
      </c>
      <c r="R89" s="267">
        <v>14</v>
      </c>
      <c r="S89" s="267">
        <v>-9.1999999999999993</v>
      </c>
    </row>
    <row r="90" spans="1:30" ht="13.5" customHeight="1">
      <c r="A90" s="240" t="s">
        <v>56</v>
      </c>
      <c r="B90" s="238">
        <v>3</v>
      </c>
      <c r="C90" s="250"/>
      <c r="D90" s="341">
        <v>-2.8</v>
      </c>
      <c r="E90" s="267">
        <v>-9.1999999999999993</v>
      </c>
      <c r="F90" s="267">
        <v>-4.0999999999999996</v>
      </c>
      <c r="G90" s="267">
        <v>9.1</v>
      </c>
      <c r="H90" s="267">
        <v>6.5</v>
      </c>
      <c r="I90" s="267">
        <v>-3.2</v>
      </c>
      <c r="J90" s="267">
        <v>-0.2</v>
      </c>
      <c r="K90" s="267">
        <v>-0.2</v>
      </c>
      <c r="L90" s="267">
        <v>-4.5999999999999996</v>
      </c>
      <c r="M90" s="267">
        <v>-0.4</v>
      </c>
      <c r="N90" s="267">
        <v>7.4</v>
      </c>
      <c r="O90" s="267">
        <v>-1.2</v>
      </c>
      <c r="P90" s="267">
        <v>0.5</v>
      </c>
      <c r="Q90" s="267">
        <v>-2.6</v>
      </c>
      <c r="R90" s="267">
        <v>0.6</v>
      </c>
      <c r="S90" s="267">
        <v>-10.1</v>
      </c>
    </row>
    <row r="91" spans="1:30" ht="13.5" customHeight="1">
      <c r="A91" s="240" t="s">
        <v>56</v>
      </c>
      <c r="B91" s="238">
        <v>4</v>
      </c>
      <c r="C91" s="250"/>
      <c r="D91" s="341">
        <v>-3.5</v>
      </c>
      <c r="E91" s="267">
        <v>-9.5</v>
      </c>
      <c r="F91" s="267">
        <v>-3.8</v>
      </c>
      <c r="G91" s="267">
        <v>10.199999999999999</v>
      </c>
      <c r="H91" s="267">
        <v>7.5</v>
      </c>
      <c r="I91" s="267">
        <v>-2.2000000000000002</v>
      </c>
      <c r="J91" s="267">
        <v>-1.1000000000000001</v>
      </c>
      <c r="K91" s="267">
        <v>1.9</v>
      </c>
      <c r="L91" s="267">
        <v>-0.9</v>
      </c>
      <c r="M91" s="267">
        <v>-5.0999999999999996</v>
      </c>
      <c r="N91" s="267">
        <v>6.5</v>
      </c>
      <c r="O91" s="267">
        <v>1.5</v>
      </c>
      <c r="P91" s="267">
        <v>0.7</v>
      </c>
      <c r="Q91" s="267">
        <v>-3.4</v>
      </c>
      <c r="R91" s="267">
        <v>-13</v>
      </c>
      <c r="S91" s="267">
        <v>-13.7</v>
      </c>
    </row>
    <row r="92" spans="1:30" ht="13.5" customHeight="1">
      <c r="A92" s="242" t="s">
        <v>56</v>
      </c>
      <c r="B92" s="246">
        <v>5</v>
      </c>
      <c r="C92" s="252"/>
      <c r="D92" s="263">
        <v>-2.9</v>
      </c>
      <c r="E92" s="274">
        <v>-12.7</v>
      </c>
      <c r="F92" s="274">
        <v>-1.8</v>
      </c>
      <c r="G92" s="274">
        <v>4.5999999999999996</v>
      </c>
      <c r="H92" s="274">
        <v>8.1999999999999993</v>
      </c>
      <c r="I92" s="274">
        <v>-1.2</v>
      </c>
      <c r="J92" s="274">
        <v>-2.5</v>
      </c>
      <c r="K92" s="274">
        <v>2</v>
      </c>
      <c r="L92" s="274">
        <v>0.8</v>
      </c>
      <c r="M92" s="274">
        <v>-5.0999999999999996</v>
      </c>
      <c r="N92" s="274">
        <v>4.2</v>
      </c>
      <c r="O92" s="274">
        <v>1.4</v>
      </c>
      <c r="P92" s="274">
        <v>0.4</v>
      </c>
      <c r="Q92" s="274">
        <v>-3.5</v>
      </c>
      <c r="R92" s="274">
        <v>-13.1</v>
      </c>
      <c r="S92" s="274">
        <v>-13</v>
      </c>
    </row>
    <row r="93" spans="1:30" ht="27" customHeight="1">
      <c r="A93" s="243" t="s">
        <v>554</v>
      </c>
      <c r="B93" s="243"/>
      <c r="C93" s="253"/>
      <c r="D93" s="308">
        <v>0.9</v>
      </c>
      <c r="E93" s="265">
        <v>-3.4</v>
      </c>
      <c r="F93" s="265">
        <v>2.5</v>
      </c>
      <c r="G93" s="265">
        <v>0.1</v>
      </c>
      <c r="H93" s="265">
        <v>0.5</v>
      </c>
      <c r="I93" s="265">
        <v>0.8</v>
      </c>
      <c r="J93" s="265">
        <v>-0.7</v>
      </c>
      <c r="K93" s="265">
        <v>1.1000000000000001</v>
      </c>
      <c r="L93" s="265">
        <v>1.4</v>
      </c>
      <c r="M93" s="265">
        <v>0</v>
      </c>
      <c r="N93" s="265">
        <v>-1</v>
      </c>
      <c r="O93" s="265">
        <v>0.6</v>
      </c>
      <c r="P93" s="265">
        <v>0.3</v>
      </c>
      <c r="Q93" s="265">
        <v>0.4</v>
      </c>
      <c r="R93" s="265">
        <v>0.4</v>
      </c>
      <c r="S93" s="265">
        <v>-0.4</v>
      </c>
      <c r="T93" s="244"/>
      <c r="U93" s="244"/>
      <c r="V93" s="244"/>
      <c r="W93" s="244"/>
      <c r="X93" s="244"/>
      <c r="Y93" s="244"/>
      <c r="Z93" s="244"/>
      <c r="AA93" s="244"/>
      <c r="AB93" s="244"/>
      <c r="AC93" s="244"/>
      <c r="AD93" s="244"/>
    </row>
    <row r="94" spans="1:30" ht="22.5" customHeight="1">
      <c r="A94" s="331"/>
      <c r="B94" s="331"/>
      <c r="C94" s="331"/>
      <c r="D94" s="331"/>
      <c r="E94" s="331"/>
      <c r="F94" s="331"/>
      <c r="G94" s="331"/>
      <c r="H94" s="331"/>
      <c r="I94" s="331"/>
      <c r="J94" s="331"/>
      <c r="K94" s="331"/>
      <c r="L94" s="331"/>
      <c r="M94" s="331"/>
      <c r="N94" s="331"/>
      <c r="O94" s="331"/>
      <c r="P94" s="331"/>
      <c r="Q94" s="331"/>
      <c r="R94" s="331"/>
      <c r="S94" s="331"/>
    </row>
    <row r="95" spans="1:30">
      <c r="A95" s="332"/>
    </row>
  </sheetData>
  <mergeCells count="12">
    <mergeCell ref="G2:N2"/>
    <mergeCell ref="H3:O3"/>
    <mergeCell ref="D7:R7"/>
    <mergeCell ref="D27:S27"/>
    <mergeCell ref="A47:C47"/>
    <mergeCell ref="H49:O49"/>
    <mergeCell ref="D53:R53"/>
    <mergeCell ref="D73:S73"/>
    <mergeCell ref="A93:C93"/>
    <mergeCell ref="A94:S94"/>
    <mergeCell ref="A4:C6"/>
    <mergeCell ref="A50:C52"/>
  </mergeCells>
  <phoneticPr fontId="22"/>
  <pageMargins left="0.78740157480314965" right="0.39370078740157483" top="0.43307086614173229" bottom="0.59055118110236227" header="0.31496062992125984" footer="0.35433070866141736"/>
  <pageSetup paperSize="9" scale="59" fitToWidth="1" fitToHeight="1" orientation="portrait" usePrinterDefaults="1" r:id="rId1"/>
  <headerFooter alignWithMargins="0">
    <oddFooter>&amp;C&amp;"ＭＳ Ｐゴシック,標準"&amp;12- 12 -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31">
    <tabColor indexed="14"/>
    <pageSetUpPr fitToPage="1"/>
  </sheetPr>
  <dimension ref="A1:S52"/>
  <sheetViews>
    <sheetView workbookViewId="0"/>
  </sheetViews>
  <sheetFormatPr defaultColWidth="9" defaultRowHeight="13"/>
  <cols>
    <col min="1" max="1" width="9.08984375" style="1" customWidth="1"/>
    <col min="2" max="2" width="5.26953125" style="1" customWidth="1"/>
    <col min="3" max="3" width="4.453125" style="1" customWidth="1"/>
    <col min="4" max="4" width="2.7265625" style="1" customWidth="1"/>
    <col min="5" max="18" width="9.7265625" style="1" customWidth="1"/>
    <col min="19" max="19" width="7.453125" style="1" customWidth="1"/>
    <col min="20" max="20" width="9" style="1" bestFit="1" customWidth="0"/>
    <col min="21" max="16384" width="9" style="1"/>
  </cols>
  <sheetData>
    <row r="1" spans="1:19" ht="9" customHeight="1">
      <c r="H1" s="2"/>
      <c r="I1" s="2"/>
      <c r="J1" s="2"/>
      <c r="K1" s="2"/>
      <c r="L1" s="2"/>
      <c r="M1" s="2"/>
    </row>
    <row r="2" spans="1:19" ht="22.5" customHeight="1">
      <c r="B2" s="369"/>
      <c r="C2" s="369"/>
      <c r="D2" s="369"/>
      <c r="G2" s="418"/>
      <c r="H2" s="2"/>
      <c r="I2" s="423" t="s">
        <v>117</v>
      </c>
      <c r="J2" s="424"/>
      <c r="K2" s="424"/>
      <c r="L2" s="424"/>
      <c r="M2" s="2"/>
      <c r="N2" s="2"/>
      <c r="Q2" s="441"/>
    </row>
    <row r="3" spans="1:19">
      <c r="B3" s="232" t="s">
        <v>45</v>
      </c>
      <c r="C3" s="232"/>
      <c r="D3" s="232"/>
      <c r="E3" s="398"/>
      <c r="F3" s="398"/>
      <c r="Q3" s="398" t="s">
        <v>238</v>
      </c>
      <c r="R3" s="445"/>
    </row>
    <row r="4" spans="1:19">
      <c r="B4" s="370" t="s">
        <v>204</v>
      </c>
      <c r="C4" s="379"/>
      <c r="D4" s="388"/>
      <c r="E4" s="399" t="s">
        <v>206</v>
      </c>
      <c r="F4" s="406"/>
      <c r="G4" s="399" t="s">
        <v>191</v>
      </c>
      <c r="H4" s="421"/>
      <c r="I4" s="399" t="s">
        <v>62</v>
      </c>
      <c r="J4" s="406"/>
      <c r="K4" s="426" t="s">
        <v>108</v>
      </c>
      <c r="L4" s="421"/>
      <c r="M4" s="428" t="s">
        <v>26</v>
      </c>
      <c r="N4" s="429"/>
      <c r="O4" s="430" t="s">
        <v>9</v>
      </c>
      <c r="P4" s="406"/>
      <c r="Q4" s="399" t="s">
        <v>207</v>
      </c>
      <c r="R4" s="421"/>
    </row>
    <row r="5" spans="1:19">
      <c r="B5" s="371"/>
      <c r="C5" s="380"/>
      <c r="D5" s="389"/>
      <c r="E5" s="400" t="s">
        <v>209</v>
      </c>
      <c r="F5" s="407" t="s">
        <v>440</v>
      </c>
      <c r="G5" s="400" t="s">
        <v>209</v>
      </c>
      <c r="H5" s="407" t="s">
        <v>440</v>
      </c>
      <c r="I5" s="400" t="s">
        <v>209</v>
      </c>
      <c r="J5" s="407" t="s">
        <v>440</v>
      </c>
      <c r="K5" s="400" t="s">
        <v>209</v>
      </c>
      <c r="L5" s="407" t="s">
        <v>440</v>
      </c>
      <c r="M5" s="400" t="s">
        <v>209</v>
      </c>
      <c r="N5" s="407" t="s">
        <v>440</v>
      </c>
      <c r="O5" s="431" t="s">
        <v>443</v>
      </c>
      <c r="P5" s="407" t="s">
        <v>445</v>
      </c>
      <c r="Q5" s="431" t="s">
        <v>443</v>
      </c>
      <c r="R5" s="407" t="s">
        <v>445</v>
      </c>
    </row>
    <row r="6" spans="1:19" s="130" customFormat="1" ht="8.5">
      <c r="B6" s="372"/>
      <c r="C6" s="381"/>
      <c r="D6" s="390"/>
      <c r="E6" s="401"/>
      <c r="F6" s="408" t="s">
        <v>95</v>
      </c>
      <c r="G6" s="195"/>
      <c r="H6" s="408" t="s">
        <v>95</v>
      </c>
      <c r="I6" s="401"/>
      <c r="J6" s="408" t="s">
        <v>95</v>
      </c>
      <c r="K6" s="195"/>
      <c r="L6" s="408" t="s">
        <v>95</v>
      </c>
      <c r="M6" s="401"/>
      <c r="N6" s="408" t="s">
        <v>95</v>
      </c>
      <c r="O6" s="432" t="s">
        <v>95</v>
      </c>
      <c r="P6" s="408" t="s">
        <v>30</v>
      </c>
      <c r="Q6" s="442" t="s">
        <v>95</v>
      </c>
      <c r="R6" s="408" t="s">
        <v>30</v>
      </c>
    </row>
    <row r="7" spans="1:19">
      <c r="B7" s="373" t="s">
        <v>431</v>
      </c>
      <c r="C7" s="382">
        <v>6</v>
      </c>
      <c r="D7" s="1" t="s">
        <v>219</v>
      </c>
      <c r="E7" s="402">
        <v>104.1</v>
      </c>
      <c r="F7" s="409">
        <v>-2.4367385192127538</v>
      </c>
      <c r="G7" s="2">
        <v>104.5</v>
      </c>
      <c r="H7" s="409">
        <v>-0.28625954198473014</v>
      </c>
      <c r="I7" s="402">
        <v>103.7</v>
      </c>
      <c r="J7" s="409">
        <v>-2.8116213683223994</v>
      </c>
      <c r="K7" s="2">
        <v>128.30000000000001</v>
      </c>
      <c r="L7" s="409">
        <v>-3.7509377344336086</v>
      </c>
      <c r="M7" s="402">
        <v>102.9</v>
      </c>
      <c r="N7" s="409">
        <v>-9.7087378640771174e-002</v>
      </c>
      <c r="O7" s="433">
        <v>1.8</v>
      </c>
      <c r="P7" s="437">
        <v>0</v>
      </c>
      <c r="Q7" s="443">
        <v>1.9300000000000002</v>
      </c>
      <c r="R7" s="437">
        <v>0.36999999999999988</v>
      </c>
      <c r="S7" s="2"/>
    </row>
    <row r="8" spans="1:19">
      <c r="B8" s="374" t="s">
        <v>56</v>
      </c>
      <c r="C8" s="382">
        <v>7</v>
      </c>
      <c r="E8" s="402">
        <v>111.1</v>
      </c>
      <c r="F8" s="409">
        <v>6.7243035542747371</v>
      </c>
      <c r="G8" s="2">
        <v>104.4</v>
      </c>
      <c r="H8" s="409">
        <v>-9.569377990430078e-002</v>
      </c>
      <c r="I8" s="402">
        <v>102.8</v>
      </c>
      <c r="J8" s="409">
        <v>-0.86788813886210769</v>
      </c>
      <c r="K8" s="2">
        <v>124.5</v>
      </c>
      <c r="L8" s="409">
        <v>-2.9618082618862127</v>
      </c>
      <c r="M8" s="402">
        <v>102.5</v>
      </c>
      <c r="N8" s="409">
        <v>-0.3887269193391697</v>
      </c>
      <c r="O8" s="433">
        <v>1.78</v>
      </c>
      <c r="P8" s="437">
        <v>-2.0000000000000018e-002</v>
      </c>
      <c r="Q8" s="443">
        <v>2.09</v>
      </c>
      <c r="R8" s="437">
        <v>0.1599999999999997</v>
      </c>
      <c r="S8" s="2"/>
    </row>
    <row r="9" spans="1:19">
      <c r="B9" s="374" t="s">
        <v>56</v>
      </c>
      <c r="C9" s="382">
        <v>8</v>
      </c>
      <c r="D9" s="391"/>
      <c r="E9" s="402">
        <v>105</v>
      </c>
      <c r="F9" s="409">
        <v>-5.4905490549054861</v>
      </c>
      <c r="G9" s="2">
        <v>105</v>
      </c>
      <c r="H9" s="409">
        <v>0.57471264367815544</v>
      </c>
      <c r="I9" s="402">
        <v>103.3</v>
      </c>
      <c r="J9" s="409">
        <v>0.48638132295719844</v>
      </c>
      <c r="K9" s="2">
        <v>120.6</v>
      </c>
      <c r="L9" s="409">
        <v>-3.132530120481932</v>
      </c>
      <c r="M9" s="402">
        <v>101.8</v>
      </c>
      <c r="N9" s="409">
        <v>-0.68292682926829551</v>
      </c>
      <c r="O9" s="433">
        <v>1.55</v>
      </c>
      <c r="P9" s="437">
        <v>-0.23</v>
      </c>
      <c r="Q9" s="443">
        <v>2.38</v>
      </c>
      <c r="R9" s="437">
        <v>0.29000000000000004</v>
      </c>
      <c r="S9" s="2"/>
    </row>
    <row r="10" spans="1:19">
      <c r="A10" s="364"/>
      <c r="B10" s="1" t="s">
        <v>56</v>
      </c>
      <c r="C10" s="382">
        <v>9</v>
      </c>
      <c r="E10" s="402">
        <v>108.7</v>
      </c>
      <c r="F10" s="409">
        <v>3.5238095238095264</v>
      </c>
      <c r="G10" s="2">
        <v>106.7</v>
      </c>
      <c r="H10" s="409">
        <v>1.6190476190476217</v>
      </c>
      <c r="I10" s="402">
        <v>103.5</v>
      </c>
      <c r="J10" s="409">
        <v>0.19361084220716637</v>
      </c>
      <c r="K10" s="2">
        <v>125.9</v>
      </c>
      <c r="L10" s="409">
        <v>4.3946932006633599</v>
      </c>
      <c r="M10" s="402">
        <v>101.1</v>
      </c>
      <c r="N10" s="409">
        <v>-0.6876227897838928</v>
      </c>
      <c r="O10" s="433">
        <v>1.75</v>
      </c>
      <c r="P10" s="437">
        <v>0.19999999999999996</v>
      </c>
      <c r="Q10" s="443">
        <v>2.59</v>
      </c>
      <c r="R10" s="437">
        <v>0.20999999999999996</v>
      </c>
      <c r="S10" s="2"/>
    </row>
    <row r="11" spans="1:19">
      <c r="A11" s="364"/>
      <c r="B11" s="1" t="s">
        <v>56</v>
      </c>
      <c r="C11" s="382">
        <v>10</v>
      </c>
      <c r="D11" s="391"/>
      <c r="E11" s="402">
        <v>108</v>
      </c>
      <c r="F11" s="409">
        <v>-0.64397424103036138</v>
      </c>
      <c r="G11" s="2">
        <v>105.8</v>
      </c>
      <c r="H11" s="409">
        <v>-0.84348641049672501</v>
      </c>
      <c r="I11" s="402">
        <v>102.6</v>
      </c>
      <c r="J11" s="409">
        <v>-0.86956521739130987</v>
      </c>
      <c r="K11" s="402">
        <v>119.1</v>
      </c>
      <c r="L11" s="409">
        <v>-5.4011119936457597</v>
      </c>
      <c r="M11" s="402">
        <v>101.2</v>
      </c>
      <c r="N11" s="409">
        <v>9.8911968348178558e-002</v>
      </c>
      <c r="O11" s="433">
        <v>1.88</v>
      </c>
      <c r="P11" s="437">
        <v>0.12999999999999989</v>
      </c>
      <c r="Q11" s="443">
        <v>1.81</v>
      </c>
      <c r="R11" s="437">
        <v>-0.7799999999999998</v>
      </c>
      <c r="S11" s="2"/>
    </row>
    <row r="12" spans="1:19">
      <c r="A12" s="365"/>
      <c r="B12" s="374" t="s">
        <v>56</v>
      </c>
      <c r="C12" s="382">
        <v>11</v>
      </c>
      <c r="D12" s="391"/>
      <c r="E12" s="402">
        <v>109.5</v>
      </c>
      <c r="F12" s="409">
        <v>1.3888888888888888</v>
      </c>
      <c r="G12" s="2">
        <v>106.7</v>
      </c>
      <c r="H12" s="409">
        <v>0.85066162570889003</v>
      </c>
      <c r="I12" s="402">
        <v>104.1</v>
      </c>
      <c r="J12" s="409">
        <v>1.4619883040935673</v>
      </c>
      <c r="K12" s="2">
        <v>129.30000000000001</v>
      </c>
      <c r="L12" s="409">
        <v>8.5642317380352786</v>
      </c>
      <c r="M12" s="402">
        <v>100.7</v>
      </c>
      <c r="N12" s="409">
        <v>-0.49407114624505932</v>
      </c>
      <c r="O12" s="433">
        <v>1.4</v>
      </c>
      <c r="P12" s="437">
        <v>-0.48</v>
      </c>
      <c r="Q12" s="443">
        <v>1.65</v>
      </c>
      <c r="R12" s="437">
        <v>-0.16000000000000014</v>
      </c>
      <c r="S12" s="2"/>
    </row>
    <row r="13" spans="1:19">
      <c r="B13" s="375" t="s">
        <v>56</v>
      </c>
      <c r="C13" s="382">
        <v>12</v>
      </c>
      <c r="E13" s="402">
        <v>109.5</v>
      </c>
      <c r="F13" s="409">
        <v>0</v>
      </c>
      <c r="G13" s="2">
        <v>105.8</v>
      </c>
      <c r="H13" s="409">
        <v>-0.84348641049672501</v>
      </c>
      <c r="I13" s="402">
        <v>102.1</v>
      </c>
      <c r="J13" s="409">
        <v>-1.9212295869356391</v>
      </c>
      <c r="K13" s="2">
        <v>120.1</v>
      </c>
      <c r="L13" s="409">
        <v>-7.1152358855375226</v>
      </c>
      <c r="M13" s="402">
        <v>100.9</v>
      </c>
      <c r="N13" s="409">
        <v>0.19860973187686479</v>
      </c>
      <c r="O13" s="433">
        <v>1.65</v>
      </c>
      <c r="P13" s="437">
        <v>0.25</v>
      </c>
      <c r="Q13" s="443">
        <v>1.83</v>
      </c>
      <c r="R13" s="437">
        <v>0.18000000000000016</v>
      </c>
      <c r="S13" s="2"/>
    </row>
    <row r="14" spans="1:19">
      <c r="A14" s="364"/>
      <c r="B14" s="1" t="s">
        <v>432</v>
      </c>
      <c r="C14" s="382">
        <v>1</v>
      </c>
      <c r="D14" s="391"/>
      <c r="E14" s="402">
        <v>109.2</v>
      </c>
      <c r="F14" s="409">
        <v>-0.2739726027397234</v>
      </c>
      <c r="G14" s="2">
        <v>105.7</v>
      </c>
      <c r="H14" s="409">
        <v>-9.4517958412092928e-002</v>
      </c>
      <c r="I14" s="402">
        <v>103.1</v>
      </c>
      <c r="J14" s="409">
        <v>0.97943192948090119</v>
      </c>
      <c r="K14" s="2">
        <v>113.8</v>
      </c>
      <c r="L14" s="409">
        <v>-5.2456286427976666</v>
      </c>
      <c r="M14" s="402">
        <v>101.1</v>
      </c>
      <c r="N14" s="409">
        <v>0.19821605550048427</v>
      </c>
      <c r="O14" s="433">
        <v>1.6</v>
      </c>
      <c r="P14" s="437">
        <v>-4.9999999999999822e-002</v>
      </c>
      <c r="Q14" s="443">
        <v>1.31</v>
      </c>
      <c r="R14" s="437">
        <v>-0.52</v>
      </c>
      <c r="S14" s="2"/>
    </row>
    <row r="15" spans="1:19">
      <c r="A15" s="364"/>
      <c r="B15" s="1" t="s">
        <v>56</v>
      </c>
      <c r="C15" s="382">
        <v>2</v>
      </c>
      <c r="D15" s="392"/>
      <c r="E15" s="402">
        <v>108.1</v>
      </c>
      <c r="F15" s="409">
        <v>-1.0073260073260151</v>
      </c>
      <c r="G15" s="2">
        <v>105.7</v>
      </c>
      <c r="H15" s="409">
        <v>0</v>
      </c>
      <c r="I15" s="402">
        <v>100.9</v>
      </c>
      <c r="J15" s="409">
        <v>-2.1338506304558571</v>
      </c>
      <c r="K15" s="2">
        <v>119.7</v>
      </c>
      <c r="L15" s="409">
        <v>5.1845342706502686</v>
      </c>
      <c r="M15" s="402">
        <v>100.9</v>
      </c>
      <c r="N15" s="409">
        <v>-0.19782393669632903</v>
      </c>
      <c r="O15" s="433">
        <v>1.48</v>
      </c>
      <c r="P15" s="437">
        <v>-0.12000000000000011</v>
      </c>
      <c r="Q15" s="443">
        <v>1.62</v>
      </c>
      <c r="R15" s="437">
        <v>0.31000000000000005</v>
      </c>
      <c r="S15" s="2"/>
    </row>
    <row r="16" spans="1:19" ht="13.5" customHeight="1">
      <c r="A16" s="364"/>
      <c r="B16" s="1" t="s">
        <v>56</v>
      </c>
      <c r="C16" s="382">
        <v>3</v>
      </c>
      <c r="D16" s="392"/>
      <c r="E16" s="402">
        <v>106.5</v>
      </c>
      <c r="F16" s="409">
        <v>-1.4801110083256193</v>
      </c>
      <c r="G16" s="2">
        <v>104.9</v>
      </c>
      <c r="H16" s="409">
        <v>-0.75685903500472773</v>
      </c>
      <c r="I16" s="402">
        <v>98.7</v>
      </c>
      <c r="J16" s="409">
        <v>-2.1803766105054536</v>
      </c>
      <c r="K16" s="2">
        <v>117.3</v>
      </c>
      <c r="L16" s="409">
        <v>-2.0050125313283256</v>
      </c>
      <c r="M16" s="402">
        <v>100.2</v>
      </c>
      <c r="N16" s="409">
        <v>-0.69375619425173718</v>
      </c>
      <c r="O16" s="433">
        <v>1.34</v>
      </c>
      <c r="P16" s="437">
        <v>-0.1399999999999999</v>
      </c>
      <c r="Q16" s="443">
        <v>1.31</v>
      </c>
      <c r="R16" s="437">
        <v>-0.31000000000000005</v>
      </c>
    </row>
    <row r="17" spans="1:18" ht="13.5" customHeight="1">
      <c r="A17" s="366"/>
      <c r="B17" s="376" t="s">
        <v>56</v>
      </c>
      <c r="C17" s="383">
        <v>4</v>
      </c>
      <c r="D17" s="393"/>
      <c r="E17" s="403">
        <v>105.8</v>
      </c>
      <c r="F17" s="410">
        <v>-0.65727699530516692</v>
      </c>
      <c r="G17" s="414">
        <v>105.8</v>
      </c>
      <c r="H17" s="410">
        <v>0.85795996186843804</v>
      </c>
      <c r="I17" s="403">
        <v>99.7</v>
      </c>
      <c r="J17" s="410">
        <v>1.0131712259371835</v>
      </c>
      <c r="K17" s="414">
        <v>122.1</v>
      </c>
      <c r="L17" s="410">
        <v>4.0920716112531945</v>
      </c>
      <c r="M17" s="403">
        <v>99</v>
      </c>
      <c r="N17" s="410">
        <v>-1.1976047904191645</v>
      </c>
      <c r="O17" s="434">
        <v>1.38</v>
      </c>
      <c r="P17" s="438">
        <v>3.9999999999999813e-002</v>
      </c>
      <c r="Q17" s="440">
        <v>1.75</v>
      </c>
      <c r="R17" s="438">
        <v>0.43999999999999995</v>
      </c>
    </row>
    <row r="18" spans="1:18" ht="13.5" customHeight="1">
      <c r="A18" s="367"/>
      <c r="B18" s="377" t="s">
        <v>56</v>
      </c>
      <c r="C18" s="384">
        <v>5</v>
      </c>
      <c r="D18" s="393"/>
      <c r="E18" s="404">
        <v>106.1</v>
      </c>
      <c r="F18" s="411">
        <v>0.28355387523629222</v>
      </c>
      <c r="G18" s="419">
        <v>107.8</v>
      </c>
      <c r="H18" s="411">
        <v>1.890359168241966</v>
      </c>
      <c r="I18" s="404">
        <v>103</v>
      </c>
      <c r="J18" s="411">
        <v>3.309929789368101</v>
      </c>
      <c r="K18" s="419">
        <v>124</v>
      </c>
      <c r="L18" s="411">
        <v>1.5561015561015608</v>
      </c>
      <c r="M18" s="404">
        <v>99.8</v>
      </c>
      <c r="N18" s="411">
        <v>0.80808080808080518</v>
      </c>
      <c r="O18" s="435">
        <v>1.72</v>
      </c>
      <c r="P18" s="439">
        <v>0.34000000000000008</v>
      </c>
      <c r="Q18" s="444">
        <v>1.58</v>
      </c>
      <c r="R18" s="439">
        <v>-0.16999999999999993</v>
      </c>
    </row>
    <row r="19" spans="1:18" ht="13.5" customHeight="1">
      <c r="A19" s="367" t="s">
        <v>446</v>
      </c>
      <c r="E19" s="2"/>
      <c r="F19" s="2"/>
      <c r="G19" s="2"/>
      <c r="H19" s="2"/>
      <c r="I19" s="2"/>
      <c r="J19" s="2"/>
      <c r="K19" s="2"/>
      <c r="L19" s="2"/>
      <c r="M19" s="2"/>
      <c r="N19" s="2"/>
      <c r="O19" s="2"/>
      <c r="P19" s="2"/>
      <c r="Q19" s="2"/>
      <c r="R19" s="2"/>
    </row>
    <row r="20" spans="1:18" ht="13.5" customHeight="1">
      <c r="A20" s="368"/>
      <c r="B20" s="232" t="s">
        <v>53</v>
      </c>
      <c r="C20" s="232"/>
      <c r="D20" s="232"/>
      <c r="E20" s="2"/>
      <c r="F20" s="412"/>
      <c r="G20" s="414"/>
      <c r="H20" s="2"/>
      <c r="I20" s="2"/>
      <c r="K20" s="2"/>
      <c r="M20" s="2"/>
      <c r="N20" s="412"/>
      <c r="O20" s="436"/>
      <c r="P20" s="436"/>
      <c r="Q20" s="398" t="s">
        <v>238</v>
      </c>
      <c r="R20" s="446"/>
    </row>
    <row r="21" spans="1:18" ht="13.5" customHeight="1">
      <c r="A21" s="367"/>
      <c r="B21" s="370" t="s">
        <v>204</v>
      </c>
      <c r="C21" s="385"/>
      <c r="D21" s="394"/>
      <c r="E21" s="405" t="s">
        <v>206</v>
      </c>
      <c r="F21" s="413"/>
      <c r="G21" s="420" t="s">
        <v>191</v>
      </c>
      <c r="H21" s="422"/>
      <c r="I21" s="420" t="s">
        <v>62</v>
      </c>
      <c r="J21" s="425"/>
      <c r="K21" s="427" t="s">
        <v>108</v>
      </c>
      <c r="L21" s="422"/>
      <c r="M21" s="428" t="s">
        <v>26</v>
      </c>
      <c r="N21" s="429"/>
      <c r="O21" s="430" t="s">
        <v>9</v>
      </c>
      <c r="P21" s="406"/>
      <c r="Q21" s="399" t="s">
        <v>207</v>
      </c>
      <c r="R21" s="421"/>
    </row>
    <row r="22" spans="1:18">
      <c r="A22" s="367" t="s">
        <v>446</v>
      </c>
      <c r="B22" s="378"/>
      <c r="C22" s="386"/>
      <c r="D22" s="395"/>
      <c r="E22" s="400" t="s">
        <v>209</v>
      </c>
      <c r="F22" s="407" t="s">
        <v>440</v>
      </c>
      <c r="G22" s="400" t="s">
        <v>209</v>
      </c>
      <c r="H22" s="407" t="s">
        <v>440</v>
      </c>
      <c r="I22" s="400" t="s">
        <v>209</v>
      </c>
      <c r="J22" s="407" t="s">
        <v>440</v>
      </c>
      <c r="K22" s="400" t="s">
        <v>209</v>
      </c>
      <c r="L22" s="407" t="s">
        <v>440</v>
      </c>
      <c r="M22" s="400" t="s">
        <v>209</v>
      </c>
      <c r="N22" s="407" t="s">
        <v>440</v>
      </c>
      <c r="O22" s="431" t="s">
        <v>443</v>
      </c>
      <c r="P22" s="407" t="s">
        <v>445</v>
      </c>
      <c r="Q22" s="431" t="s">
        <v>443</v>
      </c>
      <c r="R22" s="407" t="s">
        <v>445</v>
      </c>
    </row>
    <row r="23" spans="1:18" s="130" customFormat="1" ht="12.5">
      <c r="B23" s="372"/>
      <c r="C23" s="381"/>
      <c r="D23" s="396"/>
      <c r="E23" s="401"/>
      <c r="F23" s="408" t="s">
        <v>95</v>
      </c>
      <c r="G23" s="195"/>
      <c r="H23" s="408" t="s">
        <v>95</v>
      </c>
      <c r="I23" s="401"/>
      <c r="J23" s="408" t="s">
        <v>95</v>
      </c>
      <c r="K23" s="195"/>
      <c r="L23" s="408" t="s">
        <v>95</v>
      </c>
      <c r="M23" s="401"/>
      <c r="N23" s="408" t="s">
        <v>95</v>
      </c>
      <c r="O23" s="432" t="s">
        <v>95</v>
      </c>
      <c r="P23" s="408" t="s">
        <v>30</v>
      </c>
      <c r="Q23" s="442" t="s">
        <v>95</v>
      </c>
      <c r="R23" s="408" t="s">
        <v>30</v>
      </c>
    </row>
    <row r="24" spans="1:18">
      <c r="A24" s="367"/>
      <c r="B24" s="373" t="s">
        <v>431</v>
      </c>
      <c r="C24" s="382">
        <v>6</v>
      </c>
      <c r="D24" s="1" t="s">
        <v>219</v>
      </c>
      <c r="E24" s="402">
        <v>108.7</v>
      </c>
      <c r="F24" s="409">
        <v>-1.5398550724637705</v>
      </c>
      <c r="G24" s="402">
        <v>109.8</v>
      </c>
      <c r="H24" s="409">
        <v>-9.099181073704142e-002</v>
      </c>
      <c r="I24" s="402">
        <v>104.7</v>
      </c>
      <c r="J24" s="409">
        <v>-3.6798528058877644</v>
      </c>
      <c r="K24" s="402">
        <v>122.9</v>
      </c>
      <c r="L24" s="409">
        <v>-0.48582995951416547</v>
      </c>
      <c r="M24" s="402">
        <v>100.2</v>
      </c>
      <c r="N24" s="409">
        <v>-0.19920318725099884</v>
      </c>
      <c r="O24" s="433">
        <v>1.17</v>
      </c>
      <c r="P24" s="437">
        <v>-0.16000000000000014</v>
      </c>
      <c r="Q24" s="433">
        <v>1.03</v>
      </c>
      <c r="R24" s="437">
        <v>-3.0000000000000027e-002</v>
      </c>
    </row>
    <row r="25" spans="1:18">
      <c r="B25" s="374" t="s">
        <v>56</v>
      </c>
      <c r="C25" s="382">
        <v>7</v>
      </c>
      <c r="D25" s="391"/>
      <c r="E25" s="402">
        <v>116.4</v>
      </c>
      <c r="F25" s="409">
        <v>7.0837166513339493</v>
      </c>
      <c r="G25" s="402">
        <v>109.4</v>
      </c>
      <c r="H25" s="409">
        <v>-0.36429872495445492</v>
      </c>
      <c r="I25" s="402">
        <v>103.4</v>
      </c>
      <c r="J25" s="409">
        <v>-1.2416427889207231</v>
      </c>
      <c r="K25" s="402">
        <v>120.8</v>
      </c>
      <c r="L25" s="409">
        <v>-1.7087062652563128</v>
      </c>
      <c r="M25" s="402">
        <v>99.7</v>
      </c>
      <c r="N25" s="409">
        <v>-0.49900199600798401</v>
      </c>
      <c r="O25" s="433">
        <v>0.98</v>
      </c>
      <c r="P25" s="437">
        <v>-0.18999999999999995</v>
      </c>
      <c r="Q25" s="433">
        <v>1.28</v>
      </c>
      <c r="R25" s="437">
        <v>0.25</v>
      </c>
    </row>
    <row r="26" spans="1:18">
      <c r="B26" s="374" t="s">
        <v>56</v>
      </c>
      <c r="C26" s="382">
        <v>8</v>
      </c>
      <c r="E26" s="402">
        <v>110.7</v>
      </c>
      <c r="F26" s="409">
        <v>-4.8969072164948475</v>
      </c>
      <c r="G26" s="402">
        <v>109.9</v>
      </c>
      <c r="H26" s="409">
        <v>0.45703839122486289</v>
      </c>
      <c r="I26" s="402">
        <v>106.5</v>
      </c>
      <c r="J26" s="409">
        <v>2.9980657640232051</v>
      </c>
      <c r="K26" s="402">
        <v>121.1</v>
      </c>
      <c r="L26" s="409">
        <v>0.24834437086092481</v>
      </c>
      <c r="M26" s="402">
        <v>99.7</v>
      </c>
      <c r="N26" s="409">
        <v>0</v>
      </c>
      <c r="O26" s="433">
        <v>1.0900000000000001</v>
      </c>
      <c r="P26" s="437">
        <v>0.1100000000000001</v>
      </c>
      <c r="Q26" s="433">
        <v>1.38</v>
      </c>
      <c r="R26" s="437">
        <v>9.9999999999999867e-002</v>
      </c>
    </row>
    <row r="27" spans="1:18">
      <c r="B27" s="374" t="s">
        <v>56</v>
      </c>
      <c r="C27" s="382">
        <v>9</v>
      </c>
      <c r="D27" s="391"/>
      <c r="E27" s="402">
        <v>112.1</v>
      </c>
      <c r="F27" s="409">
        <v>1.2646793134597936</v>
      </c>
      <c r="G27" s="402">
        <v>110.1</v>
      </c>
      <c r="H27" s="409">
        <v>0.18198362147405697</v>
      </c>
      <c r="I27" s="402">
        <v>103.7</v>
      </c>
      <c r="J27" s="409">
        <v>-2.6291079812206548</v>
      </c>
      <c r="K27" s="402">
        <v>119.8</v>
      </c>
      <c r="L27" s="409">
        <v>-1.0734929810074296</v>
      </c>
      <c r="M27" s="402">
        <v>99.1</v>
      </c>
      <c r="N27" s="409">
        <v>-0.60180541624875483</v>
      </c>
      <c r="O27" s="433">
        <v>1</v>
      </c>
      <c r="P27" s="437">
        <v>-9.000000000000008e-002</v>
      </c>
      <c r="Q27" s="433">
        <v>1.53</v>
      </c>
      <c r="R27" s="437">
        <v>0.15000000000000013</v>
      </c>
    </row>
    <row r="28" spans="1:18">
      <c r="B28" s="374" t="s">
        <v>56</v>
      </c>
      <c r="C28" s="382">
        <v>10</v>
      </c>
      <c r="E28" s="402">
        <v>112.5</v>
      </c>
      <c r="F28" s="409">
        <v>0.35682426404996048</v>
      </c>
      <c r="G28" s="402">
        <v>110.8</v>
      </c>
      <c r="H28" s="409">
        <v>0.63578564940963023</v>
      </c>
      <c r="I28" s="402">
        <v>104.9</v>
      </c>
      <c r="J28" s="409">
        <v>1.1571841851494724</v>
      </c>
      <c r="K28" s="402">
        <v>119.5</v>
      </c>
      <c r="L28" s="409">
        <v>-0.25041736227044842</v>
      </c>
      <c r="M28" s="402">
        <v>99.1</v>
      </c>
      <c r="N28" s="409">
        <v>0</v>
      </c>
      <c r="O28" s="433">
        <v>1.0900000000000001</v>
      </c>
      <c r="P28" s="437">
        <v>9.000000000000008e-002</v>
      </c>
      <c r="Q28" s="433">
        <v>1.07</v>
      </c>
      <c r="R28" s="437">
        <v>-0.46</v>
      </c>
    </row>
    <row r="29" spans="1:18">
      <c r="B29" s="374" t="s">
        <v>56</v>
      </c>
      <c r="C29" s="382">
        <v>11</v>
      </c>
      <c r="D29" s="391"/>
      <c r="E29" s="402">
        <v>112.8</v>
      </c>
      <c r="F29" s="409">
        <v>0.26666666666666416</v>
      </c>
      <c r="G29" s="402">
        <v>111.1</v>
      </c>
      <c r="H29" s="409">
        <v>0.27075812274367972</v>
      </c>
      <c r="I29" s="402">
        <v>104.5</v>
      </c>
      <c r="J29" s="409">
        <v>-0.38131553860820372</v>
      </c>
      <c r="K29" s="402">
        <v>117.7</v>
      </c>
      <c r="L29" s="409">
        <v>-1.5062761506276126</v>
      </c>
      <c r="M29" s="402">
        <v>98.6</v>
      </c>
      <c r="N29" s="409">
        <v>-0.50454086781029261</v>
      </c>
      <c r="O29" s="433">
        <v>1.32</v>
      </c>
      <c r="P29" s="437">
        <v>0.23</v>
      </c>
      <c r="Q29" s="433">
        <v>1.17</v>
      </c>
      <c r="R29" s="437">
        <v>9.9999999999999867e-002</v>
      </c>
    </row>
    <row r="30" spans="1:18">
      <c r="B30" s="374" t="s">
        <v>56</v>
      </c>
      <c r="C30" s="382">
        <v>12</v>
      </c>
      <c r="D30" s="391"/>
      <c r="E30" s="402">
        <v>112.9</v>
      </c>
      <c r="F30" s="409">
        <v>8.8652482269511113e-002</v>
      </c>
      <c r="G30" s="402">
        <v>110.4</v>
      </c>
      <c r="H30" s="409">
        <v>-0.63006300630061984</v>
      </c>
      <c r="I30" s="402">
        <v>103</v>
      </c>
      <c r="J30" s="409">
        <v>-1.4354066985645932</v>
      </c>
      <c r="K30" s="402">
        <v>117.1</v>
      </c>
      <c r="L30" s="409">
        <v>-0.50977060322855439</v>
      </c>
      <c r="M30" s="402">
        <v>98.8</v>
      </c>
      <c r="N30" s="409">
        <v>0.202839756592295</v>
      </c>
      <c r="O30" s="433">
        <v>0.82</v>
      </c>
      <c r="P30" s="437">
        <v>-0.50000000000000011</v>
      </c>
      <c r="Q30" s="433">
        <v>1.03</v>
      </c>
      <c r="R30" s="437">
        <v>-0.1399999999999999</v>
      </c>
    </row>
    <row r="31" spans="1:18">
      <c r="B31" s="374" t="s">
        <v>432</v>
      </c>
      <c r="C31" s="382">
        <v>1</v>
      </c>
      <c r="E31" s="402">
        <v>108.6</v>
      </c>
      <c r="F31" s="409">
        <v>-3.8086802480070956</v>
      </c>
      <c r="G31" s="402">
        <v>108.1</v>
      </c>
      <c r="H31" s="409">
        <v>-2.0833333333333437</v>
      </c>
      <c r="I31" s="402">
        <v>103.8</v>
      </c>
      <c r="J31" s="409">
        <v>0.77669902912621092</v>
      </c>
      <c r="K31" s="402">
        <v>108.5</v>
      </c>
      <c r="L31" s="409">
        <v>-7.3441502988898328</v>
      </c>
      <c r="M31" s="402">
        <v>98.3</v>
      </c>
      <c r="N31" s="409">
        <v>-0.50607287449392713</v>
      </c>
      <c r="O31" s="433">
        <v>1.27</v>
      </c>
      <c r="P31" s="437">
        <v>0.45000000000000007</v>
      </c>
      <c r="Q31" s="433">
        <v>1.04</v>
      </c>
      <c r="R31" s="437">
        <v>1.0000000000000009e-002</v>
      </c>
    </row>
    <row r="32" spans="1:18">
      <c r="B32" s="374" t="s">
        <v>56</v>
      </c>
      <c r="C32" s="382">
        <v>2</v>
      </c>
      <c r="D32" s="391"/>
      <c r="E32" s="402">
        <v>110.8</v>
      </c>
      <c r="F32" s="409">
        <v>2.025782688766117</v>
      </c>
      <c r="G32" s="402">
        <v>109</v>
      </c>
      <c r="H32" s="409">
        <v>0.83256244218316899</v>
      </c>
      <c r="I32" s="402">
        <v>103.7</v>
      </c>
      <c r="J32" s="409">
        <v>-9.6339113680148664e-002</v>
      </c>
      <c r="K32" s="402">
        <v>109.5</v>
      </c>
      <c r="L32" s="409">
        <v>0.92165898617511521</v>
      </c>
      <c r="M32" s="402">
        <v>98.1</v>
      </c>
      <c r="N32" s="409">
        <v>-0.2034587995930853</v>
      </c>
      <c r="O32" s="433">
        <v>0.94</v>
      </c>
      <c r="P32" s="437">
        <v>-0.33000000000000007</v>
      </c>
      <c r="Q32" s="433">
        <v>1.18</v>
      </c>
      <c r="R32" s="437">
        <v>0.1399999999999999</v>
      </c>
    </row>
    <row r="33" spans="2:19">
      <c r="B33" s="374" t="s">
        <v>56</v>
      </c>
      <c r="C33" s="382">
        <v>3</v>
      </c>
      <c r="D33" s="392"/>
      <c r="E33" s="402">
        <v>106.6</v>
      </c>
      <c r="F33" s="409">
        <v>-3.7906137184115547</v>
      </c>
      <c r="G33" s="402">
        <v>108.6</v>
      </c>
      <c r="H33" s="409">
        <v>-0.36697247706422542</v>
      </c>
      <c r="I33" s="402">
        <v>101.6</v>
      </c>
      <c r="J33" s="409">
        <v>-2.02507232401158</v>
      </c>
      <c r="K33" s="402">
        <v>105.2</v>
      </c>
      <c r="L33" s="409">
        <v>-3.9269406392694037</v>
      </c>
      <c r="M33" s="402">
        <v>96.3</v>
      </c>
      <c r="N33" s="409">
        <v>-1.8348623853210984</v>
      </c>
      <c r="O33" s="433">
        <v>1.04</v>
      </c>
      <c r="P33" s="437">
        <v>0.10000000000000009</v>
      </c>
      <c r="Q33" s="433">
        <v>1.03</v>
      </c>
      <c r="R33" s="437">
        <v>-0.14999999999999991</v>
      </c>
    </row>
    <row r="34" spans="2:19">
      <c r="B34" s="376" t="s">
        <v>56</v>
      </c>
      <c r="C34" s="383">
        <v>4</v>
      </c>
      <c r="D34" s="397"/>
      <c r="E34" s="403">
        <v>114.7</v>
      </c>
      <c r="F34" s="414">
        <v>7.5984990619137047</v>
      </c>
      <c r="G34" s="403">
        <v>110</v>
      </c>
      <c r="H34" s="414">
        <v>1.2891344383057144</v>
      </c>
      <c r="I34" s="403">
        <v>100</v>
      </c>
      <c r="J34" s="414">
        <v>-1.5748031496062938</v>
      </c>
      <c r="K34" s="403">
        <v>108.1</v>
      </c>
      <c r="L34" s="414">
        <v>2.7566539923954294</v>
      </c>
      <c r="M34" s="403">
        <v>96.1</v>
      </c>
      <c r="N34" s="414">
        <v>-0.20768431983385549</v>
      </c>
      <c r="O34" s="434">
        <v>0.92</v>
      </c>
      <c r="P34" s="440">
        <v>-0.12</v>
      </c>
      <c r="Q34" s="434">
        <v>1.01</v>
      </c>
      <c r="R34" s="438">
        <v>-2.0000000000000018e-002</v>
      </c>
      <c r="S34" s="374"/>
    </row>
    <row r="35" spans="2:19">
      <c r="B35" s="377" t="s">
        <v>56</v>
      </c>
      <c r="C35" s="384">
        <v>5</v>
      </c>
      <c r="D35" s="393"/>
      <c r="E35" s="404">
        <v>111.7</v>
      </c>
      <c r="F35" s="411">
        <v>-2.6155187445510024</v>
      </c>
      <c r="G35" s="404">
        <v>111.2</v>
      </c>
      <c r="H35" s="411">
        <v>1.0909090909090935</v>
      </c>
      <c r="I35" s="404">
        <v>103.3</v>
      </c>
      <c r="J35" s="411">
        <v>3.2999999999999972</v>
      </c>
      <c r="K35" s="404">
        <v>109.7</v>
      </c>
      <c r="L35" s="411">
        <v>1.4801110083256326</v>
      </c>
      <c r="M35" s="404">
        <v>98.4</v>
      </c>
      <c r="N35" s="411">
        <v>2.393340270551521</v>
      </c>
      <c r="O35" s="435">
        <v>1.48</v>
      </c>
      <c r="P35" s="439">
        <v>0.55999999999999994</v>
      </c>
      <c r="Q35" s="435">
        <v>1.0900000000000001</v>
      </c>
      <c r="R35" s="439">
        <v>8.0000000000000071e-002</v>
      </c>
    </row>
    <row r="36" spans="2:19">
      <c r="E36" s="2"/>
      <c r="F36" s="2"/>
      <c r="G36" s="2"/>
      <c r="H36" s="2"/>
      <c r="I36" s="2"/>
      <c r="J36" s="2"/>
      <c r="K36" s="2"/>
      <c r="L36" s="2"/>
      <c r="M36" s="2"/>
      <c r="N36" s="2"/>
      <c r="O36" s="2"/>
      <c r="P36" s="2"/>
      <c r="Q36" s="2"/>
      <c r="R36" s="2"/>
    </row>
    <row r="37" spans="2:19">
      <c r="B37" s="294" t="s">
        <v>209</v>
      </c>
      <c r="C37" s="294"/>
      <c r="D37" s="294"/>
      <c r="F37" s="415" t="s">
        <v>280</v>
      </c>
    </row>
    <row r="38" spans="2:19">
      <c r="F38" s="415" t="s">
        <v>447</v>
      </c>
    </row>
    <row r="39" spans="2:19">
      <c r="F39" s="415" t="s">
        <v>448</v>
      </c>
    </row>
    <row r="40" spans="2:19">
      <c r="F40" s="416"/>
    </row>
    <row r="52" spans="3:6" ht="16.5">
      <c r="C52" s="387"/>
      <c r="F52" s="417"/>
    </row>
  </sheetData>
  <mergeCells count="5">
    <mergeCell ref="M4:N4"/>
    <mergeCell ref="E21:F21"/>
    <mergeCell ref="M21:N21"/>
    <mergeCell ref="B4:D5"/>
    <mergeCell ref="B21:D22"/>
  </mergeCells>
  <phoneticPr fontId="22"/>
  <pageMargins left="0.39370078740157483" right="0.39370078740157483" top="0.98425196850393704" bottom="0.51" header="0.51181102362204722" footer="0.51181102362204722"/>
  <pageSetup paperSize="9" scale="90" fitToWidth="1" fitToHeight="1" orientation="landscape" usePrinterDefaults="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32">
    <tabColor indexed="53"/>
  </sheetPr>
  <dimension ref="B1:N105"/>
  <sheetViews>
    <sheetView zoomScale="70" zoomScaleNormal="70" workbookViewId="0"/>
  </sheetViews>
  <sheetFormatPr defaultColWidth="9" defaultRowHeight="13"/>
  <cols>
    <col min="1" max="1" width="10.7265625" style="1" customWidth="1"/>
    <col min="2" max="2" width="6.453125" style="1" customWidth="1"/>
    <col min="3" max="3" width="39.08984375" style="294" customWidth="1"/>
    <col min="4" max="14" width="12.6328125" style="1" customWidth="1"/>
    <col min="15" max="15" width="9" style="1" bestFit="1" customWidth="0"/>
    <col min="16" max="16384" width="9" style="1"/>
  </cols>
  <sheetData>
    <row r="1" spans="2:14" ht="23.25" customHeight="1">
      <c r="B1" s="231" t="s">
        <v>40</v>
      </c>
    </row>
    <row r="2" spans="2:14" ht="23.25" customHeight="1">
      <c r="C2" s="461">
        <v>45778</v>
      </c>
      <c r="D2" s="476" t="s">
        <v>449</v>
      </c>
    </row>
    <row r="3" spans="2:14" ht="18" customHeight="1">
      <c r="B3" s="203"/>
      <c r="C3" s="462" t="s">
        <v>176</v>
      </c>
      <c r="D3" s="462"/>
      <c r="E3" s="203"/>
      <c r="F3" s="203"/>
      <c r="G3" s="203"/>
      <c r="H3" s="203"/>
      <c r="I3" s="203"/>
      <c r="J3" s="506"/>
      <c r="K3" s="203"/>
      <c r="L3" s="203"/>
      <c r="M3" s="203"/>
      <c r="N3" s="1" t="s">
        <v>404</v>
      </c>
    </row>
    <row r="4" spans="2:14" s="447" customFormat="1" ht="10.5" customHeight="1">
      <c r="B4" s="448" t="s">
        <v>368</v>
      </c>
      <c r="C4" s="463"/>
      <c r="D4" s="448" t="s">
        <v>140</v>
      </c>
      <c r="E4" s="489"/>
      <c r="F4" s="489"/>
      <c r="G4" s="504"/>
      <c r="H4" s="505"/>
      <c r="I4" s="505"/>
      <c r="J4" s="505"/>
      <c r="K4" s="505"/>
      <c r="L4" s="505"/>
      <c r="M4" s="505"/>
      <c r="N4" s="510"/>
    </row>
    <row r="5" spans="2:14" s="447" customFormat="1" ht="18" customHeight="1">
      <c r="B5" s="449"/>
      <c r="C5" s="464"/>
      <c r="D5" s="449"/>
      <c r="E5" s="490"/>
      <c r="F5" s="464"/>
      <c r="G5" s="448" t="s">
        <v>414</v>
      </c>
      <c r="H5" s="489"/>
      <c r="I5" s="489"/>
      <c r="J5" s="504"/>
      <c r="K5" s="509"/>
      <c r="L5" s="448" t="s">
        <v>451</v>
      </c>
      <c r="M5" s="489"/>
      <c r="N5" s="463"/>
    </row>
    <row r="6" spans="2:14" s="447" customFormat="1" ht="10.5" customHeight="1">
      <c r="B6" s="449"/>
      <c r="C6" s="464"/>
      <c r="D6" s="477"/>
      <c r="E6" s="491"/>
      <c r="F6" s="502"/>
      <c r="G6" s="477"/>
      <c r="H6" s="491"/>
      <c r="I6" s="502"/>
      <c r="J6" s="507" t="s">
        <v>375</v>
      </c>
      <c r="K6" s="507" t="s">
        <v>453</v>
      </c>
      <c r="L6" s="477"/>
      <c r="M6" s="491"/>
      <c r="N6" s="502"/>
    </row>
    <row r="7" spans="2:14" s="447" customFormat="1" ht="18" customHeight="1">
      <c r="B7" s="450"/>
      <c r="C7" s="465"/>
      <c r="D7" s="478" t="s">
        <v>454</v>
      </c>
      <c r="E7" s="492" t="s">
        <v>455</v>
      </c>
      <c r="F7" s="492" t="s">
        <v>66</v>
      </c>
      <c r="G7" s="478" t="s">
        <v>454</v>
      </c>
      <c r="H7" s="492" t="s">
        <v>455</v>
      </c>
      <c r="I7" s="492" t="s">
        <v>66</v>
      </c>
      <c r="J7" s="508"/>
      <c r="K7" s="508"/>
      <c r="L7" s="492" t="s">
        <v>454</v>
      </c>
      <c r="M7" s="478" t="s">
        <v>455</v>
      </c>
      <c r="N7" s="511" t="s">
        <v>66</v>
      </c>
    </row>
    <row r="8" spans="2:14" ht="16.5" customHeight="1">
      <c r="B8" s="451" t="s">
        <v>165</v>
      </c>
      <c r="C8" s="466" t="s">
        <v>45</v>
      </c>
      <c r="D8" s="479">
        <v>275411</v>
      </c>
      <c r="E8" s="493">
        <v>339838</v>
      </c>
      <c r="F8" s="493">
        <v>198622</v>
      </c>
      <c r="G8" s="493">
        <v>271513</v>
      </c>
      <c r="H8" s="493">
        <v>334796</v>
      </c>
      <c r="I8" s="493">
        <v>196087</v>
      </c>
      <c r="J8" s="493">
        <v>251017</v>
      </c>
      <c r="K8" s="493">
        <v>20496</v>
      </c>
      <c r="L8" s="493">
        <v>3898</v>
      </c>
      <c r="M8" s="493">
        <v>5042</v>
      </c>
      <c r="N8" s="493">
        <v>2535</v>
      </c>
    </row>
    <row r="9" spans="2:14" ht="16.5" customHeight="1">
      <c r="B9" s="452" t="s">
        <v>25</v>
      </c>
      <c r="C9" s="467" t="s">
        <v>456</v>
      </c>
      <c r="D9" s="480">
        <v>348500</v>
      </c>
      <c r="E9" s="494">
        <v>394245</v>
      </c>
      <c r="F9" s="494">
        <v>204752</v>
      </c>
      <c r="G9" s="494">
        <v>332847</v>
      </c>
      <c r="H9" s="494">
        <v>373737</v>
      </c>
      <c r="I9" s="494">
        <v>204355</v>
      </c>
      <c r="J9" s="494">
        <v>315951</v>
      </c>
      <c r="K9" s="494">
        <v>16896</v>
      </c>
      <c r="L9" s="494">
        <v>15653</v>
      </c>
      <c r="M9" s="494">
        <v>20508</v>
      </c>
      <c r="N9" s="494">
        <v>397</v>
      </c>
    </row>
    <row r="10" spans="2:14" ht="16.5" customHeight="1">
      <c r="B10" s="453" t="s">
        <v>160</v>
      </c>
      <c r="C10" s="468" t="s">
        <v>53</v>
      </c>
      <c r="D10" s="481">
        <v>329769</v>
      </c>
      <c r="E10" s="495">
        <v>378788</v>
      </c>
      <c r="F10" s="495">
        <v>221318</v>
      </c>
      <c r="G10" s="495">
        <v>326693</v>
      </c>
      <c r="H10" s="495">
        <v>375297</v>
      </c>
      <c r="I10" s="495">
        <v>219159</v>
      </c>
      <c r="J10" s="495">
        <v>298824</v>
      </c>
      <c r="K10" s="495">
        <v>27869</v>
      </c>
      <c r="L10" s="495">
        <v>3076</v>
      </c>
      <c r="M10" s="495">
        <v>3491</v>
      </c>
      <c r="N10" s="495">
        <v>2159</v>
      </c>
    </row>
    <row r="11" spans="2:14" ht="16.5" customHeight="1">
      <c r="B11" s="454" t="s">
        <v>118</v>
      </c>
      <c r="C11" s="468" t="s">
        <v>241</v>
      </c>
      <c r="D11" s="481">
        <v>468721</v>
      </c>
      <c r="E11" s="495">
        <v>486590</v>
      </c>
      <c r="F11" s="495">
        <v>371188</v>
      </c>
      <c r="G11" s="495">
        <v>465096</v>
      </c>
      <c r="H11" s="495">
        <v>482595</v>
      </c>
      <c r="I11" s="495">
        <v>369587</v>
      </c>
      <c r="J11" s="495">
        <v>409016</v>
      </c>
      <c r="K11" s="495">
        <v>56080</v>
      </c>
      <c r="L11" s="495">
        <v>3625</v>
      </c>
      <c r="M11" s="495">
        <v>3995</v>
      </c>
      <c r="N11" s="495">
        <v>1601</v>
      </c>
    </row>
    <row r="12" spans="2:14" ht="16.5" customHeight="1">
      <c r="B12" s="453" t="s">
        <v>383</v>
      </c>
      <c r="C12" s="468" t="s">
        <v>42</v>
      </c>
      <c r="D12" s="481">
        <v>374675</v>
      </c>
      <c r="E12" s="495">
        <v>409078</v>
      </c>
      <c r="F12" s="495">
        <v>300116</v>
      </c>
      <c r="G12" s="495">
        <v>368609</v>
      </c>
      <c r="H12" s="495">
        <v>403571</v>
      </c>
      <c r="I12" s="495">
        <v>292840</v>
      </c>
      <c r="J12" s="495">
        <v>346182</v>
      </c>
      <c r="K12" s="495">
        <v>22427</v>
      </c>
      <c r="L12" s="495">
        <v>6066</v>
      </c>
      <c r="M12" s="495">
        <v>5507</v>
      </c>
      <c r="N12" s="495">
        <v>7276</v>
      </c>
    </row>
    <row r="13" spans="2:14" ht="16.5" customHeight="1">
      <c r="B13" s="453" t="s">
        <v>5</v>
      </c>
      <c r="C13" s="468" t="s">
        <v>458</v>
      </c>
      <c r="D13" s="481">
        <v>288096</v>
      </c>
      <c r="E13" s="495">
        <v>320829</v>
      </c>
      <c r="F13" s="495">
        <v>177593</v>
      </c>
      <c r="G13" s="495">
        <v>287363</v>
      </c>
      <c r="H13" s="495">
        <v>319951</v>
      </c>
      <c r="I13" s="495">
        <v>177350</v>
      </c>
      <c r="J13" s="495">
        <v>234769</v>
      </c>
      <c r="K13" s="495">
        <v>52594</v>
      </c>
      <c r="L13" s="495">
        <v>733</v>
      </c>
      <c r="M13" s="495">
        <v>878</v>
      </c>
      <c r="N13" s="495">
        <v>243</v>
      </c>
    </row>
    <row r="14" spans="2:14" ht="16.5" customHeight="1">
      <c r="B14" s="453" t="s">
        <v>156</v>
      </c>
      <c r="C14" s="468" t="s">
        <v>222</v>
      </c>
      <c r="D14" s="481">
        <v>222776</v>
      </c>
      <c r="E14" s="495">
        <v>312982</v>
      </c>
      <c r="F14" s="495">
        <v>154162</v>
      </c>
      <c r="G14" s="495">
        <v>222568</v>
      </c>
      <c r="H14" s="495">
        <v>312748</v>
      </c>
      <c r="I14" s="495">
        <v>153974</v>
      </c>
      <c r="J14" s="495">
        <v>212452</v>
      </c>
      <c r="K14" s="495">
        <v>10116</v>
      </c>
      <c r="L14" s="495">
        <v>208</v>
      </c>
      <c r="M14" s="495">
        <v>234</v>
      </c>
      <c r="N14" s="495">
        <v>188</v>
      </c>
    </row>
    <row r="15" spans="2:14" ht="16.5" customHeight="1">
      <c r="B15" s="453" t="s">
        <v>200</v>
      </c>
      <c r="C15" s="468" t="s">
        <v>459</v>
      </c>
      <c r="D15" s="481">
        <v>363153</v>
      </c>
      <c r="E15" s="495">
        <v>473781</v>
      </c>
      <c r="F15" s="495">
        <v>288571</v>
      </c>
      <c r="G15" s="495">
        <v>362867</v>
      </c>
      <c r="H15" s="495">
        <v>473336</v>
      </c>
      <c r="I15" s="495">
        <v>288392</v>
      </c>
      <c r="J15" s="495">
        <v>338970</v>
      </c>
      <c r="K15" s="495">
        <v>23897</v>
      </c>
      <c r="L15" s="495">
        <v>286</v>
      </c>
      <c r="M15" s="495">
        <v>445</v>
      </c>
      <c r="N15" s="495">
        <v>179</v>
      </c>
    </row>
    <row r="16" spans="2:14" ht="16.5" customHeight="1">
      <c r="B16" s="453" t="s">
        <v>386</v>
      </c>
      <c r="C16" s="468" t="s">
        <v>462</v>
      </c>
      <c r="D16" s="481">
        <v>262886</v>
      </c>
      <c r="E16" s="495">
        <v>345634</v>
      </c>
      <c r="F16" s="495">
        <v>171240</v>
      </c>
      <c r="G16" s="495">
        <v>235555</v>
      </c>
      <c r="H16" s="495">
        <v>301476</v>
      </c>
      <c r="I16" s="495">
        <v>162545</v>
      </c>
      <c r="J16" s="495">
        <v>224199</v>
      </c>
      <c r="K16" s="495">
        <v>11356</v>
      </c>
      <c r="L16" s="495">
        <v>27331</v>
      </c>
      <c r="M16" s="495">
        <v>44158</v>
      </c>
      <c r="N16" s="495">
        <v>8695</v>
      </c>
    </row>
    <row r="17" spans="2:14" ht="16.5" customHeight="1">
      <c r="B17" s="453" t="s">
        <v>120</v>
      </c>
      <c r="C17" s="468" t="s">
        <v>463</v>
      </c>
      <c r="D17" s="481">
        <v>408867</v>
      </c>
      <c r="E17" s="495">
        <v>454018</v>
      </c>
      <c r="F17" s="495">
        <v>280699</v>
      </c>
      <c r="G17" s="495">
        <v>391521</v>
      </c>
      <c r="H17" s="495">
        <v>436840</v>
      </c>
      <c r="I17" s="495">
        <v>262877</v>
      </c>
      <c r="J17" s="495">
        <v>357111</v>
      </c>
      <c r="K17" s="495">
        <v>34410</v>
      </c>
      <c r="L17" s="495">
        <v>17346</v>
      </c>
      <c r="M17" s="495">
        <v>17178</v>
      </c>
      <c r="N17" s="495">
        <v>17822</v>
      </c>
    </row>
    <row r="18" spans="2:14" ht="16.5" customHeight="1">
      <c r="B18" s="453" t="s">
        <v>21</v>
      </c>
      <c r="C18" s="468" t="s">
        <v>266</v>
      </c>
      <c r="D18" s="481">
        <v>122669</v>
      </c>
      <c r="E18" s="495">
        <v>150310</v>
      </c>
      <c r="F18" s="495">
        <v>102320</v>
      </c>
      <c r="G18" s="495">
        <v>121491</v>
      </c>
      <c r="H18" s="495">
        <v>147955</v>
      </c>
      <c r="I18" s="495">
        <v>102008</v>
      </c>
      <c r="J18" s="495">
        <v>114209</v>
      </c>
      <c r="K18" s="495">
        <v>7282</v>
      </c>
      <c r="L18" s="495">
        <v>1178</v>
      </c>
      <c r="M18" s="495">
        <v>2355</v>
      </c>
      <c r="N18" s="495">
        <v>312</v>
      </c>
    </row>
    <row r="19" spans="2:14" ht="16.5" customHeight="1">
      <c r="B19" s="453" t="s">
        <v>388</v>
      </c>
      <c r="C19" s="468" t="s">
        <v>464</v>
      </c>
      <c r="D19" s="481">
        <v>190026</v>
      </c>
      <c r="E19" s="495">
        <v>247839</v>
      </c>
      <c r="F19" s="495">
        <v>148534</v>
      </c>
      <c r="G19" s="495">
        <v>186104</v>
      </c>
      <c r="H19" s="495">
        <v>242623</v>
      </c>
      <c r="I19" s="495">
        <v>145540</v>
      </c>
      <c r="J19" s="495">
        <v>178394</v>
      </c>
      <c r="K19" s="495">
        <v>7710</v>
      </c>
      <c r="L19" s="495">
        <v>3922</v>
      </c>
      <c r="M19" s="495">
        <v>5216</v>
      </c>
      <c r="N19" s="495">
        <v>2994</v>
      </c>
    </row>
    <row r="20" spans="2:14" ht="16.5" customHeight="1">
      <c r="B20" s="453" t="s">
        <v>303</v>
      </c>
      <c r="C20" s="468" t="s">
        <v>465</v>
      </c>
      <c r="D20" s="481">
        <v>316000</v>
      </c>
      <c r="E20" s="495">
        <v>352543</v>
      </c>
      <c r="F20" s="495">
        <v>285549</v>
      </c>
      <c r="G20" s="495">
        <v>315978</v>
      </c>
      <c r="H20" s="495">
        <v>352524</v>
      </c>
      <c r="I20" s="495">
        <v>285525</v>
      </c>
      <c r="J20" s="495">
        <v>312883</v>
      </c>
      <c r="K20" s="495">
        <v>3095</v>
      </c>
      <c r="L20" s="495">
        <v>22</v>
      </c>
      <c r="M20" s="495">
        <v>19</v>
      </c>
      <c r="N20" s="495">
        <v>24</v>
      </c>
    </row>
    <row r="21" spans="2:14" ht="16.5" customHeight="1">
      <c r="B21" s="453" t="s">
        <v>390</v>
      </c>
      <c r="C21" s="468" t="s">
        <v>467</v>
      </c>
      <c r="D21" s="481">
        <v>254036</v>
      </c>
      <c r="E21" s="495">
        <v>352739</v>
      </c>
      <c r="F21" s="495">
        <v>223849</v>
      </c>
      <c r="G21" s="495">
        <v>246316</v>
      </c>
      <c r="H21" s="495">
        <v>339585</v>
      </c>
      <c r="I21" s="495">
        <v>217792</v>
      </c>
      <c r="J21" s="495">
        <v>231403</v>
      </c>
      <c r="K21" s="495">
        <v>14913</v>
      </c>
      <c r="L21" s="495">
        <v>7720</v>
      </c>
      <c r="M21" s="495">
        <v>13154</v>
      </c>
      <c r="N21" s="495">
        <v>6057</v>
      </c>
    </row>
    <row r="22" spans="2:14" ht="16.5" customHeight="1">
      <c r="B22" s="453" t="s">
        <v>71</v>
      </c>
      <c r="C22" s="468" t="s">
        <v>407</v>
      </c>
      <c r="D22" s="481">
        <v>351292</v>
      </c>
      <c r="E22" s="495">
        <v>385860</v>
      </c>
      <c r="F22" s="495">
        <v>264645</v>
      </c>
      <c r="G22" s="495">
        <v>342346</v>
      </c>
      <c r="H22" s="495">
        <v>376135</v>
      </c>
      <c r="I22" s="495">
        <v>257651</v>
      </c>
      <c r="J22" s="495">
        <v>312241</v>
      </c>
      <c r="K22" s="495">
        <v>30105</v>
      </c>
      <c r="L22" s="495">
        <v>8946</v>
      </c>
      <c r="M22" s="495">
        <v>9725</v>
      </c>
      <c r="N22" s="495">
        <v>6994</v>
      </c>
    </row>
    <row r="23" spans="2:14" ht="16.5" customHeight="1">
      <c r="B23" s="455" t="s">
        <v>6</v>
      </c>
      <c r="C23" s="469" t="s">
        <v>318</v>
      </c>
      <c r="D23" s="481">
        <v>237512</v>
      </c>
      <c r="E23" s="496">
        <v>262000</v>
      </c>
      <c r="F23" s="496">
        <v>176325</v>
      </c>
      <c r="G23" s="496">
        <v>235756</v>
      </c>
      <c r="H23" s="496">
        <v>259975</v>
      </c>
      <c r="I23" s="496">
        <v>175244</v>
      </c>
      <c r="J23" s="496">
        <v>207710</v>
      </c>
      <c r="K23" s="496">
        <v>28046</v>
      </c>
      <c r="L23" s="496">
        <v>1756</v>
      </c>
      <c r="M23" s="496">
        <v>2025</v>
      </c>
      <c r="N23" s="496">
        <v>1081</v>
      </c>
    </row>
    <row r="24" spans="2:14" ht="16.5" customHeight="1">
      <c r="B24" s="456" t="s">
        <v>80</v>
      </c>
      <c r="C24" s="470" t="s">
        <v>162</v>
      </c>
      <c r="D24" s="480">
        <v>235343</v>
      </c>
      <c r="E24" s="494">
        <v>299733</v>
      </c>
      <c r="F24" s="494">
        <v>183987</v>
      </c>
      <c r="G24" s="494">
        <v>235265</v>
      </c>
      <c r="H24" s="494">
        <v>299655</v>
      </c>
      <c r="I24" s="494">
        <v>183908</v>
      </c>
      <c r="J24" s="494">
        <v>216536</v>
      </c>
      <c r="K24" s="494">
        <v>18729</v>
      </c>
      <c r="L24" s="494">
        <v>78</v>
      </c>
      <c r="M24" s="494">
        <v>78</v>
      </c>
      <c r="N24" s="494">
        <v>79</v>
      </c>
    </row>
    <row r="25" spans="2:14" ht="16.5" customHeight="1">
      <c r="B25" s="457" t="s">
        <v>469</v>
      </c>
      <c r="C25" s="468" t="s">
        <v>470</v>
      </c>
      <c r="D25" s="482">
        <v>253914</v>
      </c>
      <c r="E25" s="497">
        <v>307585</v>
      </c>
      <c r="F25" s="497">
        <v>192707</v>
      </c>
      <c r="G25" s="497">
        <v>251231</v>
      </c>
      <c r="H25" s="497">
        <v>302684</v>
      </c>
      <c r="I25" s="497">
        <v>192553</v>
      </c>
      <c r="J25" s="497">
        <v>231546</v>
      </c>
      <c r="K25" s="497">
        <v>19685</v>
      </c>
      <c r="L25" s="497">
        <v>2683</v>
      </c>
      <c r="M25" s="497">
        <v>4901</v>
      </c>
      <c r="N25" s="497">
        <v>154</v>
      </c>
    </row>
    <row r="26" spans="2:14" ht="16.5" customHeight="1">
      <c r="B26" s="458" t="s">
        <v>472</v>
      </c>
      <c r="C26" s="471" t="s">
        <v>98</v>
      </c>
      <c r="D26" s="483">
        <v>335355</v>
      </c>
      <c r="E26" s="498">
        <v>354890</v>
      </c>
      <c r="F26" s="498">
        <v>271870</v>
      </c>
      <c r="G26" s="498">
        <v>335355</v>
      </c>
      <c r="H26" s="498">
        <v>354890</v>
      </c>
      <c r="I26" s="498">
        <v>271870</v>
      </c>
      <c r="J26" s="498">
        <v>299201</v>
      </c>
      <c r="K26" s="498">
        <v>36154</v>
      </c>
      <c r="L26" s="498">
        <v>0</v>
      </c>
      <c r="M26" s="498">
        <v>0</v>
      </c>
      <c r="N26" s="498">
        <v>0</v>
      </c>
    </row>
    <row r="27" spans="2:14" ht="16.5" customHeight="1">
      <c r="B27" s="459" t="s">
        <v>345</v>
      </c>
      <c r="C27" s="472" t="s">
        <v>347</v>
      </c>
      <c r="D27" s="481">
        <v>336395</v>
      </c>
      <c r="E27" s="495">
        <v>329812</v>
      </c>
      <c r="F27" s="495">
        <v>358150</v>
      </c>
      <c r="G27" s="495">
        <v>294332</v>
      </c>
      <c r="H27" s="495">
        <v>284714</v>
      </c>
      <c r="I27" s="495">
        <v>326118</v>
      </c>
      <c r="J27" s="495">
        <v>280073</v>
      </c>
      <c r="K27" s="495">
        <v>14259</v>
      </c>
      <c r="L27" s="495">
        <v>42063</v>
      </c>
      <c r="M27" s="495">
        <v>45098</v>
      </c>
      <c r="N27" s="495">
        <v>32032</v>
      </c>
    </row>
    <row r="28" spans="2:14" ht="16.5" customHeight="1">
      <c r="B28" s="459" t="s">
        <v>473</v>
      </c>
      <c r="C28" s="472" t="s">
        <v>351</v>
      </c>
      <c r="D28" s="481">
        <v>366285</v>
      </c>
      <c r="E28" s="495">
        <v>425085</v>
      </c>
      <c r="F28" s="495">
        <v>227506</v>
      </c>
      <c r="G28" s="495">
        <v>364290</v>
      </c>
      <c r="H28" s="495">
        <v>424394</v>
      </c>
      <c r="I28" s="495">
        <v>222434</v>
      </c>
      <c r="J28" s="495">
        <v>321542</v>
      </c>
      <c r="K28" s="495">
        <v>42748</v>
      </c>
      <c r="L28" s="495">
        <v>1995</v>
      </c>
      <c r="M28" s="495">
        <v>691</v>
      </c>
      <c r="N28" s="495">
        <v>5072</v>
      </c>
    </row>
    <row r="29" spans="2:14" ht="16.5" customHeight="1">
      <c r="B29" s="459" t="s">
        <v>474</v>
      </c>
      <c r="C29" s="472" t="s">
        <v>475</v>
      </c>
      <c r="D29" s="481">
        <v>327312</v>
      </c>
      <c r="E29" s="495">
        <v>374127</v>
      </c>
      <c r="F29" s="495">
        <v>236235</v>
      </c>
      <c r="G29" s="495">
        <v>285544</v>
      </c>
      <c r="H29" s="495">
        <v>322714</v>
      </c>
      <c r="I29" s="495">
        <v>213230</v>
      </c>
      <c r="J29" s="495">
        <v>275373</v>
      </c>
      <c r="K29" s="495">
        <v>10171</v>
      </c>
      <c r="L29" s="495">
        <v>41768</v>
      </c>
      <c r="M29" s="495">
        <v>51413</v>
      </c>
      <c r="N29" s="495">
        <v>23005</v>
      </c>
    </row>
    <row r="30" spans="2:14" ht="16.5" customHeight="1">
      <c r="B30" s="459" t="s">
        <v>461</v>
      </c>
      <c r="C30" s="472" t="s">
        <v>181</v>
      </c>
      <c r="D30" s="481">
        <v>356226</v>
      </c>
      <c r="E30" s="495">
        <v>388486</v>
      </c>
      <c r="F30" s="495">
        <v>284271</v>
      </c>
      <c r="G30" s="495">
        <v>353726</v>
      </c>
      <c r="H30" s="495">
        <v>385778</v>
      </c>
      <c r="I30" s="495">
        <v>282235</v>
      </c>
      <c r="J30" s="495">
        <v>336719</v>
      </c>
      <c r="K30" s="495">
        <v>17007</v>
      </c>
      <c r="L30" s="495">
        <v>2500</v>
      </c>
      <c r="M30" s="495">
        <v>2708</v>
      </c>
      <c r="N30" s="495">
        <v>2036</v>
      </c>
    </row>
    <row r="31" spans="2:14" ht="16.5" customHeight="1">
      <c r="B31" s="459" t="s">
        <v>476</v>
      </c>
      <c r="C31" s="472" t="s">
        <v>125</v>
      </c>
      <c r="D31" s="481">
        <v>267761</v>
      </c>
      <c r="E31" s="495">
        <v>300657</v>
      </c>
      <c r="F31" s="495">
        <v>220255</v>
      </c>
      <c r="G31" s="495">
        <v>259771</v>
      </c>
      <c r="H31" s="495">
        <v>291190</v>
      </c>
      <c r="I31" s="495">
        <v>214399</v>
      </c>
      <c r="J31" s="495">
        <v>249123</v>
      </c>
      <c r="K31" s="495">
        <v>10648</v>
      </c>
      <c r="L31" s="495">
        <v>7990</v>
      </c>
      <c r="M31" s="495">
        <v>9467</v>
      </c>
      <c r="N31" s="495">
        <v>5856</v>
      </c>
    </row>
    <row r="32" spans="2:14" ht="16.5" customHeight="1">
      <c r="B32" s="459" t="s">
        <v>210</v>
      </c>
      <c r="C32" s="472" t="s">
        <v>357</v>
      </c>
      <c r="D32" s="481">
        <v>350394</v>
      </c>
      <c r="E32" s="495">
        <v>369712</v>
      </c>
      <c r="F32" s="495">
        <v>273786</v>
      </c>
      <c r="G32" s="495">
        <v>345618</v>
      </c>
      <c r="H32" s="495">
        <v>364629</v>
      </c>
      <c r="I32" s="495">
        <v>270225</v>
      </c>
      <c r="J32" s="495">
        <v>308814</v>
      </c>
      <c r="K32" s="495">
        <v>36804</v>
      </c>
      <c r="L32" s="495">
        <v>4776</v>
      </c>
      <c r="M32" s="495">
        <v>5083</v>
      </c>
      <c r="N32" s="495">
        <v>3561</v>
      </c>
    </row>
    <row r="33" spans="2:14" ht="16.5" customHeight="1">
      <c r="B33" s="459" t="s">
        <v>260</v>
      </c>
      <c r="C33" s="472" t="s">
        <v>450</v>
      </c>
      <c r="D33" s="481">
        <v>261387</v>
      </c>
      <c r="E33" s="495">
        <v>289616</v>
      </c>
      <c r="F33" s="495">
        <v>181099</v>
      </c>
      <c r="G33" s="495">
        <v>261387</v>
      </c>
      <c r="H33" s="495">
        <v>289616</v>
      </c>
      <c r="I33" s="495">
        <v>181099</v>
      </c>
      <c r="J33" s="495">
        <v>234227</v>
      </c>
      <c r="K33" s="495">
        <v>27160</v>
      </c>
      <c r="L33" s="495">
        <v>0</v>
      </c>
      <c r="M33" s="495">
        <v>0</v>
      </c>
      <c r="N33" s="495">
        <v>0</v>
      </c>
    </row>
    <row r="34" spans="2:14" ht="16.5" customHeight="1">
      <c r="B34" s="459" t="s">
        <v>477</v>
      </c>
      <c r="C34" s="472" t="s">
        <v>269</v>
      </c>
      <c r="D34" s="484">
        <v>300875</v>
      </c>
      <c r="E34" s="499">
        <v>320002</v>
      </c>
      <c r="F34" s="499">
        <v>175887</v>
      </c>
      <c r="G34" s="499">
        <v>300875</v>
      </c>
      <c r="H34" s="499">
        <v>320002</v>
      </c>
      <c r="I34" s="499">
        <v>175887</v>
      </c>
      <c r="J34" s="499">
        <v>292514</v>
      </c>
      <c r="K34" s="499">
        <v>8361</v>
      </c>
      <c r="L34" s="499">
        <v>0</v>
      </c>
      <c r="M34" s="499">
        <v>0</v>
      </c>
      <c r="N34" s="499">
        <v>0</v>
      </c>
    </row>
    <row r="35" spans="2:14" ht="16.5" customHeight="1">
      <c r="B35" s="459" t="s">
        <v>188</v>
      </c>
      <c r="C35" s="472" t="s">
        <v>478</v>
      </c>
      <c r="D35" s="481">
        <v>351656</v>
      </c>
      <c r="E35" s="495">
        <v>366165</v>
      </c>
      <c r="F35" s="495">
        <v>254128</v>
      </c>
      <c r="G35" s="495">
        <v>351656</v>
      </c>
      <c r="H35" s="495">
        <v>366165</v>
      </c>
      <c r="I35" s="495">
        <v>254128</v>
      </c>
      <c r="J35" s="495">
        <v>317902</v>
      </c>
      <c r="K35" s="495">
        <v>33754</v>
      </c>
      <c r="L35" s="495">
        <v>0</v>
      </c>
      <c r="M35" s="495">
        <v>0</v>
      </c>
      <c r="N35" s="495">
        <v>0</v>
      </c>
    </row>
    <row r="36" spans="2:14" ht="16.5" customHeight="1">
      <c r="B36" s="459" t="s">
        <v>215</v>
      </c>
      <c r="C36" s="472" t="s">
        <v>217</v>
      </c>
      <c r="D36" s="481">
        <v>309964</v>
      </c>
      <c r="E36" s="495">
        <v>342171</v>
      </c>
      <c r="F36" s="495">
        <v>192158</v>
      </c>
      <c r="G36" s="495">
        <v>302714</v>
      </c>
      <c r="H36" s="495">
        <v>333630</v>
      </c>
      <c r="I36" s="495">
        <v>189631</v>
      </c>
      <c r="J36" s="495">
        <v>278769</v>
      </c>
      <c r="K36" s="495">
        <v>23945</v>
      </c>
      <c r="L36" s="495">
        <v>7250</v>
      </c>
      <c r="M36" s="495">
        <v>8541</v>
      </c>
      <c r="N36" s="495">
        <v>2527</v>
      </c>
    </row>
    <row r="37" spans="2:14" ht="16.5" customHeight="1">
      <c r="B37" s="459" t="s">
        <v>429</v>
      </c>
      <c r="C37" s="472" t="s">
        <v>341</v>
      </c>
      <c r="D37" s="481">
        <v>381065</v>
      </c>
      <c r="E37" s="495">
        <v>393047</v>
      </c>
      <c r="F37" s="495">
        <v>305949</v>
      </c>
      <c r="G37" s="495">
        <v>369606</v>
      </c>
      <c r="H37" s="495">
        <v>381758</v>
      </c>
      <c r="I37" s="495">
        <v>293425</v>
      </c>
      <c r="J37" s="495">
        <v>338259</v>
      </c>
      <c r="K37" s="495">
        <v>31347</v>
      </c>
      <c r="L37" s="495">
        <v>11459</v>
      </c>
      <c r="M37" s="495">
        <v>11289</v>
      </c>
      <c r="N37" s="495">
        <v>12524</v>
      </c>
    </row>
    <row r="38" spans="2:14" ht="16.5" customHeight="1">
      <c r="B38" s="459" t="s">
        <v>479</v>
      </c>
      <c r="C38" s="472" t="s">
        <v>344</v>
      </c>
      <c r="D38" s="481">
        <v>388269</v>
      </c>
      <c r="E38" s="495">
        <v>416296</v>
      </c>
      <c r="F38" s="495">
        <v>239721</v>
      </c>
      <c r="G38" s="495">
        <v>387867</v>
      </c>
      <c r="H38" s="495">
        <v>415874</v>
      </c>
      <c r="I38" s="495">
        <v>239425</v>
      </c>
      <c r="J38" s="495">
        <v>351373</v>
      </c>
      <c r="K38" s="495">
        <v>36494</v>
      </c>
      <c r="L38" s="495">
        <v>402</v>
      </c>
      <c r="M38" s="495">
        <v>422</v>
      </c>
      <c r="N38" s="495">
        <v>296</v>
      </c>
    </row>
    <row r="39" spans="2:14" ht="16.5" customHeight="1">
      <c r="B39" s="459" t="s">
        <v>434</v>
      </c>
      <c r="C39" s="472" t="s">
        <v>143</v>
      </c>
      <c r="D39" s="481">
        <v>334939</v>
      </c>
      <c r="E39" s="495">
        <v>377853</v>
      </c>
      <c r="F39" s="495">
        <v>244688</v>
      </c>
      <c r="G39" s="495">
        <v>334007</v>
      </c>
      <c r="H39" s="495">
        <v>377271</v>
      </c>
      <c r="I39" s="495">
        <v>243020</v>
      </c>
      <c r="J39" s="495">
        <v>305479</v>
      </c>
      <c r="K39" s="495">
        <v>28528</v>
      </c>
      <c r="L39" s="495">
        <v>932</v>
      </c>
      <c r="M39" s="495">
        <v>582</v>
      </c>
      <c r="N39" s="495">
        <v>1668</v>
      </c>
    </row>
    <row r="40" spans="2:14" ht="16.5" customHeight="1">
      <c r="B40" s="459" t="s">
        <v>175</v>
      </c>
      <c r="C40" s="472" t="s">
        <v>296</v>
      </c>
      <c r="D40" s="481">
        <v>358712</v>
      </c>
      <c r="E40" s="495">
        <v>401443</v>
      </c>
      <c r="F40" s="495">
        <v>230028</v>
      </c>
      <c r="G40" s="495">
        <v>358712</v>
      </c>
      <c r="H40" s="495">
        <v>401443</v>
      </c>
      <c r="I40" s="495">
        <v>230028</v>
      </c>
      <c r="J40" s="495">
        <v>336742</v>
      </c>
      <c r="K40" s="495">
        <v>21970</v>
      </c>
      <c r="L40" s="495">
        <v>0</v>
      </c>
      <c r="M40" s="495">
        <v>0</v>
      </c>
      <c r="N40" s="495">
        <v>0</v>
      </c>
    </row>
    <row r="41" spans="2:14" ht="16.5" customHeight="1">
      <c r="B41" s="459" t="s">
        <v>142</v>
      </c>
      <c r="C41" s="472" t="s">
        <v>159</v>
      </c>
      <c r="D41" s="481">
        <v>319947</v>
      </c>
      <c r="E41" s="495">
        <v>408894</v>
      </c>
      <c r="F41" s="495">
        <v>196767</v>
      </c>
      <c r="G41" s="495">
        <v>318926</v>
      </c>
      <c r="H41" s="495">
        <v>407478</v>
      </c>
      <c r="I41" s="495">
        <v>196292</v>
      </c>
      <c r="J41" s="495">
        <v>293715</v>
      </c>
      <c r="K41" s="495">
        <v>25211</v>
      </c>
      <c r="L41" s="495">
        <v>1021</v>
      </c>
      <c r="M41" s="495">
        <v>1416</v>
      </c>
      <c r="N41" s="495">
        <v>475</v>
      </c>
    </row>
    <row r="42" spans="2:14" ht="16.5" customHeight="1">
      <c r="B42" s="459" t="s">
        <v>424</v>
      </c>
      <c r="C42" s="472" t="s">
        <v>354</v>
      </c>
      <c r="D42" s="481">
        <v>405770</v>
      </c>
      <c r="E42" s="495">
        <v>435313</v>
      </c>
      <c r="F42" s="495">
        <v>305579</v>
      </c>
      <c r="G42" s="495">
        <v>402243</v>
      </c>
      <c r="H42" s="495">
        <v>431372</v>
      </c>
      <c r="I42" s="495">
        <v>303457</v>
      </c>
      <c r="J42" s="495">
        <v>367118</v>
      </c>
      <c r="K42" s="495">
        <v>35125</v>
      </c>
      <c r="L42" s="495">
        <v>3527</v>
      </c>
      <c r="M42" s="495">
        <v>3941</v>
      </c>
      <c r="N42" s="495">
        <v>2122</v>
      </c>
    </row>
    <row r="43" spans="2:14" ht="16.5" customHeight="1">
      <c r="B43" s="459" t="s">
        <v>100</v>
      </c>
      <c r="C43" s="472" t="s">
        <v>92</v>
      </c>
      <c r="D43" s="481">
        <v>369019</v>
      </c>
      <c r="E43" s="495">
        <v>403760</v>
      </c>
      <c r="F43" s="495">
        <v>248209</v>
      </c>
      <c r="G43" s="495">
        <v>368165</v>
      </c>
      <c r="H43" s="495">
        <v>402990</v>
      </c>
      <c r="I43" s="495">
        <v>247061</v>
      </c>
      <c r="J43" s="495">
        <v>330327</v>
      </c>
      <c r="K43" s="495">
        <v>37838</v>
      </c>
      <c r="L43" s="495">
        <v>854</v>
      </c>
      <c r="M43" s="495">
        <v>770</v>
      </c>
      <c r="N43" s="495">
        <v>1148</v>
      </c>
    </row>
    <row r="44" spans="2:14" ht="16.5" customHeight="1">
      <c r="B44" s="459" t="s">
        <v>481</v>
      </c>
      <c r="C44" s="473" t="s">
        <v>119</v>
      </c>
      <c r="D44" s="481">
        <v>320070</v>
      </c>
      <c r="E44" s="495">
        <v>376909</v>
      </c>
      <c r="F44" s="495">
        <v>236857</v>
      </c>
      <c r="G44" s="495">
        <v>319034</v>
      </c>
      <c r="H44" s="495">
        <v>375242</v>
      </c>
      <c r="I44" s="495">
        <v>236744</v>
      </c>
      <c r="J44" s="495">
        <v>287801</v>
      </c>
      <c r="K44" s="495">
        <v>31233</v>
      </c>
      <c r="L44" s="495">
        <v>1036</v>
      </c>
      <c r="M44" s="495">
        <v>1667</v>
      </c>
      <c r="N44" s="495">
        <v>113</v>
      </c>
    </row>
    <row r="45" spans="2:14" ht="16.5" customHeight="1">
      <c r="B45" s="456" t="s">
        <v>99</v>
      </c>
      <c r="C45" s="474" t="s">
        <v>202</v>
      </c>
      <c r="D45" s="480">
        <v>312987</v>
      </c>
      <c r="E45" s="494">
        <v>356139</v>
      </c>
      <c r="F45" s="494">
        <v>225780</v>
      </c>
      <c r="G45" s="494">
        <v>312947</v>
      </c>
      <c r="H45" s="494">
        <v>356080</v>
      </c>
      <c r="I45" s="494">
        <v>225780</v>
      </c>
      <c r="J45" s="494">
        <v>299383</v>
      </c>
      <c r="K45" s="494">
        <v>13564</v>
      </c>
      <c r="L45" s="494">
        <v>40</v>
      </c>
      <c r="M45" s="494">
        <v>59</v>
      </c>
      <c r="N45" s="494">
        <v>0</v>
      </c>
    </row>
    <row r="46" spans="2:14" ht="16.5" customHeight="1">
      <c r="B46" s="460" t="s">
        <v>220</v>
      </c>
      <c r="C46" s="475" t="s">
        <v>399</v>
      </c>
      <c r="D46" s="485">
        <v>188142</v>
      </c>
      <c r="E46" s="496">
        <v>280482</v>
      </c>
      <c r="F46" s="496">
        <v>140349</v>
      </c>
      <c r="G46" s="496">
        <v>187870</v>
      </c>
      <c r="H46" s="496">
        <v>280117</v>
      </c>
      <c r="I46" s="496">
        <v>140125</v>
      </c>
      <c r="J46" s="496">
        <v>179078</v>
      </c>
      <c r="K46" s="496">
        <v>8792</v>
      </c>
      <c r="L46" s="496">
        <v>272</v>
      </c>
      <c r="M46" s="496">
        <v>365</v>
      </c>
      <c r="N46" s="496">
        <v>224</v>
      </c>
    </row>
    <row r="47" spans="2:14" ht="16.5" customHeight="1">
      <c r="B47" s="458" t="s">
        <v>362</v>
      </c>
      <c r="C47" s="471" t="s">
        <v>173</v>
      </c>
      <c r="D47" s="483">
        <v>175290</v>
      </c>
      <c r="E47" s="498">
        <v>224369</v>
      </c>
      <c r="F47" s="498">
        <v>137103</v>
      </c>
      <c r="G47" s="498">
        <v>175290</v>
      </c>
      <c r="H47" s="498">
        <v>224369</v>
      </c>
      <c r="I47" s="498">
        <v>137103</v>
      </c>
      <c r="J47" s="498">
        <v>166869</v>
      </c>
      <c r="K47" s="498">
        <v>8421</v>
      </c>
      <c r="L47" s="498">
        <v>0</v>
      </c>
      <c r="M47" s="498">
        <v>0</v>
      </c>
      <c r="N47" s="498">
        <v>0</v>
      </c>
    </row>
    <row r="48" spans="2:14" ht="16.5" customHeight="1">
      <c r="B48" s="459" t="s">
        <v>482</v>
      </c>
      <c r="C48" s="472" t="s">
        <v>133</v>
      </c>
      <c r="D48" s="481">
        <v>104393</v>
      </c>
      <c r="E48" s="495">
        <v>123466</v>
      </c>
      <c r="F48" s="495">
        <v>90620</v>
      </c>
      <c r="G48" s="495">
        <v>102806</v>
      </c>
      <c r="H48" s="495">
        <v>120258</v>
      </c>
      <c r="I48" s="495">
        <v>90203</v>
      </c>
      <c r="J48" s="495">
        <v>95919</v>
      </c>
      <c r="K48" s="495">
        <v>6887</v>
      </c>
      <c r="L48" s="495">
        <v>1587</v>
      </c>
      <c r="M48" s="495">
        <v>3208</v>
      </c>
      <c r="N48" s="495">
        <v>417</v>
      </c>
    </row>
    <row r="49" spans="2:14" ht="16.5" customHeight="1">
      <c r="B49" s="456" t="s">
        <v>430</v>
      </c>
      <c r="C49" s="470" t="s">
        <v>483</v>
      </c>
      <c r="D49" s="480">
        <v>335113</v>
      </c>
      <c r="E49" s="494">
        <v>527665</v>
      </c>
      <c r="F49" s="494">
        <v>277039</v>
      </c>
      <c r="G49" s="494">
        <v>322461</v>
      </c>
      <c r="H49" s="494">
        <v>502383</v>
      </c>
      <c r="I49" s="494">
        <v>268196</v>
      </c>
      <c r="J49" s="494">
        <v>294383</v>
      </c>
      <c r="K49" s="494">
        <v>28078</v>
      </c>
      <c r="L49" s="494">
        <v>12652</v>
      </c>
      <c r="M49" s="494">
        <v>25282</v>
      </c>
      <c r="N49" s="494">
        <v>8843</v>
      </c>
    </row>
    <row r="50" spans="2:14" ht="16.5" customHeight="1">
      <c r="B50" s="460" t="s">
        <v>484</v>
      </c>
      <c r="C50" s="469" t="s">
        <v>15</v>
      </c>
      <c r="D50" s="485">
        <v>192082</v>
      </c>
      <c r="E50" s="496">
        <v>221557</v>
      </c>
      <c r="F50" s="496">
        <v>182971</v>
      </c>
      <c r="G50" s="496">
        <v>188132</v>
      </c>
      <c r="H50" s="496">
        <v>217498</v>
      </c>
      <c r="I50" s="496">
        <v>179055</v>
      </c>
      <c r="J50" s="496">
        <v>183279</v>
      </c>
      <c r="K50" s="496">
        <v>4853</v>
      </c>
      <c r="L50" s="496">
        <v>3950</v>
      </c>
      <c r="M50" s="496">
        <v>4059</v>
      </c>
      <c r="N50" s="496">
        <v>3916</v>
      </c>
    </row>
    <row r="51" spans="2:14" ht="16.5" customHeight="1">
      <c r="B51" s="458" t="s">
        <v>402</v>
      </c>
      <c r="C51" s="471" t="s">
        <v>121</v>
      </c>
      <c r="D51" s="483">
        <v>231941</v>
      </c>
      <c r="E51" s="498">
        <v>256206</v>
      </c>
      <c r="F51" s="498">
        <v>191411</v>
      </c>
      <c r="G51" s="498">
        <v>231590</v>
      </c>
      <c r="H51" s="498">
        <v>255826</v>
      </c>
      <c r="I51" s="498">
        <v>191109</v>
      </c>
      <c r="J51" s="498">
        <v>207363</v>
      </c>
      <c r="K51" s="498">
        <v>24227</v>
      </c>
      <c r="L51" s="498">
        <v>351</v>
      </c>
      <c r="M51" s="498">
        <v>380</v>
      </c>
      <c r="N51" s="498">
        <v>302</v>
      </c>
    </row>
    <row r="52" spans="2:14" ht="16.5" customHeight="1">
      <c r="B52" s="459" t="s">
        <v>320</v>
      </c>
      <c r="C52" s="472" t="s">
        <v>486</v>
      </c>
      <c r="D52" s="481">
        <v>237528</v>
      </c>
      <c r="E52" s="495">
        <v>264149</v>
      </c>
      <c r="F52" s="495">
        <v>157839</v>
      </c>
      <c r="G52" s="495">
        <v>235329</v>
      </c>
      <c r="H52" s="495">
        <v>261760</v>
      </c>
      <c r="I52" s="495">
        <v>156208</v>
      </c>
      <c r="J52" s="495">
        <v>205491</v>
      </c>
      <c r="K52" s="495">
        <v>29838</v>
      </c>
      <c r="L52" s="495">
        <v>2199</v>
      </c>
      <c r="M52" s="495">
        <v>2389</v>
      </c>
      <c r="N52" s="495">
        <v>1631</v>
      </c>
    </row>
    <row r="53" spans="2:14" ht="16.5" customHeight="1">
      <c r="B53" s="460" t="s">
        <v>488</v>
      </c>
      <c r="C53" s="469" t="s">
        <v>489</v>
      </c>
      <c r="D53" s="485">
        <v>245412</v>
      </c>
      <c r="E53" s="496">
        <v>263276</v>
      </c>
      <c r="F53" s="496">
        <v>192415</v>
      </c>
      <c r="G53" s="496">
        <v>242814</v>
      </c>
      <c r="H53" s="496">
        <v>260242</v>
      </c>
      <c r="I53" s="496">
        <v>191113</v>
      </c>
      <c r="J53" s="496">
        <v>214011</v>
      </c>
      <c r="K53" s="496">
        <v>28803</v>
      </c>
      <c r="L53" s="496">
        <v>2598</v>
      </c>
      <c r="M53" s="496">
        <v>3034</v>
      </c>
      <c r="N53" s="496">
        <v>1302</v>
      </c>
    </row>
    <row r="54" spans="2:14" ht="20.25" customHeight="1">
      <c r="B54" s="10"/>
      <c r="C54" s="461">
        <v>45778</v>
      </c>
      <c r="D54" s="476" t="s">
        <v>288</v>
      </c>
      <c r="E54" s="10"/>
      <c r="F54" s="503"/>
      <c r="H54" s="10"/>
      <c r="I54" s="10"/>
      <c r="J54" s="10"/>
      <c r="K54" s="10"/>
      <c r="L54" s="10"/>
      <c r="M54" s="10"/>
      <c r="N54" s="10"/>
    </row>
    <row r="55" spans="2:14" ht="18" customHeight="1">
      <c r="B55" s="203"/>
      <c r="C55" s="462" t="s">
        <v>468</v>
      </c>
      <c r="D55" s="462"/>
      <c r="E55" s="203"/>
      <c r="F55" s="203"/>
      <c r="G55" s="203"/>
      <c r="H55" s="203"/>
      <c r="I55" s="203"/>
      <c r="J55" s="506"/>
      <c r="K55" s="203"/>
      <c r="L55" s="203"/>
      <c r="M55" s="203"/>
      <c r="N55" s="1" t="s">
        <v>314</v>
      </c>
    </row>
    <row r="56" spans="2:14" s="447" customFormat="1" ht="11.25" customHeight="1">
      <c r="B56" s="448" t="s">
        <v>368</v>
      </c>
      <c r="C56" s="463"/>
      <c r="D56" s="448" t="s">
        <v>140</v>
      </c>
      <c r="E56" s="489"/>
      <c r="F56" s="489"/>
      <c r="G56" s="504"/>
      <c r="H56" s="505"/>
      <c r="I56" s="505"/>
      <c r="J56" s="505"/>
      <c r="K56" s="505"/>
      <c r="L56" s="505"/>
      <c r="M56" s="505"/>
      <c r="N56" s="510"/>
    </row>
    <row r="57" spans="2:14" s="447" customFormat="1" ht="11.25" customHeight="1">
      <c r="B57" s="449"/>
      <c r="C57" s="464"/>
      <c r="D57" s="449"/>
      <c r="E57" s="490"/>
      <c r="F57" s="464"/>
      <c r="G57" s="448" t="s">
        <v>414</v>
      </c>
      <c r="H57" s="489"/>
      <c r="I57" s="489"/>
      <c r="J57" s="504"/>
      <c r="K57" s="509"/>
      <c r="L57" s="448" t="s">
        <v>451</v>
      </c>
      <c r="M57" s="489"/>
      <c r="N57" s="463"/>
    </row>
    <row r="58" spans="2:14" s="447" customFormat="1" ht="18" customHeight="1">
      <c r="B58" s="449"/>
      <c r="C58" s="464"/>
      <c r="D58" s="477"/>
      <c r="E58" s="491"/>
      <c r="F58" s="502"/>
      <c r="G58" s="477"/>
      <c r="H58" s="491"/>
      <c r="I58" s="502"/>
      <c r="J58" s="507" t="s">
        <v>375</v>
      </c>
      <c r="K58" s="507" t="s">
        <v>453</v>
      </c>
      <c r="L58" s="477"/>
      <c r="M58" s="491"/>
      <c r="N58" s="502"/>
    </row>
    <row r="59" spans="2:14" s="447" customFormat="1" ht="18" customHeight="1">
      <c r="B59" s="450"/>
      <c r="C59" s="465"/>
      <c r="D59" s="478" t="s">
        <v>454</v>
      </c>
      <c r="E59" s="492" t="s">
        <v>455</v>
      </c>
      <c r="F59" s="492" t="s">
        <v>66</v>
      </c>
      <c r="G59" s="478" t="s">
        <v>454</v>
      </c>
      <c r="H59" s="492" t="s">
        <v>455</v>
      </c>
      <c r="I59" s="492" t="s">
        <v>66</v>
      </c>
      <c r="J59" s="508"/>
      <c r="K59" s="508"/>
      <c r="L59" s="492" t="s">
        <v>454</v>
      </c>
      <c r="M59" s="478" t="s">
        <v>455</v>
      </c>
      <c r="N59" s="511" t="s">
        <v>66</v>
      </c>
    </row>
    <row r="60" spans="2:14" ht="16.5" customHeight="1">
      <c r="B60" s="451" t="s">
        <v>165</v>
      </c>
      <c r="C60" s="466" t="s">
        <v>45</v>
      </c>
      <c r="D60" s="479">
        <v>297748</v>
      </c>
      <c r="E60" s="493">
        <v>355144</v>
      </c>
      <c r="F60" s="493">
        <v>218793</v>
      </c>
      <c r="G60" s="493">
        <v>294595</v>
      </c>
      <c r="H60" s="493">
        <v>351628</v>
      </c>
      <c r="I60" s="493">
        <v>216140</v>
      </c>
      <c r="J60" s="493">
        <v>270204</v>
      </c>
      <c r="K60" s="493">
        <v>24391</v>
      </c>
      <c r="L60" s="493">
        <v>3153</v>
      </c>
      <c r="M60" s="493">
        <v>3516</v>
      </c>
      <c r="N60" s="493">
        <v>2653</v>
      </c>
    </row>
    <row r="61" spans="2:14" ht="16.5" customHeight="1">
      <c r="B61" s="452" t="s">
        <v>25</v>
      </c>
      <c r="C61" s="467" t="s">
        <v>456</v>
      </c>
      <c r="D61" s="480">
        <v>331197</v>
      </c>
      <c r="E61" s="494">
        <v>386911</v>
      </c>
      <c r="F61" s="494">
        <v>183633</v>
      </c>
      <c r="G61" s="494">
        <v>318717</v>
      </c>
      <c r="H61" s="494">
        <v>369719</v>
      </c>
      <c r="I61" s="494">
        <v>183633</v>
      </c>
      <c r="J61" s="494">
        <v>302641</v>
      </c>
      <c r="K61" s="494">
        <v>16076</v>
      </c>
      <c r="L61" s="494">
        <v>12480</v>
      </c>
      <c r="M61" s="494">
        <v>17192</v>
      </c>
      <c r="N61" s="494">
        <v>0</v>
      </c>
    </row>
    <row r="62" spans="2:14" ht="16.5" customHeight="1">
      <c r="B62" s="453" t="s">
        <v>160</v>
      </c>
      <c r="C62" s="468" t="s">
        <v>53</v>
      </c>
      <c r="D62" s="481">
        <v>347041</v>
      </c>
      <c r="E62" s="495">
        <v>393171</v>
      </c>
      <c r="F62" s="495">
        <v>237258</v>
      </c>
      <c r="G62" s="495">
        <v>344283</v>
      </c>
      <c r="H62" s="495">
        <v>390055</v>
      </c>
      <c r="I62" s="495">
        <v>235352</v>
      </c>
      <c r="J62" s="495">
        <v>312972</v>
      </c>
      <c r="K62" s="495">
        <v>31311</v>
      </c>
      <c r="L62" s="495">
        <v>2758</v>
      </c>
      <c r="M62" s="495">
        <v>3116</v>
      </c>
      <c r="N62" s="495">
        <v>1906</v>
      </c>
    </row>
    <row r="63" spans="2:14" ht="16.5" customHeight="1">
      <c r="B63" s="454" t="s">
        <v>118</v>
      </c>
      <c r="C63" s="468" t="s">
        <v>241</v>
      </c>
      <c r="D63" s="481">
        <v>485479</v>
      </c>
      <c r="E63" s="495">
        <v>508763</v>
      </c>
      <c r="F63" s="495">
        <v>365696</v>
      </c>
      <c r="G63" s="495">
        <v>480777</v>
      </c>
      <c r="H63" s="495">
        <v>503531</v>
      </c>
      <c r="I63" s="495">
        <v>363720</v>
      </c>
      <c r="J63" s="495">
        <v>424415</v>
      </c>
      <c r="K63" s="495">
        <v>56362</v>
      </c>
      <c r="L63" s="495">
        <v>4702</v>
      </c>
      <c r="M63" s="495">
        <v>5232</v>
      </c>
      <c r="N63" s="495">
        <v>1976</v>
      </c>
    </row>
    <row r="64" spans="2:14" ht="16.5" customHeight="1">
      <c r="B64" s="453" t="s">
        <v>383</v>
      </c>
      <c r="C64" s="468" t="s">
        <v>42</v>
      </c>
      <c r="D64" s="481">
        <v>389200</v>
      </c>
      <c r="E64" s="495">
        <v>426498</v>
      </c>
      <c r="F64" s="495">
        <v>297774</v>
      </c>
      <c r="G64" s="495">
        <v>382097</v>
      </c>
      <c r="H64" s="495">
        <v>419683</v>
      </c>
      <c r="I64" s="495">
        <v>289964</v>
      </c>
      <c r="J64" s="495">
        <v>359302</v>
      </c>
      <c r="K64" s="495">
        <v>22795</v>
      </c>
      <c r="L64" s="495">
        <v>7103</v>
      </c>
      <c r="M64" s="495">
        <v>6815</v>
      </c>
      <c r="N64" s="495">
        <v>7810</v>
      </c>
    </row>
    <row r="65" spans="2:14" ht="16.5" customHeight="1">
      <c r="B65" s="453" t="s">
        <v>5</v>
      </c>
      <c r="C65" s="468" t="s">
        <v>458</v>
      </c>
      <c r="D65" s="481">
        <v>264578</v>
      </c>
      <c r="E65" s="495">
        <v>294050</v>
      </c>
      <c r="F65" s="495">
        <v>174506</v>
      </c>
      <c r="G65" s="495">
        <v>264235</v>
      </c>
      <c r="H65" s="495">
        <v>293620</v>
      </c>
      <c r="I65" s="495">
        <v>174429</v>
      </c>
      <c r="J65" s="495">
        <v>216112</v>
      </c>
      <c r="K65" s="495">
        <v>48123</v>
      </c>
      <c r="L65" s="495">
        <v>343</v>
      </c>
      <c r="M65" s="495">
        <v>430</v>
      </c>
      <c r="N65" s="495">
        <v>77</v>
      </c>
    </row>
    <row r="66" spans="2:14" ht="16.5" customHeight="1">
      <c r="B66" s="453" t="s">
        <v>156</v>
      </c>
      <c r="C66" s="468" t="s">
        <v>222</v>
      </c>
      <c r="D66" s="481">
        <v>227777</v>
      </c>
      <c r="E66" s="495">
        <v>309825</v>
      </c>
      <c r="F66" s="495">
        <v>168970</v>
      </c>
      <c r="G66" s="495">
        <v>227401</v>
      </c>
      <c r="H66" s="495">
        <v>309511</v>
      </c>
      <c r="I66" s="495">
        <v>168550</v>
      </c>
      <c r="J66" s="495">
        <v>217662</v>
      </c>
      <c r="K66" s="495">
        <v>9739</v>
      </c>
      <c r="L66" s="495">
        <v>376</v>
      </c>
      <c r="M66" s="495">
        <v>314</v>
      </c>
      <c r="N66" s="495">
        <v>420</v>
      </c>
    </row>
    <row r="67" spans="2:14" ht="16.5" customHeight="1">
      <c r="B67" s="453" t="s">
        <v>200</v>
      </c>
      <c r="C67" s="468" t="s">
        <v>459</v>
      </c>
      <c r="D67" s="481">
        <v>380306</v>
      </c>
      <c r="E67" s="495">
        <v>534689</v>
      </c>
      <c r="F67" s="495">
        <v>290746</v>
      </c>
      <c r="G67" s="495">
        <v>380022</v>
      </c>
      <c r="H67" s="495">
        <v>534488</v>
      </c>
      <c r="I67" s="495">
        <v>290413</v>
      </c>
      <c r="J67" s="495">
        <v>359526</v>
      </c>
      <c r="K67" s="495">
        <v>20496</v>
      </c>
      <c r="L67" s="495">
        <v>284</v>
      </c>
      <c r="M67" s="495">
        <v>201</v>
      </c>
      <c r="N67" s="495">
        <v>333</v>
      </c>
    </row>
    <row r="68" spans="2:14" ht="16.5" customHeight="1">
      <c r="B68" s="453" t="s">
        <v>386</v>
      </c>
      <c r="C68" s="468" t="s">
        <v>462</v>
      </c>
      <c r="D68" s="481">
        <v>213121</v>
      </c>
      <c r="E68" s="495">
        <v>275759</v>
      </c>
      <c r="F68" s="495">
        <v>170826</v>
      </c>
      <c r="G68" s="495">
        <v>210963</v>
      </c>
      <c r="H68" s="495">
        <v>272702</v>
      </c>
      <c r="I68" s="495">
        <v>169275</v>
      </c>
      <c r="J68" s="495">
        <v>201334</v>
      </c>
      <c r="K68" s="495">
        <v>9629</v>
      </c>
      <c r="L68" s="495">
        <v>2158</v>
      </c>
      <c r="M68" s="495">
        <v>3057</v>
      </c>
      <c r="N68" s="495">
        <v>1551</v>
      </c>
    </row>
    <row r="69" spans="2:14" ht="16.5" customHeight="1">
      <c r="B69" s="453" t="s">
        <v>120</v>
      </c>
      <c r="C69" s="468" t="s">
        <v>463</v>
      </c>
      <c r="D69" s="481">
        <v>440546</v>
      </c>
      <c r="E69" s="495">
        <v>456208</v>
      </c>
      <c r="F69" s="495">
        <v>328036</v>
      </c>
      <c r="G69" s="495">
        <v>439145</v>
      </c>
      <c r="H69" s="495">
        <v>454687</v>
      </c>
      <c r="I69" s="495">
        <v>327499</v>
      </c>
      <c r="J69" s="495">
        <v>397442</v>
      </c>
      <c r="K69" s="495">
        <v>41703</v>
      </c>
      <c r="L69" s="495">
        <v>1401</v>
      </c>
      <c r="M69" s="495">
        <v>1521</v>
      </c>
      <c r="N69" s="495">
        <v>537</v>
      </c>
    </row>
    <row r="70" spans="2:14" ht="16.5" customHeight="1">
      <c r="B70" s="453" t="s">
        <v>21</v>
      </c>
      <c r="C70" s="468" t="s">
        <v>266</v>
      </c>
      <c r="D70" s="481">
        <v>148866</v>
      </c>
      <c r="E70" s="495">
        <v>192007</v>
      </c>
      <c r="F70" s="495">
        <v>125062</v>
      </c>
      <c r="G70" s="495">
        <v>148823</v>
      </c>
      <c r="H70" s="495">
        <v>192002</v>
      </c>
      <c r="I70" s="495">
        <v>124999</v>
      </c>
      <c r="J70" s="495">
        <v>143847</v>
      </c>
      <c r="K70" s="495">
        <v>4976</v>
      </c>
      <c r="L70" s="495">
        <v>43</v>
      </c>
      <c r="M70" s="495">
        <v>5</v>
      </c>
      <c r="N70" s="495">
        <v>63</v>
      </c>
    </row>
    <row r="71" spans="2:14" ht="16.5" customHeight="1">
      <c r="B71" s="453" t="s">
        <v>388</v>
      </c>
      <c r="C71" s="468" t="s">
        <v>464</v>
      </c>
      <c r="D71" s="481">
        <v>187830</v>
      </c>
      <c r="E71" s="495">
        <v>235887</v>
      </c>
      <c r="F71" s="495">
        <v>145662</v>
      </c>
      <c r="G71" s="495">
        <v>184522</v>
      </c>
      <c r="H71" s="495">
        <v>233695</v>
      </c>
      <c r="I71" s="495">
        <v>141376</v>
      </c>
      <c r="J71" s="495">
        <v>176308</v>
      </c>
      <c r="K71" s="495">
        <v>8214</v>
      </c>
      <c r="L71" s="495">
        <v>3308</v>
      </c>
      <c r="M71" s="495">
        <v>2192</v>
      </c>
      <c r="N71" s="495">
        <v>4286</v>
      </c>
    </row>
    <row r="72" spans="2:14" ht="16.5" customHeight="1">
      <c r="B72" s="453" t="s">
        <v>303</v>
      </c>
      <c r="C72" s="468" t="s">
        <v>465</v>
      </c>
      <c r="D72" s="481">
        <v>341673</v>
      </c>
      <c r="E72" s="495">
        <v>359772</v>
      </c>
      <c r="F72" s="495">
        <v>319744</v>
      </c>
      <c r="G72" s="495">
        <v>341642</v>
      </c>
      <c r="H72" s="495">
        <v>359750</v>
      </c>
      <c r="I72" s="495">
        <v>319703</v>
      </c>
      <c r="J72" s="495">
        <v>339036</v>
      </c>
      <c r="K72" s="495">
        <v>2606</v>
      </c>
      <c r="L72" s="495">
        <v>31</v>
      </c>
      <c r="M72" s="495">
        <v>22</v>
      </c>
      <c r="N72" s="495">
        <v>41</v>
      </c>
    </row>
    <row r="73" spans="2:14" ht="16.5" customHeight="1">
      <c r="B73" s="453" t="s">
        <v>390</v>
      </c>
      <c r="C73" s="468" t="s">
        <v>467</v>
      </c>
      <c r="D73" s="481">
        <v>280148</v>
      </c>
      <c r="E73" s="495">
        <v>376869</v>
      </c>
      <c r="F73" s="495">
        <v>244041</v>
      </c>
      <c r="G73" s="495">
        <v>270626</v>
      </c>
      <c r="H73" s="495">
        <v>361004</v>
      </c>
      <c r="I73" s="495">
        <v>236887</v>
      </c>
      <c r="J73" s="495">
        <v>248627</v>
      </c>
      <c r="K73" s="495">
        <v>21999</v>
      </c>
      <c r="L73" s="495">
        <v>9522</v>
      </c>
      <c r="M73" s="495">
        <v>15865</v>
      </c>
      <c r="N73" s="495">
        <v>7154</v>
      </c>
    </row>
    <row r="74" spans="2:14" ht="16.5" customHeight="1">
      <c r="B74" s="453" t="s">
        <v>71</v>
      </c>
      <c r="C74" s="468" t="s">
        <v>407</v>
      </c>
      <c r="D74" s="481">
        <v>398015</v>
      </c>
      <c r="E74" s="495">
        <v>414441</v>
      </c>
      <c r="F74" s="495">
        <v>297015</v>
      </c>
      <c r="G74" s="495">
        <v>385865</v>
      </c>
      <c r="H74" s="495">
        <v>401790</v>
      </c>
      <c r="I74" s="495">
        <v>287945</v>
      </c>
      <c r="J74" s="495">
        <v>336485</v>
      </c>
      <c r="K74" s="495">
        <v>49380</v>
      </c>
      <c r="L74" s="495">
        <v>12150</v>
      </c>
      <c r="M74" s="495">
        <v>12651</v>
      </c>
      <c r="N74" s="495">
        <v>9070</v>
      </c>
    </row>
    <row r="75" spans="2:14" ht="16.5" customHeight="1">
      <c r="B75" s="455" t="s">
        <v>6</v>
      </c>
      <c r="C75" s="469" t="s">
        <v>318</v>
      </c>
      <c r="D75" s="485">
        <v>226884</v>
      </c>
      <c r="E75" s="496">
        <v>254388</v>
      </c>
      <c r="F75" s="496">
        <v>163202</v>
      </c>
      <c r="G75" s="496">
        <v>225141</v>
      </c>
      <c r="H75" s="496">
        <v>252369</v>
      </c>
      <c r="I75" s="496">
        <v>162099</v>
      </c>
      <c r="J75" s="496">
        <v>197527</v>
      </c>
      <c r="K75" s="496">
        <v>27614</v>
      </c>
      <c r="L75" s="496">
        <v>1743</v>
      </c>
      <c r="M75" s="496">
        <v>2019</v>
      </c>
      <c r="N75" s="496">
        <v>1103</v>
      </c>
    </row>
    <row r="76" spans="2:14" ht="16.5" customHeight="1">
      <c r="B76" s="456" t="s">
        <v>80</v>
      </c>
      <c r="C76" s="470" t="s">
        <v>162</v>
      </c>
      <c r="D76" s="483">
        <v>250212</v>
      </c>
      <c r="E76" s="498">
        <v>307530</v>
      </c>
      <c r="F76" s="498">
        <v>200324</v>
      </c>
      <c r="G76" s="498">
        <v>250113</v>
      </c>
      <c r="H76" s="498">
        <v>307437</v>
      </c>
      <c r="I76" s="498">
        <v>200221</v>
      </c>
      <c r="J76" s="498">
        <v>227932</v>
      </c>
      <c r="K76" s="498">
        <v>22181</v>
      </c>
      <c r="L76" s="498">
        <v>99</v>
      </c>
      <c r="M76" s="498">
        <v>93</v>
      </c>
      <c r="N76" s="498">
        <v>103</v>
      </c>
    </row>
    <row r="77" spans="2:14" ht="16.5" customHeight="1">
      <c r="B77" s="457" t="s">
        <v>469</v>
      </c>
      <c r="C77" s="468" t="s">
        <v>470</v>
      </c>
      <c r="D77" s="486">
        <v>253914</v>
      </c>
      <c r="E77" s="497">
        <v>307585</v>
      </c>
      <c r="F77" s="497">
        <v>192707</v>
      </c>
      <c r="G77" s="497">
        <v>251231</v>
      </c>
      <c r="H77" s="497">
        <v>302684</v>
      </c>
      <c r="I77" s="497">
        <v>192553</v>
      </c>
      <c r="J77" s="497">
        <v>231546</v>
      </c>
      <c r="K77" s="497">
        <v>19685</v>
      </c>
      <c r="L77" s="497">
        <v>2683</v>
      </c>
      <c r="M77" s="497">
        <v>4901</v>
      </c>
      <c r="N77" s="497">
        <v>154</v>
      </c>
    </row>
    <row r="78" spans="2:14" ht="16.5" customHeight="1">
      <c r="B78" s="458" t="s">
        <v>472</v>
      </c>
      <c r="C78" s="471" t="s">
        <v>98</v>
      </c>
      <c r="D78" s="487">
        <v>335355</v>
      </c>
      <c r="E78" s="500">
        <v>354890</v>
      </c>
      <c r="F78" s="500">
        <v>271870</v>
      </c>
      <c r="G78" s="500">
        <v>335355</v>
      </c>
      <c r="H78" s="500">
        <v>354890</v>
      </c>
      <c r="I78" s="500">
        <v>271870</v>
      </c>
      <c r="J78" s="500">
        <v>299201</v>
      </c>
      <c r="K78" s="500">
        <v>36154</v>
      </c>
      <c r="L78" s="500">
        <v>0</v>
      </c>
      <c r="M78" s="500">
        <v>0</v>
      </c>
      <c r="N78" s="500">
        <v>0</v>
      </c>
    </row>
    <row r="79" spans="2:14" ht="16.5" customHeight="1">
      <c r="B79" s="459" t="s">
        <v>345</v>
      </c>
      <c r="C79" s="472" t="s">
        <v>347</v>
      </c>
      <c r="D79" s="484">
        <v>416622</v>
      </c>
      <c r="E79" s="499">
        <v>416285</v>
      </c>
      <c r="F79" s="499">
        <v>417494</v>
      </c>
      <c r="G79" s="499">
        <v>351675</v>
      </c>
      <c r="H79" s="499">
        <v>342138</v>
      </c>
      <c r="I79" s="499">
        <v>376318</v>
      </c>
      <c r="J79" s="499">
        <v>330604</v>
      </c>
      <c r="K79" s="499">
        <v>21071</v>
      </c>
      <c r="L79" s="499">
        <v>64947</v>
      </c>
      <c r="M79" s="499">
        <v>74147</v>
      </c>
      <c r="N79" s="499">
        <v>41176</v>
      </c>
    </row>
    <row r="80" spans="2:14" ht="16.5" customHeight="1">
      <c r="B80" s="459" t="s">
        <v>473</v>
      </c>
      <c r="C80" s="472" t="s">
        <v>351</v>
      </c>
      <c r="D80" s="481">
        <v>411471</v>
      </c>
      <c r="E80" s="495">
        <v>444556</v>
      </c>
      <c r="F80" s="495">
        <v>271748</v>
      </c>
      <c r="G80" s="495">
        <v>408626</v>
      </c>
      <c r="H80" s="495">
        <v>443700</v>
      </c>
      <c r="I80" s="495">
        <v>260507</v>
      </c>
      <c r="J80" s="495">
        <v>351953</v>
      </c>
      <c r="K80" s="495">
        <v>56673</v>
      </c>
      <c r="L80" s="495">
        <v>2845</v>
      </c>
      <c r="M80" s="495">
        <v>856</v>
      </c>
      <c r="N80" s="495">
        <v>11241</v>
      </c>
    </row>
    <row r="81" spans="2:14" ht="16.5" customHeight="1">
      <c r="B81" s="459" t="s">
        <v>474</v>
      </c>
      <c r="C81" s="472" t="s">
        <v>475</v>
      </c>
      <c r="D81" s="481">
        <v>361884</v>
      </c>
      <c r="E81" s="495">
        <v>430452</v>
      </c>
      <c r="F81" s="495">
        <v>247169</v>
      </c>
      <c r="G81" s="495">
        <v>298918</v>
      </c>
      <c r="H81" s="495">
        <v>348661</v>
      </c>
      <c r="I81" s="495">
        <v>215697</v>
      </c>
      <c r="J81" s="495">
        <v>283586</v>
      </c>
      <c r="K81" s="495">
        <v>15332</v>
      </c>
      <c r="L81" s="495">
        <v>62966</v>
      </c>
      <c r="M81" s="495">
        <v>81791</v>
      </c>
      <c r="N81" s="495">
        <v>31472</v>
      </c>
    </row>
    <row r="82" spans="2:14" ht="16.5" customHeight="1">
      <c r="B82" s="459" t="s">
        <v>461</v>
      </c>
      <c r="C82" s="472" t="s">
        <v>181</v>
      </c>
      <c r="D82" s="481">
        <v>381012</v>
      </c>
      <c r="E82" s="495">
        <v>424176</v>
      </c>
      <c r="F82" s="495">
        <v>294685</v>
      </c>
      <c r="G82" s="495">
        <v>378140</v>
      </c>
      <c r="H82" s="495">
        <v>420954</v>
      </c>
      <c r="I82" s="495">
        <v>292512</v>
      </c>
      <c r="J82" s="495">
        <v>358600</v>
      </c>
      <c r="K82" s="495">
        <v>19540</v>
      </c>
      <c r="L82" s="495">
        <v>2872</v>
      </c>
      <c r="M82" s="495">
        <v>3222</v>
      </c>
      <c r="N82" s="495">
        <v>2173</v>
      </c>
    </row>
    <row r="83" spans="2:14" ht="16.5" customHeight="1">
      <c r="B83" s="459" t="s">
        <v>476</v>
      </c>
      <c r="C83" s="472" t="s">
        <v>125</v>
      </c>
      <c r="D83" s="481">
        <v>268103</v>
      </c>
      <c r="E83" s="495">
        <v>292325</v>
      </c>
      <c r="F83" s="495">
        <v>230710</v>
      </c>
      <c r="G83" s="495">
        <v>268103</v>
      </c>
      <c r="H83" s="495">
        <v>292325</v>
      </c>
      <c r="I83" s="495">
        <v>230710</v>
      </c>
      <c r="J83" s="495">
        <v>255185</v>
      </c>
      <c r="K83" s="495">
        <v>12918</v>
      </c>
      <c r="L83" s="495">
        <v>0</v>
      </c>
      <c r="M83" s="495">
        <v>0</v>
      </c>
      <c r="N83" s="495">
        <v>0</v>
      </c>
    </row>
    <row r="84" spans="2:14" ht="16.5" customHeight="1">
      <c r="B84" s="459" t="s">
        <v>210</v>
      </c>
      <c r="C84" s="472" t="s">
        <v>357</v>
      </c>
      <c r="D84" s="481">
        <v>350394</v>
      </c>
      <c r="E84" s="495">
        <v>369712</v>
      </c>
      <c r="F84" s="495">
        <v>273786</v>
      </c>
      <c r="G84" s="495">
        <v>345618</v>
      </c>
      <c r="H84" s="495">
        <v>364629</v>
      </c>
      <c r="I84" s="495">
        <v>270225</v>
      </c>
      <c r="J84" s="495">
        <v>308814</v>
      </c>
      <c r="K84" s="495">
        <v>36804</v>
      </c>
      <c r="L84" s="495">
        <v>4776</v>
      </c>
      <c r="M84" s="495">
        <v>5083</v>
      </c>
      <c r="N84" s="495">
        <v>3561</v>
      </c>
    </row>
    <row r="85" spans="2:14" ht="16.5" customHeight="1">
      <c r="B85" s="459" t="s">
        <v>260</v>
      </c>
      <c r="C85" s="472" t="s">
        <v>450</v>
      </c>
      <c r="D85" s="484">
        <v>251039</v>
      </c>
      <c r="E85" s="499">
        <v>284424</v>
      </c>
      <c r="F85" s="499">
        <v>168834</v>
      </c>
      <c r="G85" s="499">
        <v>251039</v>
      </c>
      <c r="H85" s="499">
        <v>284424</v>
      </c>
      <c r="I85" s="499">
        <v>168834</v>
      </c>
      <c r="J85" s="499">
        <v>219827</v>
      </c>
      <c r="K85" s="499">
        <v>31212</v>
      </c>
      <c r="L85" s="499">
        <v>0</v>
      </c>
      <c r="M85" s="499">
        <v>0</v>
      </c>
      <c r="N85" s="499">
        <v>0</v>
      </c>
    </row>
    <row r="86" spans="2:14" ht="16.5" customHeight="1">
      <c r="B86" s="459" t="s">
        <v>477</v>
      </c>
      <c r="C86" s="472" t="s">
        <v>269</v>
      </c>
      <c r="D86" s="484" t="s">
        <v>22</v>
      </c>
      <c r="E86" s="499" t="s">
        <v>22</v>
      </c>
      <c r="F86" s="499" t="s">
        <v>22</v>
      </c>
      <c r="G86" s="499" t="s">
        <v>22</v>
      </c>
      <c r="H86" s="499" t="s">
        <v>22</v>
      </c>
      <c r="I86" s="499" t="s">
        <v>22</v>
      </c>
      <c r="J86" s="499" t="s">
        <v>22</v>
      </c>
      <c r="K86" s="499" t="s">
        <v>22</v>
      </c>
      <c r="L86" s="499" t="s">
        <v>22</v>
      </c>
      <c r="M86" s="499" t="s">
        <v>22</v>
      </c>
      <c r="N86" s="499" t="s">
        <v>22</v>
      </c>
    </row>
    <row r="87" spans="2:14" ht="16.5" customHeight="1">
      <c r="B87" s="459" t="s">
        <v>188</v>
      </c>
      <c r="C87" s="472" t="s">
        <v>478</v>
      </c>
      <c r="D87" s="481">
        <v>358237</v>
      </c>
      <c r="E87" s="495">
        <v>375313</v>
      </c>
      <c r="F87" s="495">
        <v>241309</v>
      </c>
      <c r="G87" s="495">
        <v>358237</v>
      </c>
      <c r="H87" s="495">
        <v>375313</v>
      </c>
      <c r="I87" s="495">
        <v>241309</v>
      </c>
      <c r="J87" s="495">
        <v>321572</v>
      </c>
      <c r="K87" s="495">
        <v>36665</v>
      </c>
      <c r="L87" s="495">
        <v>0</v>
      </c>
      <c r="M87" s="495">
        <v>0</v>
      </c>
      <c r="N87" s="495">
        <v>0</v>
      </c>
    </row>
    <row r="88" spans="2:14" ht="16.5" customHeight="1">
      <c r="B88" s="459" t="s">
        <v>215</v>
      </c>
      <c r="C88" s="472" t="s">
        <v>217</v>
      </c>
      <c r="D88" s="481">
        <v>337191</v>
      </c>
      <c r="E88" s="495">
        <v>358916</v>
      </c>
      <c r="F88" s="495">
        <v>228965</v>
      </c>
      <c r="G88" s="495">
        <v>324275</v>
      </c>
      <c r="H88" s="495">
        <v>344568</v>
      </c>
      <c r="I88" s="495">
        <v>223184</v>
      </c>
      <c r="J88" s="495">
        <v>291344</v>
      </c>
      <c r="K88" s="495">
        <v>32931</v>
      </c>
      <c r="L88" s="495">
        <v>12916</v>
      </c>
      <c r="M88" s="495">
        <v>14348</v>
      </c>
      <c r="N88" s="495">
        <v>5781</v>
      </c>
    </row>
    <row r="89" spans="2:14" ht="16.5" customHeight="1">
      <c r="B89" s="459" t="s">
        <v>429</v>
      </c>
      <c r="C89" s="472" t="s">
        <v>341</v>
      </c>
      <c r="D89" s="481">
        <v>394444</v>
      </c>
      <c r="E89" s="495">
        <v>408839</v>
      </c>
      <c r="F89" s="495">
        <v>311497</v>
      </c>
      <c r="G89" s="495">
        <v>390460</v>
      </c>
      <c r="H89" s="495">
        <v>405029</v>
      </c>
      <c r="I89" s="495">
        <v>306514</v>
      </c>
      <c r="J89" s="495">
        <v>355324</v>
      </c>
      <c r="K89" s="495">
        <v>35136</v>
      </c>
      <c r="L89" s="495">
        <v>3984</v>
      </c>
      <c r="M89" s="495">
        <v>3810</v>
      </c>
      <c r="N89" s="495">
        <v>4983</v>
      </c>
    </row>
    <row r="90" spans="2:14" ht="16.5" customHeight="1">
      <c r="B90" s="459" t="s">
        <v>479</v>
      </c>
      <c r="C90" s="472" t="s">
        <v>344</v>
      </c>
      <c r="D90" s="481">
        <v>439066</v>
      </c>
      <c r="E90" s="495">
        <v>459296</v>
      </c>
      <c r="F90" s="495">
        <v>295305</v>
      </c>
      <c r="G90" s="495">
        <v>438457</v>
      </c>
      <c r="H90" s="495">
        <v>458683</v>
      </c>
      <c r="I90" s="495">
        <v>294727</v>
      </c>
      <c r="J90" s="495">
        <v>397440</v>
      </c>
      <c r="K90" s="495">
        <v>41017</v>
      </c>
      <c r="L90" s="495">
        <v>609</v>
      </c>
      <c r="M90" s="495">
        <v>613</v>
      </c>
      <c r="N90" s="495">
        <v>578</v>
      </c>
    </row>
    <row r="91" spans="2:14" ht="16.5" customHeight="1">
      <c r="B91" s="459" t="s">
        <v>434</v>
      </c>
      <c r="C91" s="472" t="s">
        <v>143</v>
      </c>
      <c r="D91" s="481">
        <v>326210</v>
      </c>
      <c r="E91" s="495">
        <v>368300</v>
      </c>
      <c r="F91" s="495">
        <v>242412</v>
      </c>
      <c r="G91" s="495">
        <v>325122</v>
      </c>
      <c r="H91" s="495">
        <v>367609</v>
      </c>
      <c r="I91" s="495">
        <v>240535</v>
      </c>
      <c r="J91" s="495">
        <v>291811</v>
      </c>
      <c r="K91" s="495">
        <v>33311</v>
      </c>
      <c r="L91" s="495">
        <v>1088</v>
      </c>
      <c r="M91" s="495">
        <v>691</v>
      </c>
      <c r="N91" s="495">
        <v>1877</v>
      </c>
    </row>
    <row r="92" spans="2:14" ht="16.5" customHeight="1">
      <c r="B92" s="459" t="s">
        <v>175</v>
      </c>
      <c r="C92" s="472" t="s">
        <v>296</v>
      </c>
      <c r="D92" s="481">
        <v>377606</v>
      </c>
      <c r="E92" s="495">
        <v>406646</v>
      </c>
      <c r="F92" s="495">
        <v>263982</v>
      </c>
      <c r="G92" s="495">
        <v>377606</v>
      </c>
      <c r="H92" s="495">
        <v>406646</v>
      </c>
      <c r="I92" s="495">
        <v>263982</v>
      </c>
      <c r="J92" s="495">
        <v>352962</v>
      </c>
      <c r="K92" s="495">
        <v>24644</v>
      </c>
      <c r="L92" s="495">
        <v>0</v>
      </c>
      <c r="M92" s="495">
        <v>0</v>
      </c>
      <c r="N92" s="495">
        <v>0</v>
      </c>
    </row>
    <row r="93" spans="2:14" ht="16.5" customHeight="1">
      <c r="B93" s="459" t="s">
        <v>142</v>
      </c>
      <c r="C93" s="472" t="s">
        <v>159</v>
      </c>
      <c r="D93" s="481">
        <v>333996</v>
      </c>
      <c r="E93" s="495">
        <v>417277</v>
      </c>
      <c r="F93" s="495">
        <v>207939</v>
      </c>
      <c r="G93" s="495">
        <v>332868</v>
      </c>
      <c r="H93" s="495">
        <v>415770</v>
      </c>
      <c r="I93" s="495">
        <v>207386</v>
      </c>
      <c r="J93" s="495">
        <v>306397</v>
      </c>
      <c r="K93" s="495">
        <v>26471</v>
      </c>
      <c r="L93" s="495">
        <v>1128</v>
      </c>
      <c r="M93" s="495">
        <v>1507</v>
      </c>
      <c r="N93" s="495">
        <v>553</v>
      </c>
    </row>
    <row r="94" spans="2:14" ht="16.5" customHeight="1">
      <c r="B94" s="459" t="s">
        <v>424</v>
      </c>
      <c r="C94" s="472" t="s">
        <v>354</v>
      </c>
      <c r="D94" s="481">
        <v>405770</v>
      </c>
      <c r="E94" s="495">
        <v>435313</v>
      </c>
      <c r="F94" s="495">
        <v>305579</v>
      </c>
      <c r="G94" s="495">
        <v>402243</v>
      </c>
      <c r="H94" s="495">
        <v>431372</v>
      </c>
      <c r="I94" s="495">
        <v>303457</v>
      </c>
      <c r="J94" s="495">
        <v>367118</v>
      </c>
      <c r="K94" s="495">
        <v>35125</v>
      </c>
      <c r="L94" s="495">
        <v>3527</v>
      </c>
      <c r="M94" s="495">
        <v>3941</v>
      </c>
      <c r="N94" s="495">
        <v>2122</v>
      </c>
    </row>
    <row r="95" spans="2:14" ht="16.5" customHeight="1">
      <c r="B95" s="459" t="s">
        <v>100</v>
      </c>
      <c r="C95" s="472" t="s">
        <v>92</v>
      </c>
      <c r="D95" s="481">
        <v>378655</v>
      </c>
      <c r="E95" s="495">
        <v>410650</v>
      </c>
      <c r="F95" s="495">
        <v>258895</v>
      </c>
      <c r="G95" s="495">
        <v>377911</v>
      </c>
      <c r="H95" s="495">
        <v>410003</v>
      </c>
      <c r="I95" s="495">
        <v>257789</v>
      </c>
      <c r="J95" s="495">
        <v>338840</v>
      </c>
      <c r="K95" s="495">
        <v>39071</v>
      </c>
      <c r="L95" s="495">
        <v>744</v>
      </c>
      <c r="M95" s="495">
        <v>647</v>
      </c>
      <c r="N95" s="495">
        <v>1106</v>
      </c>
    </row>
    <row r="96" spans="2:14" ht="16.5" customHeight="1">
      <c r="B96" s="459" t="s">
        <v>481</v>
      </c>
      <c r="C96" s="473" t="s">
        <v>119</v>
      </c>
      <c r="D96" s="481">
        <v>341793</v>
      </c>
      <c r="E96" s="495">
        <v>394572</v>
      </c>
      <c r="F96" s="495">
        <v>260102</v>
      </c>
      <c r="G96" s="495">
        <v>340357</v>
      </c>
      <c r="H96" s="495">
        <v>392312</v>
      </c>
      <c r="I96" s="495">
        <v>259940</v>
      </c>
      <c r="J96" s="495">
        <v>301490</v>
      </c>
      <c r="K96" s="495">
        <v>38867</v>
      </c>
      <c r="L96" s="495">
        <v>1436</v>
      </c>
      <c r="M96" s="495">
        <v>2260</v>
      </c>
      <c r="N96" s="495">
        <v>162</v>
      </c>
    </row>
    <row r="97" spans="2:14" ht="16.5" customHeight="1">
      <c r="B97" s="456" t="s">
        <v>99</v>
      </c>
      <c r="C97" s="474" t="s">
        <v>202</v>
      </c>
      <c r="D97" s="480">
        <v>338179</v>
      </c>
      <c r="E97" s="494">
        <v>355932</v>
      </c>
      <c r="F97" s="494">
        <v>286302</v>
      </c>
      <c r="G97" s="494">
        <v>338079</v>
      </c>
      <c r="H97" s="494">
        <v>355798</v>
      </c>
      <c r="I97" s="494">
        <v>286302</v>
      </c>
      <c r="J97" s="494">
        <v>318989</v>
      </c>
      <c r="K97" s="494">
        <v>19090</v>
      </c>
      <c r="L97" s="494">
        <v>100</v>
      </c>
      <c r="M97" s="494">
        <v>134</v>
      </c>
      <c r="N97" s="494">
        <v>0</v>
      </c>
    </row>
    <row r="98" spans="2:14" ht="16.5" customHeight="1">
      <c r="B98" s="460" t="s">
        <v>220</v>
      </c>
      <c r="C98" s="475" t="s">
        <v>399</v>
      </c>
      <c r="D98" s="485">
        <v>186267</v>
      </c>
      <c r="E98" s="496">
        <v>265946</v>
      </c>
      <c r="F98" s="496">
        <v>153031</v>
      </c>
      <c r="G98" s="496">
        <v>185787</v>
      </c>
      <c r="H98" s="496">
        <v>265460</v>
      </c>
      <c r="I98" s="496">
        <v>152554</v>
      </c>
      <c r="J98" s="496">
        <v>179565</v>
      </c>
      <c r="K98" s="496">
        <v>6222</v>
      </c>
      <c r="L98" s="496">
        <v>480</v>
      </c>
      <c r="M98" s="496">
        <v>486</v>
      </c>
      <c r="N98" s="496">
        <v>477</v>
      </c>
    </row>
    <row r="99" spans="2:14" ht="16.5" customHeight="1">
      <c r="B99" s="458" t="s">
        <v>362</v>
      </c>
      <c r="C99" s="471" t="s">
        <v>173</v>
      </c>
      <c r="D99" s="483">
        <v>195818</v>
      </c>
      <c r="E99" s="498">
        <v>256791</v>
      </c>
      <c r="F99" s="498">
        <v>150884</v>
      </c>
      <c r="G99" s="498">
        <v>195818</v>
      </c>
      <c r="H99" s="498">
        <v>256791</v>
      </c>
      <c r="I99" s="498">
        <v>150884</v>
      </c>
      <c r="J99" s="498">
        <v>189071</v>
      </c>
      <c r="K99" s="498">
        <v>6747</v>
      </c>
      <c r="L99" s="498">
        <v>0</v>
      </c>
      <c r="M99" s="498">
        <v>0</v>
      </c>
      <c r="N99" s="498">
        <v>0</v>
      </c>
    </row>
    <row r="100" spans="2:14" ht="16.5" customHeight="1">
      <c r="B100" s="459" t="s">
        <v>482</v>
      </c>
      <c r="C100" s="472" t="s">
        <v>133</v>
      </c>
      <c r="D100" s="481">
        <v>118029</v>
      </c>
      <c r="E100" s="495">
        <v>133855</v>
      </c>
      <c r="F100" s="495">
        <v>110903</v>
      </c>
      <c r="G100" s="495">
        <v>117958</v>
      </c>
      <c r="H100" s="495">
        <v>133846</v>
      </c>
      <c r="I100" s="495">
        <v>110805</v>
      </c>
      <c r="J100" s="495">
        <v>114144</v>
      </c>
      <c r="K100" s="495">
        <v>3814</v>
      </c>
      <c r="L100" s="495">
        <v>71</v>
      </c>
      <c r="M100" s="495">
        <v>9</v>
      </c>
      <c r="N100" s="495">
        <v>98</v>
      </c>
    </row>
    <row r="101" spans="2:14" ht="16.5" customHeight="1">
      <c r="B101" s="456" t="s">
        <v>430</v>
      </c>
      <c r="C101" s="470" t="s">
        <v>483</v>
      </c>
      <c r="D101" s="480">
        <v>366064</v>
      </c>
      <c r="E101" s="494">
        <v>483065</v>
      </c>
      <c r="F101" s="494">
        <v>314482</v>
      </c>
      <c r="G101" s="494">
        <v>348709</v>
      </c>
      <c r="H101" s="494">
        <v>456803</v>
      </c>
      <c r="I101" s="494">
        <v>301054</v>
      </c>
      <c r="J101" s="494">
        <v>311557</v>
      </c>
      <c r="K101" s="494">
        <v>37152</v>
      </c>
      <c r="L101" s="494">
        <v>17355</v>
      </c>
      <c r="M101" s="494">
        <v>26262</v>
      </c>
      <c r="N101" s="494">
        <v>13428</v>
      </c>
    </row>
    <row r="102" spans="2:14" ht="16.5" customHeight="1">
      <c r="B102" s="460" t="s">
        <v>484</v>
      </c>
      <c r="C102" s="469" t="s">
        <v>15</v>
      </c>
      <c r="D102" s="485">
        <v>190305</v>
      </c>
      <c r="E102" s="496">
        <v>232972</v>
      </c>
      <c r="F102" s="496">
        <v>177115</v>
      </c>
      <c r="G102" s="496">
        <v>188974</v>
      </c>
      <c r="H102" s="496">
        <v>231195</v>
      </c>
      <c r="I102" s="496">
        <v>175922</v>
      </c>
      <c r="J102" s="496">
        <v>182822</v>
      </c>
      <c r="K102" s="496">
        <v>6152</v>
      </c>
      <c r="L102" s="496">
        <v>1331</v>
      </c>
      <c r="M102" s="496">
        <v>1777</v>
      </c>
      <c r="N102" s="496">
        <v>1193</v>
      </c>
    </row>
    <row r="103" spans="2:14" ht="16.5" customHeight="1">
      <c r="B103" s="458" t="s">
        <v>402</v>
      </c>
      <c r="C103" s="471" t="s">
        <v>121</v>
      </c>
      <c r="D103" s="483">
        <v>234595</v>
      </c>
      <c r="E103" s="498">
        <v>262330</v>
      </c>
      <c r="F103" s="498">
        <v>188855</v>
      </c>
      <c r="G103" s="498">
        <v>234210</v>
      </c>
      <c r="H103" s="498">
        <v>261911</v>
      </c>
      <c r="I103" s="498">
        <v>188526</v>
      </c>
      <c r="J103" s="498">
        <v>209353</v>
      </c>
      <c r="K103" s="498">
        <v>24857</v>
      </c>
      <c r="L103" s="498">
        <v>385</v>
      </c>
      <c r="M103" s="498">
        <v>419</v>
      </c>
      <c r="N103" s="498">
        <v>329</v>
      </c>
    </row>
    <row r="104" spans="2:14" ht="16.5" customHeight="1">
      <c r="B104" s="459" t="s">
        <v>320</v>
      </c>
      <c r="C104" s="472" t="s">
        <v>486</v>
      </c>
      <c r="D104" s="481">
        <v>219516</v>
      </c>
      <c r="E104" s="495">
        <v>244452</v>
      </c>
      <c r="F104" s="495">
        <v>147195</v>
      </c>
      <c r="G104" s="495">
        <v>216763</v>
      </c>
      <c r="H104" s="495">
        <v>241437</v>
      </c>
      <c r="I104" s="495">
        <v>145201</v>
      </c>
      <c r="J104" s="495">
        <v>185658</v>
      </c>
      <c r="K104" s="495">
        <v>31105</v>
      </c>
      <c r="L104" s="495">
        <v>2753</v>
      </c>
      <c r="M104" s="495">
        <v>3015</v>
      </c>
      <c r="N104" s="495">
        <v>1994</v>
      </c>
    </row>
    <row r="105" spans="2:14" ht="16.5" customHeight="1">
      <c r="B105" s="460" t="s">
        <v>488</v>
      </c>
      <c r="C105" s="469" t="s">
        <v>489</v>
      </c>
      <c r="D105" s="488">
        <v>240223</v>
      </c>
      <c r="E105" s="501">
        <v>285983</v>
      </c>
      <c r="F105" s="501">
        <v>128929</v>
      </c>
      <c r="G105" s="501">
        <v>239338</v>
      </c>
      <c r="H105" s="501">
        <v>284847</v>
      </c>
      <c r="I105" s="501">
        <v>128654</v>
      </c>
      <c r="J105" s="501">
        <v>220943</v>
      </c>
      <c r="K105" s="501">
        <v>18395</v>
      </c>
      <c r="L105" s="501">
        <v>885</v>
      </c>
      <c r="M105" s="501">
        <v>1136</v>
      </c>
      <c r="N105" s="501">
        <v>275</v>
      </c>
    </row>
  </sheetData>
  <mergeCells count="12">
    <mergeCell ref="B4:C7"/>
    <mergeCell ref="D4:F6"/>
    <mergeCell ref="G5:I6"/>
    <mergeCell ref="L5:N6"/>
    <mergeCell ref="J6:J7"/>
    <mergeCell ref="K6:K7"/>
    <mergeCell ref="B56:C59"/>
    <mergeCell ref="D56:F58"/>
    <mergeCell ref="G57:I58"/>
    <mergeCell ref="L57:N58"/>
    <mergeCell ref="J58:J59"/>
    <mergeCell ref="K58:K59"/>
  </mergeCells>
  <phoneticPr fontId="22"/>
  <dataValidations count="1">
    <dataValidation type="whole" allowBlank="1" showDropDown="0" showInputMessage="1" showErrorMessage="1" errorTitle="入力エラー" error="入力した値に誤りがあります" sqref="C99:C105 A60:A80 A34:A53 A8:A25 A88:A105 D8:IV53 C60:C96 D60:IV105 C47:C53 C8:C44">
      <formula1>-999999999999</formula1>
      <formula2>999999999999</formula2>
    </dataValidation>
  </dataValidations>
  <printOptions horizontalCentered="1"/>
  <pageMargins left="0.19685039370078741" right="0.19685039370078741" top="0.39370078740157483" bottom="0.39370078740157483" header="0" footer="0"/>
  <pageSetup paperSize="9" scale="65" fitToWidth="1" fitToHeight="1" orientation="landscape" usePrinterDefaults="1" r:id="rId1"/>
  <headerFooter alignWithMargins="0"/>
  <rowBreaks count="1" manualBreakCount="1">
    <brk id="53"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33">
    <tabColor indexed="53"/>
  </sheetPr>
  <dimension ref="B1:O104"/>
  <sheetViews>
    <sheetView topLeftCell="A43" zoomScale="70" zoomScaleNormal="70" workbookViewId="0"/>
  </sheetViews>
  <sheetFormatPr defaultColWidth="9" defaultRowHeight="13"/>
  <cols>
    <col min="1" max="1" width="9" style="1" bestFit="1" customWidth="0"/>
    <col min="2" max="2" width="6.453125" style="1" customWidth="1"/>
    <col min="3" max="3" width="38.6328125" style="294" customWidth="1"/>
    <col min="4" max="15" width="12.90625" style="1" customWidth="1"/>
    <col min="16" max="16" width="9" style="1" bestFit="1" customWidth="0"/>
    <col min="17" max="16384" width="9" style="1"/>
  </cols>
  <sheetData>
    <row r="1" spans="2:15" ht="21.75" customHeight="1">
      <c r="B1" s="10"/>
      <c r="C1" s="461">
        <v>45778</v>
      </c>
      <c r="D1" s="476" t="s">
        <v>490</v>
      </c>
      <c r="E1" s="10"/>
      <c r="F1" s="10"/>
      <c r="H1" s="10"/>
      <c r="I1" s="10"/>
      <c r="J1" s="10"/>
      <c r="K1" s="10"/>
      <c r="L1" s="10"/>
      <c r="M1" s="10"/>
      <c r="N1" s="10"/>
      <c r="O1" s="10"/>
    </row>
    <row r="2" spans="2:15" ht="18" customHeight="1">
      <c r="B2" s="203"/>
      <c r="C2" s="462" t="s">
        <v>146</v>
      </c>
      <c r="E2" s="203"/>
      <c r="F2" s="203"/>
      <c r="G2" s="203"/>
      <c r="H2" s="203"/>
      <c r="I2" s="203"/>
      <c r="J2" s="203"/>
      <c r="K2" s="506"/>
      <c r="L2" s="203"/>
      <c r="M2" s="203"/>
      <c r="N2" s="203"/>
      <c r="O2" s="203"/>
    </row>
    <row r="3" spans="2:15" s="447" customFormat="1" ht="11.25" customHeight="1">
      <c r="B3" s="448" t="s">
        <v>368</v>
      </c>
      <c r="C3" s="463"/>
      <c r="D3" s="448" t="s">
        <v>35</v>
      </c>
      <c r="E3" s="489"/>
      <c r="F3" s="463"/>
      <c r="G3" s="448" t="s">
        <v>62</v>
      </c>
      <c r="H3" s="489"/>
      <c r="I3" s="489"/>
      <c r="J3" s="505"/>
      <c r="K3" s="505"/>
      <c r="L3" s="505"/>
      <c r="M3" s="505"/>
      <c r="N3" s="505"/>
      <c r="O3" s="510"/>
    </row>
    <row r="4" spans="2:15" s="447" customFormat="1" ht="18" customHeight="1">
      <c r="B4" s="449"/>
      <c r="C4" s="464"/>
      <c r="D4" s="477"/>
      <c r="E4" s="491"/>
      <c r="F4" s="502"/>
      <c r="G4" s="477"/>
      <c r="H4" s="491"/>
      <c r="I4" s="491"/>
      <c r="J4" s="535" t="s">
        <v>17</v>
      </c>
      <c r="K4" s="536"/>
      <c r="L4" s="536"/>
      <c r="M4" s="535" t="s">
        <v>108</v>
      </c>
      <c r="N4" s="537"/>
      <c r="O4" s="538"/>
    </row>
    <row r="5" spans="2:15" s="447" customFormat="1" ht="18" customHeight="1">
      <c r="B5" s="450"/>
      <c r="C5" s="465"/>
      <c r="D5" s="511" t="s">
        <v>48</v>
      </c>
      <c r="E5" s="492" t="s">
        <v>487</v>
      </c>
      <c r="F5" s="492" t="s">
        <v>457</v>
      </c>
      <c r="G5" s="478" t="s">
        <v>48</v>
      </c>
      <c r="H5" s="492" t="s">
        <v>487</v>
      </c>
      <c r="I5" s="492" t="s">
        <v>457</v>
      </c>
      <c r="J5" s="478" t="s">
        <v>48</v>
      </c>
      <c r="K5" s="492" t="s">
        <v>487</v>
      </c>
      <c r="L5" s="492" t="s">
        <v>457</v>
      </c>
      <c r="M5" s="492" t="s">
        <v>48</v>
      </c>
      <c r="N5" s="478" t="s">
        <v>487</v>
      </c>
      <c r="O5" s="511" t="s">
        <v>457</v>
      </c>
    </row>
    <row r="6" spans="2:15" s="512" customFormat="1" ht="12" customHeight="1">
      <c r="B6" s="513"/>
      <c r="C6" s="515"/>
      <c r="D6" s="517" t="s">
        <v>151</v>
      </c>
      <c r="E6" s="531" t="s">
        <v>151</v>
      </c>
      <c r="F6" s="531" t="s">
        <v>151</v>
      </c>
      <c r="G6" s="533" t="s">
        <v>135</v>
      </c>
      <c r="H6" s="533" t="s">
        <v>135</v>
      </c>
      <c r="I6" s="533" t="s">
        <v>135</v>
      </c>
      <c r="J6" s="533" t="s">
        <v>135</v>
      </c>
      <c r="K6" s="533" t="s">
        <v>135</v>
      </c>
      <c r="L6" s="533" t="s">
        <v>135</v>
      </c>
      <c r="M6" s="533" t="s">
        <v>135</v>
      </c>
      <c r="N6" s="533" t="s">
        <v>135</v>
      </c>
      <c r="O6" s="533" t="s">
        <v>135</v>
      </c>
    </row>
    <row r="7" spans="2:15" ht="16.5" customHeight="1">
      <c r="B7" s="514" t="s">
        <v>165</v>
      </c>
      <c r="C7" s="516" t="s">
        <v>45</v>
      </c>
      <c r="D7" s="518">
        <v>17.5</v>
      </c>
      <c r="E7" s="518">
        <v>18.2</v>
      </c>
      <c r="F7" s="518">
        <v>16.7</v>
      </c>
      <c r="G7" s="518">
        <v>136</v>
      </c>
      <c r="H7" s="518">
        <v>150.6</v>
      </c>
      <c r="I7" s="518">
        <v>118.6</v>
      </c>
      <c r="J7" s="518">
        <v>125.4</v>
      </c>
      <c r="K7" s="518">
        <v>135.9</v>
      </c>
      <c r="L7" s="518">
        <v>112.8</v>
      </c>
      <c r="M7" s="518">
        <v>10.6</v>
      </c>
      <c r="N7" s="518">
        <v>14.7</v>
      </c>
      <c r="O7" s="518">
        <v>5.8</v>
      </c>
    </row>
    <row r="8" spans="2:15" ht="16.5" customHeight="1">
      <c r="B8" s="452" t="s">
        <v>25</v>
      </c>
      <c r="C8" s="467" t="s">
        <v>456</v>
      </c>
      <c r="D8" s="519">
        <v>18.2</v>
      </c>
      <c r="E8" s="526">
        <v>18.600000000000001</v>
      </c>
      <c r="F8" s="526">
        <v>16.899999999999999</v>
      </c>
      <c r="G8" s="526">
        <v>147.4</v>
      </c>
      <c r="H8" s="526">
        <v>154.5</v>
      </c>
      <c r="I8" s="526">
        <v>125</v>
      </c>
      <c r="J8" s="526">
        <v>137.69999999999999</v>
      </c>
      <c r="K8" s="526">
        <v>143.19999999999999</v>
      </c>
      <c r="L8" s="526">
        <v>120.4</v>
      </c>
      <c r="M8" s="526">
        <v>9.6999999999999993</v>
      </c>
      <c r="N8" s="526">
        <v>11.3</v>
      </c>
      <c r="O8" s="526">
        <v>4.5999999999999996</v>
      </c>
    </row>
    <row r="9" spans="2:15" ht="16.5" customHeight="1">
      <c r="B9" s="453" t="s">
        <v>160</v>
      </c>
      <c r="C9" s="468" t="s">
        <v>53</v>
      </c>
      <c r="D9" s="520">
        <v>17.8</v>
      </c>
      <c r="E9" s="523">
        <v>18</v>
      </c>
      <c r="F9" s="523">
        <v>17.3</v>
      </c>
      <c r="G9" s="523">
        <v>147.1</v>
      </c>
      <c r="H9" s="523">
        <v>153.4</v>
      </c>
      <c r="I9" s="523">
        <v>132.9</v>
      </c>
      <c r="J9" s="523">
        <v>135.69999999999999</v>
      </c>
      <c r="K9" s="523">
        <v>140</v>
      </c>
      <c r="L9" s="523">
        <v>126.1</v>
      </c>
      <c r="M9" s="523">
        <v>11.4</v>
      </c>
      <c r="N9" s="523">
        <v>13.4</v>
      </c>
      <c r="O9" s="523">
        <v>6.8</v>
      </c>
    </row>
    <row r="10" spans="2:15" ht="16.5" customHeight="1">
      <c r="B10" s="453" t="s">
        <v>118</v>
      </c>
      <c r="C10" s="468" t="s">
        <v>241</v>
      </c>
      <c r="D10" s="520">
        <v>18.3</v>
      </c>
      <c r="E10" s="523">
        <v>18.399999999999999</v>
      </c>
      <c r="F10" s="523">
        <v>18.100000000000001</v>
      </c>
      <c r="G10" s="523">
        <v>154.6</v>
      </c>
      <c r="H10" s="523">
        <v>156.69999999999999</v>
      </c>
      <c r="I10" s="523">
        <v>143.1</v>
      </c>
      <c r="J10" s="523">
        <v>140.69999999999999</v>
      </c>
      <c r="K10" s="523">
        <v>142</v>
      </c>
      <c r="L10" s="523">
        <v>133.69999999999999</v>
      </c>
      <c r="M10" s="523">
        <v>13.9</v>
      </c>
      <c r="N10" s="523">
        <v>14.7</v>
      </c>
      <c r="O10" s="523">
        <v>9.4</v>
      </c>
    </row>
    <row r="11" spans="2:15" ht="16.5" customHeight="1">
      <c r="B11" s="453" t="s">
        <v>383</v>
      </c>
      <c r="C11" s="468" t="s">
        <v>42</v>
      </c>
      <c r="D11" s="521">
        <v>18.7</v>
      </c>
      <c r="E11" s="524">
        <v>18.899999999999999</v>
      </c>
      <c r="F11" s="524">
        <v>18.3</v>
      </c>
      <c r="G11" s="524">
        <v>149.19999999999999</v>
      </c>
      <c r="H11" s="524">
        <v>155.5</v>
      </c>
      <c r="I11" s="524">
        <v>135.5</v>
      </c>
      <c r="J11" s="524">
        <v>140.19999999999999</v>
      </c>
      <c r="K11" s="524">
        <v>145.30000000000001</v>
      </c>
      <c r="L11" s="524">
        <v>129.1</v>
      </c>
      <c r="M11" s="524">
        <v>9</v>
      </c>
      <c r="N11" s="524">
        <v>10.199999999999999</v>
      </c>
      <c r="O11" s="524">
        <v>6.4</v>
      </c>
    </row>
    <row r="12" spans="2:15" ht="16.5" customHeight="1">
      <c r="B12" s="453" t="s">
        <v>5</v>
      </c>
      <c r="C12" s="468" t="s">
        <v>458</v>
      </c>
      <c r="D12" s="521">
        <v>19.7</v>
      </c>
      <c r="E12" s="524">
        <v>20</v>
      </c>
      <c r="F12" s="524">
        <v>18.5</v>
      </c>
      <c r="G12" s="524">
        <v>163.1</v>
      </c>
      <c r="H12" s="524">
        <v>174.5</v>
      </c>
      <c r="I12" s="524">
        <v>124.5</v>
      </c>
      <c r="J12" s="524">
        <v>140.1</v>
      </c>
      <c r="K12" s="524">
        <v>147</v>
      </c>
      <c r="L12" s="524">
        <v>116.6</v>
      </c>
      <c r="M12" s="524">
        <v>23</v>
      </c>
      <c r="N12" s="524">
        <v>27.5</v>
      </c>
      <c r="O12" s="524">
        <v>7.9</v>
      </c>
    </row>
    <row r="13" spans="2:15" ht="16.5" customHeight="1">
      <c r="B13" s="453" t="s">
        <v>156</v>
      </c>
      <c r="C13" s="468" t="s">
        <v>222</v>
      </c>
      <c r="D13" s="521">
        <v>17.399999999999999</v>
      </c>
      <c r="E13" s="524">
        <v>18.5</v>
      </c>
      <c r="F13" s="524">
        <v>16.600000000000001</v>
      </c>
      <c r="G13" s="524">
        <v>125.8</v>
      </c>
      <c r="H13" s="524">
        <v>149.9</v>
      </c>
      <c r="I13" s="524">
        <v>107.5</v>
      </c>
      <c r="J13" s="524">
        <v>119.6</v>
      </c>
      <c r="K13" s="524">
        <v>138.30000000000001</v>
      </c>
      <c r="L13" s="524">
        <v>105.3</v>
      </c>
      <c r="M13" s="524">
        <v>6.2</v>
      </c>
      <c r="N13" s="524">
        <v>11.6</v>
      </c>
      <c r="O13" s="524">
        <v>2.2000000000000002</v>
      </c>
    </row>
    <row r="14" spans="2:15" ht="16.5" customHeight="1">
      <c r="B14" s="453" t="s">
        <v>200</v>
      </c>
      <c r="C14" s="468" t="s">
        <v>459</v>
      </c>
      <c r="D14" s="521">
        <v>18.600000000000001</v>
      </c>
      <c r="E14" s="524">
        <v>18.899999999999999</v>
      </c>
      <c r="F14" s="524">
        <v>18.399999999999999</v>
      </c>
      <c r="G14" s="524">
        <v>147.80000000000001</v>
      </c>
      <c r="H14" s="524">
        <v>157.1</v>
      </c>
      <c r="I14" s="524">
        <v>141.5</v>
      </c>
      <c r="J14" s="524">
        <v>135.80000000000001</v>
      </c>
      <c r="K14" s="524">
        <v>143.4</v>
      </c>
      <c r="L14" s="524">
        <v>130.6</v>
      </c>
      <c r="M14" s="524">
        <v>12</v>
      </c>
      <c r="N14" s="524">
        <v>13.7</v>
      </c>
      <c r="O14" s="524">
        <v>10.9</v>
      </c>
    </row>
    <row r="15" spans="2:15" ht="16.5" customHeight="1">
      <c r="B15" s="453" t="s">
        <v>386</v>
      </c>
      <c r="C15" s="468" t="s">
        <v>462</v>
      </c>
      <c r="D15" s="521">
        <v>16.399999999999999</v>
      </c>
      <c r="E15" s="524">
        <v>17.899999999999999</v>
      </c>
      <c r="F15" s="524">
        <v>14.8</v>
      </c>
      <c r="G15" s="524">
        <v>127.2</v>
      </c>
      <c r="H15" s="524">
        <v>143.30000000000001</v>
      </c>
      <c r="I15" s="524">
        <v>109.3</v>
      </c>
      <c r="J15" s="524">
        <v>121.7</v>
      </c>
      <c r="K15" s="524">
        <v>136.30000000000001</v>
      </c>
      <c r="L15" s="524">
        <v>105.6</v>
      </c>
      <c r="M15" s="524">
        <v>5.5</v>
      </c>
      <c r="N15" s="524">
        <v>7</v>
      </c>
      <c r="O15" s="524">
        <v>3.7</v>
      </c>
    </row>
    <row r="16" spans="2:15" ht="16.5" customHeight="1">
      <c r="B16" s="453" t="s">
        <v>120</v>
      </c>
      <c r="C16" s="468" t="s">
        <v>463</v>
      </c>
      <c r="D16" s="521">
        <v>17.8</v>
      </c>
      <c r="E16" s="524">
        <v>17.899999999999999</v>
      </c>
      <c r="F16" s="524">
        <v>17.5</v>
      </c>
      <c r="G16" s="524">
        <v>147.80000000000001</v>
      </c>
      <c r="H16" s="524">
        <v>153</v>
      </c>
      <c r="I16" s="524">
        <v>133</v>
      </c>
      <c r="J16" s="524">
        <v>135.4</v>
      </c>
      <c r="K16" s="524">
        <v>138.69999999999999</v>
      </c>
      <c r="L16" s="524">
        <v>126.1</v>
      </c>
      <c r="M16" s="524">
        <v>12.4</v>
      </c>
      <c r="N16" s="524">
        <v>14.3</v>
      </c>
      <c r="O16" s="524">
        <v>6.9</v>
      </c>
    </row>
    <row r="17" spans="2:15" ht="16.5" customHeight="1">
      <c r="B17" s="453" t="s">
        <v>21</v>
      </c>
      <c r="C17" s="468" t="s">
        <v>266</v>
      </c>
      <c r="D17" s="521">
        <v>13.9</v>
      </c>
      <c r="E17" s="524">
        <v>15.1</v>
      </c>
      <c r="F17" s="524">
        <v>13</v>
      </c>
      <c r="G17" s="524">
        <v>86.7</v>
      </c>
      <c r="H17" s="524">
        <v>96.9</v>
      </c>
      <c r="I17" s="524">
        <v>79.400000000000006</v>
      </c>
      <c r="J17" s="524">
        <v>82.7</v>
      </c>
      <c r="K17" s="524">
        <v>91.3</v>
      </c>
      <c r="L17" s="524">
        <v>76.5</v>
      </c>
      <c r="M17" s="524">
        <v>4</v>
      </c>
      <c r="N17" s="524">
        <v>5.6</v>
      </c>
      <c r="O17" s="524">
        <v>2.9</v>
      </c>
    </row>
    <row r="18" spans="2:15" ht="16.5" customHeight="1">
      <c r="B18" s="453" t="s">
        <v>388</v>
      </c>
      <c r="C18" s="468" t="s">
        <v>464</v>
      </c>
      <c r="D18" s="521">
        <v>16.8</v>
      </c>
      <c r="E18" s="524">
        <v>17.7</v>
      </c>
      <c r="F18" s="524">
        <v>16.2</v>
      </c>
      <c r="G18" s="524">
        <v>123.1</v>
      </c>
      <c r="H18" s="524">
        <v>138.1</v>
      </c>
      <c r="I18" s="524">
        <v>112.4</v>
      </c>
      <c r="J18" s="524">
        <v>116</v>
      </c>
      <c r="K18" s="524">
        <v>130.19999999999999</v>
      </c>
      <c r="L18" s="524">
        <v>105.9</v>
      </c>
      <c r="M18" s="524">
        <v>7.1</v>
      </c>
      <c r="N18" s="524">
        <v>7.9</v>
      </c>
      <c r="O18" s="524">
        <v>6.5</v>
      </c>
    </row>
    <row r="19" spans="2:15" ht="16.5" customHeight="1">
      <c r="B19" s="453" t="s">
        <v>303</v>
      </c>
      <c r="C19" s="468" t="s">
        <v>465</v>
      </c>
      <c r="D19" s="521">
        <v>18.5</v>
      </c>
      <c r="E19" s="524">
        <v>19.2</v>
      </c>
      <c r="F19" s="524">
        <v>17.899999999999999</v>
      </c>
      <c r="G19" s="524">
        <v>152.30000000000001</v>
      </c>
      <c r="H19" s="524">
        <v>167.3</v>
      </c>
      <c r="I19" s="524">
        <v>139.69999999999999</v>
      </c>
      <c r="J19" s="524">
        <v>124.9</v>
      </c>
      <c r="K19" s="524">
        <v>132.19999999999999</v>
      </c>
      <c r="L19" s="524">
        <v>118.8</v>
      </c>
      <c r="M19" s="524">
        <v>27.4</v>
      </c>
      <c r="N19" s="524">
        <v>35.1</v>
      </c>
      <c r="O19" s="524">
        <v>20.9</v>
      </c>
    </row>
    <row r="20" spans="2:15" ht="16.5" customHeight="1">
      <c r="B20" s="453" t="s">
        <v>390</v>
      </c>
      <c r="C20" s="468" t="s">
        <v>467</v>
      </c>
      <c r="D20" s="521">
        <v>17.5</v>
      </c>
      <c r="E20" s="524">
        <v>18</v>
      </c>
      <c r="F20" s="524">
        <v>17.3</v>
      </c>
      <c r="G20" s="524">
        <v>124.7</v>
      </c>
      <c r="H20" s="524">
        <v>135.19999999999999</v>
      </c>
      <c r="I20" s="524">
        <v>121.5</v>
      </c>
      <c r="J20" s="524">
        <v>120</v>
      </c>
      <c r="K20" s="524">
        <v>127.6</v>
      </c>
      <c r="L20" s="524">
        <v>117.7</v>
      </c>
      <c r="M20" s="524">
        <v>4.7</v>
      </c>
      <c r="N20" s="524">
        <v>7.6</v>
      </c>
      <c r="O20" s="524">
        <v>3.8</v>
      </c>
    </row>
    <row r="21" spans="2:15" ht="16.5" customHeight="1">
      <c r="B21" s="453" t="s">
        <v>71</v>
      </c>
      <c r="C21" s="468" t="s">
        <v>407</v>
      </c>
      <c r="D21" s="521">
        <v>19.100000000000001</v>
      </c>
      <c r="E21" s="524">
        <v>19.600000000000001</v>
      </c>
      <c r="F21" s="524">
        <v>17.899999999999999</v>
      </c>
      <c r="G21" s="524">
        <v>158.4</v>
      </c>
      <c r="H21" s="524">
        <v>165.7</v>
      </c>
      <c r="I21" s="524">
        <v>140</v>
      </c>
      <c r="J21" s="524">
        <v>142.6</v>
      </c>
      <c r="K21" s="524">
        <v>147</v>
      </c>
      <c r="L21" s="524">
        <v>131.6</v>
      </c>
      <c r="M21" s="524">
        <v>15.8</v>
      </c>
      <c r="N21" s="524">
        <v>18.7</v>
      </c>
      <c r="O21" s="524">
        <v>8.4</v>
      </c>
    </row>
    <row r="22" spans="2:15" ht="16.5" customHeight="1">
      <c r="B22" s="455" t="s">
        <v>6</v>
      </c>
      <c r="C22" s="469" t="s">
        <v>318</v>
      </c>
      <c r="D22" s="522">
        <v>17.5</v>
      </c>
      <c r="E22" s="527">
        <v>17.8</v>
      </c>
      <c r="F22" s="527">
        <v>16.8</v>
      </c>
      <c r="G22" s="527">
        <v>141.6</v>
      </c>
      <c r="H22" s="527">
        <v>150.30000000000001</v>
      </c>
      <c r="I22" s="527">
        <v>120</v>
      </c>
      <c r="J22" s="527">
        <v>128.80000000000001</v>
      </c>
      <c r="K22" s="527">
        <v>134.69999999999999</v>
      </c>
      <c r="L22" s="527">
        <v>114.3</v>
      </c>
      <c r="M22" s="527">
        <v>12.8</v>
      </c>
      <c r="N22" s="527">
        <v>15.6</v>
      </c>
      <c r="O22" s="527">
        <v>5.7</v>
      </c>
    </row>
    <row r="23" spans="2:15" ht="16.5" customHeight="1">
      <c r="B23" s="456" t="s">
        <v>80</v>
      </c>
      <c r="C23" s="470" t="s">
        <v>162</v>
      </c>
      <c r="D23" s="523">
        <v>18.3</v>
      </c>
      <c r="E23" s="526">
        <v>18.8</v>
      </c>
      <c r="F23" s="526">
        <v>18</v>
      </c>
      <c r="G23" s="526">
        <v>146.80000000000001</v>
      </c>
      <c r="H23" s="526">
        <v>159</v>
      </c>
      <c r="I23" s="526">
        <v>137</v>
      </c>
      <c r="J23" s="526">
        <v>136.80000000000001</v>
      </c>
      <c r="K23" s="526">
        <v>147</v>
      </c>
      <c r="L23" s="526">
        <v>128.6</v>
      </c>
      <c r="M23" s="526">
        <v>10</v>
      </c>
      <c r="N23" s="526">
        <v>12</v>
      </c>
      <c r="O23" s="526">
        <v>8.4</v>
      </c>
    </row>
    <row r="24" spans="2:15" ht="16.5" customHeight="1">
      <c r="B24" s="457" t="s">
        <v>469</v>
      </c>
      <c r="C24" s="468" t="s">
        <v>470</v>
      </c>
      <c r="D24" s="523">
        <v>17.899999999999999</v>
      </c>
      <c r="E24" s="523">
        <v>18.899999999999999</v>
      </c>
      <c r="F24" s="523">
        <v>16.7</v>
      </c>
      <c r="G24" s="523">
        <v>148.19999999999999</v>
      </c>
      <c r="H24" s="523">
        <v>156</v>
      </c>
      <c r="I24" s="523">
        <v>139.4</v>
      </c>
      <c r="J24" s="523">
        <v>137.4</v>
      </c>
      <c r="K24" s="523">
        <v>144.9</v>
      </c>
      <c r="L24" s="523">
        <v>128.9</v>
      </c>
      <c r="M24" s="523">
        <v>10.8</v>
      </c>
      <c r="N24" s="523">
        <v>11.1</v>
      </c>
      <c r="O24" s="523">
        <v>10.5</v>
      </c>
    </row>
    <row r="25" spans="2:15" ht="16.5" customHeight="1">
      <c r="B25" s="458" t="s">
        <v>472</v>
      </c>
      <c r="C25" s="471" t="s">
        <v>98</v>
      </c>
      <c r="D25" s="518">
        <v>18.8</v>
      </c>
      <c r="E25" s="518">
        <v>18.8</v>
      </c>
      <c r="F25" s="518">
        <v>18.7</v>
      </c>
      <c r="G25" s="518">
        <v>165.8</v>
      </c>
      <c r="H25" s="518">
        <v>169.3</v>
      </c>
      <c r="I25" s="518">
        <v>154</v>
      </c>
      <c r="J25" s="518">
        <v>148.5</v>
      </c>
      <c r="K25" s="518">
        <v>149.9</v>
      </c>
      <c r="L25" s="518">
        <v>143.6</v>
      </c>
      <c r="M25" s="518">
        <v>17.3</v>
      </c>
      <c r="N25" s="518">
        <v>19.399999999999999</v>
      </c>
      <c r="O25" s="518">
        <v>10.4</v>
      </c>
    </row>
    <row r="26" spans="2:15" ht="16.5" customHeight="1">
      <c r="B26" s="459" t="s">
        <v>345</v>
      </c>
      <c r="C26" s="472" t="s">
        <v>347</v>
      </c>
      <c r="D26" s="524">
        <v>17.5</v>
      </c>
      <c r="E26" s="524">
        <v>17.5</v>
      </c>
      <c r="F26" s="524">
        <v>17.5</v>
      </c>
      <c r="G26" s="524">
        <v>139.9</v>
      </c>
      <c r="H26" s="524">
        <v>147</v>
      </c>
      <c r="I26" s="524">
        <v>116.7</v>
      </c>
      <c r="J26" s="524">
        <v>131.19999999999999</v>
      </c>
      <c r="K26" s="524">
        <v>137.5</v>
      </c>
      <c r="L26" s="524">
        <v>110.6</v>
      </c>
      <c r="M26" s="524">
        <v>8.6999999999999993</v>
      </c>
      <c r="N26" s="524">
        <v>9.5</v>
      </c>
      <c r="O26" s="524">
        <v>6.1</v>
      </c>
    </row>
    <row r="27" spans="2:15" ht="16.5" customHeight="1">
      <c r="B27" s="459" t="s">
        <v>473</v>
      </c>
      <c r="C27" s="472" t="s">
        <v>351</v>
      </c>
      <c r="D27" s="524">
        <v>18.600000000000001</v>
      </c>
      <c r="E27" s="524">
        <v>18.8</v>
      </c>
      <c r="F27" s="524">
        <v>18.2</v>
      </c>
      <c r="G27" s="524">
        <v>151.30000000000001</v>
      </c>
      <c r="H27" s="524">
        <v>158.9</v>
      </c>
      <c r="I27" s="524">
        <v>133.30000000000001</v>
      </c>
      <c r="J27" s="524">
        <v>139.80000000000001</v>
      </c>
      <c r="K27" s="524">
        <v>145</v>
      </c>
      <c r="L27" s="524">
        <v>127.6</v>
      </c>
      <c r="M27" s="524">
        <v>11.5</v>
      </c>
      <c r="N27" s="524">
        <v>13.9</v>
      </c>
      <c r="O27" s="524">
        <v>5.7</v>
      </c>
    </row>
    <row r="28" spans="2:15" ht="16.5" customHeight="1">
      <c r="B28" s="459" t="s">
        <v>474</v>
      </c>
      <c r="C28" s="472" t="s">
        <v>475</v>
      </c>
      <c r="D28" s="524">
        <v>19.3</v>
      </c>
      <c r="E28" s="524">
        <v>19.5</v>
      </c>
      <c r="F28" s="524">
        <v>18.899999999999999</v>
      </c>
      <c r="G28" s="524">
        <v>148.80000000000001</v>
      </c>
      <c r="H28" s="524">
        <v>156.19999999999999</v>
      </c>
      <c r="I28" s="524">
        <v>134.4</v>
      </c>
      <c r="J28" s="524">
        <v>140.69999999999999</v>
      </c>
      <c r="K28" s="524">
        <v>146.69999999999999</v>
      </c>
      <c r="L28" s="524">
        <v>128.9</v>
      </c>
      <c r="M28" s="524">
        <v>8.1</v>
      </c>
      <c r="N28" s="524">
        <v>9.5</v>
      </c>
      <c r="O28" s="524">
        <v>5.5</v>
      </c>
    </row>
    <row r="29" spans="2:15" ht="16.5" customHeight="1">
      <c r="B29" s="459" t="s">
        <v>461</v>
      </c>
      <c r="C29" s="472" t="s">
        <v>181</v>
      </c>
      <c r="D29" s="524">
        <v>17.7</v>
      </c>
      <c r="E29" s="524">
        <v>17.600000000000001</v>
      </c>
      <c r="F29" s="524">
        <v>17.899999999999999</v>
      </c>
      <c r="G29" s="524">
        <v>151.5</v>
      </c>
      <c r="H29" s="524">
        <v>152.30000000000001</v>
      </c>
      <c r="I29" s="524">
        <v>149.80000000000001</v>
      </c>
      <c r="J29" s="524">
        <v>140.69999999999999</v>
      </c>
      <c r="K29" s="524">
        <v>140.19999999999999</v>
      </c>
      <c r="L29" s="524">
        <v>141.80000000000001</v>
      </c>
      <c r="M29" s="524">
        <v>10.8</v>
      </c>
      <c r="N29" s="524">
        <v>12.1</v>
      </c>
      <c r="O29" s="524">
        <v>8</v>
      </c>
    </row>
    <row r="30" spans="2:15" ht="16.5" customHeight="1">
      <c r="B30" s="459" t="s">
        <v>476</v>
      </c>
      <c r="C30" s="472" t="s">
        <v>125</v>
      </c>
      <c r="D30" s="524">
        <v>17.100000000000001</v>
      </c>
      <c r="E30" s="524">
        <v>17.3</v>
      </c>
      <c r="F30" s="524">
        <v>16.7</v>
      </c>
      <c r="G30" s="524">
        <v>136</v>
      </c>
      <c r="H30" s="524">
        <v>143</v>
      </c>
      <c r="I30" s="524">
        <v>125.9</v>
      </c>
      <c r="J30" s="524">
        <v>129.30000000000001</v>
      </c>
      <c r="K30" s="524">
        <v>134</v>
      </c>
      <c r="L30" s="524">
        <v>122.5</v>
      </c>
      <c r="M30" s="524">
        <v>6.7</v>
      </c>
      <c r="N30" s="524">
        <v>9</v>
      </c>
      <c r="O30" s="524">
        <v>3.4</v>
      </c>
    </row>
    <row r="31" spans="2:15" ht="16.5" customHeight="1">
      <c r="B31" s="459" t="s">
        <v>210</v>
      </c>
      <c r="C31" s="472" t="s">
        <v>357</v>
      </c>
      <c r="D31" s="524">
        <v>17.600000000000001</v>
      </c>
      <c r="E31" s="524">
        <v>17.7</v>
      </c>
      <c r="F31" s="524">
        <v>17.2</v>
      </c>
      <c r="G31" s="524">
        <v>150.69999999999999</v>
      </c>
      <c r="H31" s="524">
        <v>153.30000000000001</v>
      </c>
      <c r="I31" s="524">
        <v>140.6</v>
      </c>
      <c r="J31" s="524">
        <v>136.4</v>
      </c>
      <c r="K31" s="524">
        <v>137.9</v>
      </c>
      <c r="L31" s="524">
        <v>130.80000000000001</v>
      </c>
      <c r="M31" s="524">
        <v>14.3</v>
      </c>
      <c r="N31" s="524">
        <v>15.4</v>
      </c>
      <c r="O31" s="524">
        <v>9.8000000000000007</v>
      </c>
    </row>
    <row r="32" spans="2:15" ht="16.5" customHeight="1">
      <c r="B32" s="459" t="s">
        <v>260</v>
      </c>
      <c r="C32" s="472" t="s">
        <v>450</v>
      </c>
      <c r="D32" s="524">
        <v>18</v>
      </c>
      <c r="E32" s="524">
        <v>18.399999999999999</v>
      </c>
      <c r="F32" s="524">
        <v>16.899999999999999</v>
      </c>
      <c r="G32" s="524">
        <v>151.69999999999999</v>
      </c>
      <c r="H32" s="524">
        <v>162.5</v>
      </c>
      <c r="I32" s="524">
        <v>120.8</v>
      </c>
      <c r="J32" s="524">
        <v>136.30000000000001</v>
      </c>
      <c r="K32" s="524">
        <v>143.5</v>
      </c>
      <c r="L32" s="524">
        <v>115.7</v>
      </c>
      <c r="M32" s="524">
        <v>15.4</v>
      </c>
      <c r="N32" s="524">
        <v>19</v>
      </c>
      <c r="O32" s="524">
        <v>5.0999999999999996</v>
      </c>
    </row>
    <row r="33" spans="2:15" ht="16.5" customHeight="1">
      <c r="B33" s="459" t="s">
        <v>477</v>
      </c>
      <c r="C33" s="472" t="s">
        <v>269</v>
      </c>
      <c r="D33" s="525">
        <v>18.399999999999999</v>
      </c>
      <c r="E33" s="525">
        <v>18.7</v>
      </c>
      <c r="F33" s="525">
        <v>16.5</v>
      </c>
      <c r="G33" s="525">
        <v>143.4</v>
      </c>
      <c r="H33" s="525">
        <v>146.6</v>
      </c>
      <c r="I33" s="525">
        <v>122.5</v>
      </c>
      <c r="J33" s="525">
        <v>139.69999999999999</v>
      </c>
      <c r="K33" s="525">
        <v>142.6</v>
      </c>
      <c r="L33" s="525">
        <v>121</v>
      </c>
      <c r="M33" s="525">
        <v>3.7</v>
      </c>
      <c r="N33" s="525">
        <v>4</v>
      </c>
      <c r="O33" s="525">
        <v>1.5</v>
      </c>
    </row>
    <row r="34" spans="2:15" ht="16.5" customHeight="1">
      <c r="B34" s="459" t="s">
        <v>188</v>
      </c>
      <c r="C34" s="472" t="s">
        <v>478</v>
      </c>
      <c r="D34" s="524">
        <v>18.600000000000001</v>
      </c>
      <c r="E34" s="524">
        <v>18.899999999999999</v>
      </c>
      <c r="F34" s="524">
        <v>17.2</v>
      </c>
      <c r="G34" s="524">
        <v>150.6</v>
      </c>
      <c r="H34" s="524">
        <v>152.5</v>
      </c>
      <c r="I34" s="524">
        <v>137.6</v>
      </c>
      <c r="J34" s="524">
        <v>141.69999999999999</v>
      </c>
      <c r="K34" s="524">
        <v>143</v>
      </c>
      <c r="L34" s="524">
        <v>132.69999999999999</v>
      </c>
      <c r="M34" s="524">
        <v>8.9</v>
      </c>
      <c r="N34" s="524">
        <v>9.5</v>
      </c>
      <c r="O34" s="524">
        <v>4.9000000000000004</v>
      </c>
    </row>
    <row r="35" spans="2:15" ht="16.5" customHeight="1">
      <c r="B35" s="459" t="s">
        <v>215</v>
      </c>
      <c r="C35" s="472" t="s">
        <v>217</v>
      </c>
      <c r="D35" s="524">
        <v>17.600000000000001</v>
      </c>
      <c r="E35" s="524">
        <v>17.899999999999999</v>
      </c>
      <c r="F35" s="524">
        <v>16.3</v>
      </c>
      <c r="G35" s="524">
        <v>141.5</v>
      </c>
      <c r="H35" s="524">
        <v>147.19999999999999</v>
      </c>
      <c r="I35" s="524">
        <v>120.7</v>
      </c>
      <c r="J35" s="524">
        <v>131.69999999999999</v>
      </c>
      <c r="K35" s="524">
        <v>136.19999999999999</v>
      </c>
      <c r="L35" s="524">
        <v>115.5</v>
      </c>
      <c r="M35" s="524">
        <v>9.8000000000000007</v>
      </c>
      <c r="N35" s="524">
        <v>11</v>
      </c>
      <c r="O35" s="524">
        <v>5.2</v>
      </c>
    </row>
    <row r="36" spans="2:15" ht="16.5" customHeight="1">
      <c r="B36" s="459" t="s">
        <v>429</v>
      </c>
      <c r="C36" s="472" t="s">
        <v>341</v>
      </c>
      <c r="D36" s="524">
        <v>18.899999999999999</v>
      </c>
      <c r="E36" s="524">
        <v>19.100000000000001</v>
      </c>
      <c r="F36" s="524">
        <v>17.899999999999999</v>
      </c>
      <c r="G36" s="524">
        <v>155.80000000000001</v>
      </c>
      <c r="H36" s="524">
        <v>157.19999999999999</v>
      </c>
      <c r="I36" s="524">
        <v>147.30000000000001</v>
      </c>
      <c r="J36" s="524">
        <v>143.6</v>
      </c>
      <c r="K36" s="524">
        <v>144.69999999999999</v>
      </c>
      <c r="L36" s="524">
        <v>136.80000000000001</v>
      </c>
      <c r="M36" s="524">
        <v>12.2</v>
      </c>
      <c r="N36" s="524">
        <v>12.5</v>
      </c>
      <c r="O36" s="524">
        <v>10.5</v>
      </c>
    </row>
    <row r="37" spans="2:15" ht="16.5" customHeight="1">
      <c r="B37" s="459" t="s">
        <v>479</v>
      </c>
      <c r="C37" s="472" t="s">
        <v>344</v>
      </c>
      <c r="D37" s="524">
        <v>17.5</v>
      </c>
      <c r="E37" s="524">
        <v>17.899999999999999</v>
      </c>
      <c r="F37" s="524">
        <v>15.2</v>
      </c>
      <c r="G37" s="524">
        <v>151.9</v>
      </c>
      <c r="H37" s="524">
        <v>156.80000000000001</v>
      </c>
      <c r="I37" s="524">
        <v>126.3</v>
      </c>
      <c r="J37" s="524">
        <v>135.6</v>
      </c>
      <c r="K37" s="524">
        <v>139.6</v>
      </c>
      <c r="L37" s="524">
        <v>114.8</v>
      </c>
      <c r="M37" s="524">
        <v>16.3</v>
      </c>
      <c r="N37" s="524">
        <v>17.2</v>
      </c>
      <c r="O37" s="524">
        <v>11.5</v>
      </c>
    </row>
    <row r="38" spans="2:15" ht="16.5" customHeight="1">
      <c r="B38" s="459" t="s">
        <v>434</v>
      </c>
      <c r="C38" s="472" t="s">
        <v>143</v>
      </c>
      <c r="D38" s="524">
        <v>18.399999999999999</v>
      </c>
      <c r="E38" s="524">
        <v>18.7</v>
      </c>
      <c r="F38" s="524">
        <v>17.7</v>
      </c>
      <c r="G38" s="524">
        <v>148.9</v>
      </c>
      <c r="H38" s="524">
        <v>154.69999999999999</v>
      </c>
      <c r="I38" s="524">
        <v>136.5</v>
      </c>
      <c r="J38" s="524">
        <v>139.19999999999999</v>
      </c>
      <c r="K38" s="524">
        <v>143</v>
      </c>
      <c r="L38" s="524">
        <v>131.1</v>
      </c>
      <c r="M38" s="524">
        <v>9.6999999999999993</v>
      </c>
      <c r="N38" s="524">
        <v>11.7</v>
      </c>
      <c r="O38" s="524">
        <v>5.4</v>
      </c>
    </row>
    <row r="39" spans="2:15" ht="16.5" customHeight="1">
      <c r="B39" s="459" t="s">
        <v>175</v>
      </c>
      <c r="C39" s="472" t="s">
        <v>296</v>
      </c>
      <c r="D39" s="524">
        <v>19.600000000000001</v>
      </c>
      <c r="E39" s="524">
        <v>19.7</v>
      </c>
      <c r="F39" s="524">
        <v>19.3</v>
      </c>
      <c r="G39" s="524">
        <v>158.19999999999999</v>
      </c>
      <c r="H39" s="524">
        <v>162.5</v>
      </c>
      <c r="I39" s="524">
        <v>145.19999999999999</v>
      </c>
      <c r="J39" s="524">
        <v>151</v>
      </c>
      <c r="K39" s="524">
        <v>154.30000000000001</v>
      </c>
      <c r="L39" s="524">
        <v>141</v>
      </c>
      <c r="M39" s="524">
        <v>7.2</v>
      </c>
      <c r="N39" s="524">
        <v>8.1999999999999993</v>
      </c>
      <c r="O39" s="524">
        <v>4.2</v>
      </c>
    </row>
    <row r="40" spans="2:15" ht="16.5" customHeight="1">
      <c r="B40" s="459" t="s">
        <v>142</v>
      </c>
      <c r="C40" s="472" t="s">
        <v>159</v>
      </c>
      <c r="D40" s="524">
        <v>16.600000000000001</v>
      </c>
      <c r="E40" s="524">
        <v>16.8</v>
      </c>
      <c r="F40" s="524">
        <v>16.3</v>
      </c>
      <c r="G40" s="524">
        <v>131.4</v>
      </c>
      <c r="H40" s="524">
        <v>142.5</v>
      </c>
      <c r="I40" s="524">
        <v>115.8</v>
      </c>
      <c r="J40" s="524">
        <v>122.7</v>
      </c>
      <c r="K40" s="524">
        <v>130.30000000000001</v>
      </c>
      <c r="L40" s="524">
        <v>112.1</v>
      </c>
      <c r="M40" s="524">
        <v>8.6999999999999993</v>
      </c>
      <c r="N40" s="524">
        <v>12.2</v>
      </c>
      <c r="O40" s="524">
        <v>3.7</v>
      </c>
    </row>
    <row r="41" spans="2:15" ht="16.5" customHeight="1">
      <c r="B41" s="459" t="s">
        <v>424</v>
      </c>
      <c r="C41" s="472" t="s">
        <v>354</v>
      </c>
      <c r="D41" s="524">
        <v>18.2</v>
      </c>
      <c r="E41" s="524">
        <v>18.3</v>
      </c>
      <c r="F41" s="524">
        <v>17.8</v>
      </c>
      <c r="G41" s="524">
        <v>151</v>
      </c>
      <c r="H41" s="524">
        <v>153.6</v>
      </c>
      <c r="I41" s="524">
        <v>142</v>
      </c>
      <c r="J41" s="524">
        <v>138.5</v>
      </c>
      <c r="K41" s="524">
        <v>140.1</v>
      </c>
      <c r="L41" s="524">
        <v>133.19999999999999</v>
      </c>
      <c r="M41" s="524">
        <v>12.5</v>
      </c>
      <c r="N41" s="524">
        <v>13.5</v>
      </c>
      <c r="O41" s="524">
        <v>8.8000000000000007</v>
      </c>
    </row>
    <row r="42" spans="2:15" ht="16.5" customHeight="1">
      <c r="B42" s="459" t="s">
        <v>100</v>
      </c>
      <c r="C42" s="472" t="s">
        <v>92</v>
      </c>
      <c r="D42" s="524">
        <v>17.5</v>
      </c>
      <c r="E42" s="524">
        <v>17.7</v>
      </c>
      <c r="F42" s="524">
        <v>16.899999999999999</v>
      </c>
      <c r="G42" s="524">
        <v>150.69999999999999</v>
      </c>
      <c r="H42" s="524">
        <v>154.5</v>
      </c>
      <c r="I42" s="524">
        <v>137.5</v>
      </c>
      <c r="J42" s="524">
        <v>136.6</v>
      </c>
      <c r="K42" s="524">
        <v>138.6</v>
      </c>
      <c r="L42" s="524">
        <v>129.30000000000001</v>
      </c>
      <c r="M42" s="524">
        <v>14.1</v>
      </c>
      <c r="N42" s="524">
        <v>15.9</v>
      </c>
      <c r="O42" s="524">
        <v>8.1999999999999993</v>
      </c>
    </row>
    <row r="43" spans="2:15" ht="16.5" customHeight="1">
      <c r="B43" s="459" t="s">
        <v>481</v>
      </c>
      <c r="C43" s="473" t="s">
        <v>119</v>
      </c>
      <c r="D43" s="524">
        <v>19.2</v>
      </c>
      <c r="E43" s="524">
        <v>19.5</v>
      </c>
      <c r="F43" s="524">
        <v>18.8</v>
      </c>
      <c r="G43" s="524">
        <v>158.69999999999999</v>
      </c>
      <c r="H43" s="524">
        <v>165.8</v>
      </c>
      <c r="I43" s="524">
        <v>148.1</v>
      </c>
      <c r="J43" s="524">
        <v>145.30000000000001</v>
      </c>
      <c r="K43" s="524">
        <v>149.5</v>
      </c>
      <c r="L43" s="524">
        <v>139.1</v>
      </c>
      <c r="M43" s="524">
        <v>13.4</v>
      </c>
      <c r="N43" s="524">
        <v>16.3</v>
      </c>
      <c r="O43" s="524">
        <v>9</v>
      </c>
    </row>
    <row r="44" spans="2:15" ht="16.5" customHeight="1">
      <c r="B44" s="456" t="s">
        <v>99</v>
      </c>
      <c r="C44" s="474" t="s">
        <v>202</v>
      </c>
      <c r="D44" s="526">
        <v>17.5</v>
      </c>
      <c r="E44" s="526">
        <v>18.3</v>
      </c>
      <c r="F44" s="526">
        <v>15.9</v>
      </c>
      <c r="G44" s="526">
        <v>141</v>
      </c>
      <c r="H44" s="526">
        <v>154.30000000000001</v>
      </c>
      <c r="I44" s="526">
        <v>114.2</v>
      </c>
      <c r="J44" s="526">
        <v>131.30000000000001</v>
      </c>
      <c r="K44" s="526">
        <v>141.5</v>
      </c>
      <c r="L44" s="526">
        <v>110.8</v>
      </c>
      <c r="M44" s="526">
        <v>9.6999999999999993</v>
      </c>
      <c r="N44" s="526">
        <v>12.8</v>
      </c>
      <c r="O44" s="526">
        <v>3.4</v>
      </c>
    </row>
    <row r="45" spans="2:15" ht="16.5" customHeight="1">
      <c r="B45" s="460" t="s">
        <v>220</v>
      </c>
      <c r="C45" s="475" t="s">
        <v>399</v>
      </c>
      <c r="D45" s="527">
        <v>17.3</v>
      </c>
      <c r="E45" s="527">
        <v>18.5</v>
      </c>
      <c r="F45" s="527">
        <v>16.7</v>
      </c>
      <c r="G45" s="527">
        <v>119.9</v>
      </c>
      <c r="H45" s="527">
        <v>146.5</v>
      </c>
      <c r="I45" s="527">
        <v>106.2</v>
      </c>
      <c r="J45" s="527">
        <v>115</v>
      </c>
      <c r="K45" s="527">
        <v>135.80000000000001</v>
      </c>
      <c r="L45" s="527">
        <v>104.3</v>
      </c>
      <c r="M45" s="527">
        <v>4.9000000000000004</v>
      </c>
      <c r="N45" s="527">
        <v>10.7</v>
      </c>
      <c r="O45" s="527">
        <v>1.9</v>
      </c>
    </row>
    <row r="46" spans="2:15" ht="16.5" customHeight="1">
      <c r="B46" s="458" t="s">
        <v>362</v>
      </c>
      <c r="C46" s="471" t="s">
        <v>173</v>
      </c>
      <c r="D46" s="518">
        <v>16</v>
      </c>
      <c r="E46" s="518">
        <v>16.7</v>
      </c>
      <c r="F46" s="518">
        <v>15.4</v>
      </c>
      <c r="G46" s="518">
        <v>116.6</v>
      </c>
      <c r="H46" s="518">
        <v>131.6</v>
      </c>
      <c r="I46" s="518">
        <v>104.8</v>
      </c>
      <c r="J46" s="518">
        <v>112</v>
      </c>
      <c r="K46" s="518">
        <v>124.5</v>
      </c>
      <c r="L46" s="518">
        <v>102.2</v>
      </c>
      <c r="M46" s="518">
        <v>4.5999999999999996</v>
      </c>
      <c r="N46" s="518">
        <v>7.1</v>
      </c>
      <c r="O46" s="518">
        <v>2.6</v>
      </c>
    </row>
    <row r="47" spans="2:15" ht="16.5" customHeight="1">
      <c r="B47" s="459" t="s">
        <v>482</v>
      </c>
      <c r="C47" s="472" t="s">
        <v>133</v>
      </c>
      <c r="D47" s="524">
        <v>13.1</v>
      </c>
      <c r="E47" s="524">
        <v>14.5</v>
      </c>
      <c r="F47" s="524">
        <v>12.1</v>
      </c>
      <c r="G47" s="524">
        <v>76.400000000000006</v>
      </c>
      <c r="H47" s="524">
        <v>84.3</v>
      </c>
      <c r="I47" s="524">
        <v>70.8</v>
      </c>
      <c r="J47" s="524">
        <v>72.599999999999994</v>
      </c>
      <c r="K47" s="524">
        <v>79.2</v>
      </c>
      <c r="L47" s="524">
        <v>67.8</v>
      </c>
      <c r="M47" s="524">
        <v>3.8</v>
      </c>
      <c r="N47" s="524">
        <v>5.0999999999999996</v>
      </c>
      <c r="O47" s="524">
        <v>3</v>
      </c>
    </row>
    <row r="48" spans="2:15" ht="16.5" customHeight="1">
      <c r="B48" s="456" t="s">
        <v>430</v>
      </c>
      <c r="C48" s="470" t="s">
        <v>483</v>
      </c>
      <c r="D48" s="526">
        <v>18.2</v>
      </c>
      <c r="E48" s="526">
        <v>18.399999999999999</v>
      </c>
      <c r="F48" s="526">
        <v>18.100000000000001</v>
      </c>
      <c r="G48" s="526">
        <v>135</v>
      </c>
      <c r="H48" s="526">
        <v>144</v>
      </c>
      <c r="I48" s="526">
        <v>132.19999999999999</v>
      </c>
      <c r="J48" s="526">
        <v>127.6</v>
      </c>
      <c r="K48" s="526">
        <v>130.80000000000001</v>
      </c>
      <c r="L48" s="526">
        <v>126.6</v>
      </c>
      <c r="M48" s="526">
        <v>7.4</v>
      </c>
      <c r="N48" s="526">
        <v>13.2</v>
      </c>
      <c r="O48" s="526">
        <v>5.6</v>
      </c>
    </row>
    <row r="49" spans="2:15" ht="16.5" customHeight="1">
      <c r="B49" s="460" t="s">
        <v>484</v>
      </c>
      <c r="C49" s="469" t="s">
        <v>15</v>
      </c>
      <c r="D49" s="527">
        <v>16.899999999999999</v>
      </c>
      <c r="E49" s="527">
        <v>17.8</v>
      </c>
      <c r="F49" s="527">
        <v>16.600000000000001</v>
      </c>
      <c r="G49" s="527">
        <v>116.8</v>
      </c>
      <c r="H49" s="527">
        <v>128.6</v>
      </c>
      <c r="I49" s="527">
        <v>113.1</v>
      </c>
      <c r="J49" s="527">
        <v>114.2</v>
      </c>
      <c r="K49" s="527">
        <v>125.1</v>
      </c>
      <c r="L49" s="527">
        <v>110.8</v>
      </c>
      <c r="M49" s="527">
        <v>2.6</v>
      </c>
      <c r="N49" s="527">
        <v>3.5</v>
      </c>
      <c r="O49" s="527">
        <v>2.2999999999999998</v>
      </c>
    </row>
    <row r="50" spans="2:15" ht="16.5" customHeight="1">
      <c r="B50" s="458" t="s">
        <v>402</v>
      </c>
      <c r="C50" s="471" t="s">
        <v>121</v>
      </c>
      <c r="D50" s="518">
        <v>18.100000000000001</v>
      </c>
      <c r="E50" s="518">
        <v>18.5</v>
      </c>
      <c r="F50" s="518">
        <v>17.5</v>
      </c>
      <c r="G50" s="518">
        <v>150.80000000000001</v>
      </c>
      <c r="H50" s="518">
        <v>158.9</v>
      </c>
      <c r="I50" s="518">
        <v>137.30000000000001</v>
      </c>
      <c r="J50" s="518">
        <v>137.80000000000001</v>
      </c>
      <c r="K50" s="518">
        <v>142.9</v>
      </c>
      <c r="L50" s="518">
        <v>129.4</v>
      </c>
      <c r="M50" s="518">
        <v>13</v>
      </c>
      <c r="N50" s="518">
        <v>16</v>
      </c>
      <c r="O50" s="518">
        <v>7.9</v>
      </c>
    </row>
    <row r="51" spans="2:15" ht="16.5" customHeight="1">
      <c r="B51" s="459" t="s">
        <v>320</v>
      </c>
      <c r="C51" s="472" t="s">
        <v>486</v>
      </c>
      <c r="D51" s="524">
        <v>17.2</v>
      </c>
      <c r="E51" s="524">
        <v>17.600000000000001</v>
      </c>
      <c r="F51" s="524">
        <v>16.3</v>
      </c>
      <c r="G51" s="524">
        <v>139.9</v>
      </c>
      <c r="H51" s="524">
        <v>151</v>
      </c>
      <c r="I51" s="524">
        <v>106.7</v>
      </c>
      <c r="J51" s="524">
        <v>125.6</v>
      </c>
      <c r="K51" s="524">
        <v>133.1</v>
      </c>
      <c r="L51" s="524">
        <v>103.2</v>
      </c>
      <c r="M51" s="524">
        <v>14.3</v>
      </c>
      <c r="N51" s="524">
        <v>17.899999999999999</v>
      </c>
      <c r="O51" s="524">
        <v>3.5</v>
      </c>
    </row>
    <row r="52" spans="2:15" ht="16.5" customHeight="1">
      <c r="B52" s="460" t="s">
        <v>488</v>
      </c>
      <c r="C52" s="469" t="s">
        <v>489</v>
      </c>
      <c r="D52" s="527">
        <v>17.5</v>
      </c>
      <c r="E52" s="527">
        <v>17.8</v>
      </c>
      <c r="F52" s="527">
        <v>16.399999999999999</v>
      </c>
      <c r="G52" s="527">
        <v>133</v>
      </c>
      <c r="H52" s="527">
        <v>138.1</v>
      </c>
      <c r="I52" s="527">
        <v>117.7</v>
      </c>
      <c r="J52" s="527">
        <v>124.5</v>
      </c>
      <c r="K52" s="527">
        <v>129</v>
      </c>
      <c r="L52" s="527">
        <v>111.1</v>
      </c>
      <c r="M52" s="527">
        <v>8.5</v>
      </c>
      <c r="N52" s="527">
        <v>9.1</v>
      </c>
      <c r="O52" s="527">
        <v>6.6</v>
      </c>
    </row>
    <row r="53" spans="2:15" ht="21.75" customHeight="1">
      <c r="B53" s="10"/>
      <c r="C53" s="461">
        <v>45778</v>
      </c>
      <c r="D53" s="476" t="s">
        <v>326</v>
      </c>
      <c r="E53" s="10"/>
      <c r="F53" s="503"/>
      <c r="H53" s="10"/>
      <c r="I53" s="10"/>
      <c r="J53" s="10"/>
      <c r="K53" s="10"/>
      <c r="L53" s="10"/>
      <c r="M53" s="10"/>
      <c r="N53" s="10"/>
      <c r="O53" s="10"/>
    </row>
    <row r="54" spans="2:15" ht="18" customHeight="1">
      <c r="B54" s="203"/>
      <c r="C54" s="462" t="s">
        <v>468</v>
      </c>
      <c r="E54" s="203"/>
      <c r="F54" s="203"/>
      <c r="G54" s="203"/>
      <c r="H54" s="203"/>
      <c r="I54" s="203"/>
      <c r="J54" s="203"/>
      <c r="K54" s="506"/>
      <c r="L54" s="203"/>
      <c r="M54" s="203"/>
      <c r="N54" s="203"/>
      <c r="O54" s="203"/>
    </row>
    <row r="55" spans="2:15" s="447" customFormat="1" ht="10.5" customHeight="1">
      <c r="B55" s="448" t="s">
        <v>368</v>
      </c>
      <c r="C55" s="463"/>
      <c r="D55" s="448" t="s">
        <v>35</v>
      </c>
      <c r="E55" s="489"/>
      <c r="F55" s="463"/>
      <c r="G55" s="448" t="s">
        <v>62</v>
      </c>
      <c r="H55" s="489"/>
      <c r="I55" s="489"/>
      <c r="J55" s="505"/>
      <c r="K55" s="505"/>
      <c r="L55" s="505"/>
      <c r="M55" s="505"/>
      <c r="N55" s="505"/>
      <c r="O55" s="510"/>
    </row>
    <row r="56" spans="2:15" s="447" customFormat="1" ht="18" customHeight="1">
      <c r="B56" s="449"/>
      <c r="C56" s="464"/>
      <c r="D56" s="477"/>
      <c r="E56" s="491"/>
      <c r="F56" s="502"/>
      <c r="G56" s="477"/>
      <c r="H56" s="491"/>
      <c r="I56" s="491"/>
      <c r="J56" s="535" t="s">
        <v>17</v>
      </c>
      <c r="K56" s="536"/>
      <c r="L56" s="536"/>
      <c r="M56" s="535" t="s">
        <v>108</v>
      </c>
      <c r="N56" s="537"/>
      <c r="O56" s="538"/>
    </row>
    <row r="57" spans="2:15" s="447" customFormat="1" ht="18" customHeight="1">
      <c r="B57" s="450"/>
      <c r="C57" s="465"/>
      <c r="D57" s="511" t="s">
        <v>48</v>
      </c>
      <c r="E57" s="492" t="s">
        <v>487</v>
      </c>
      <c r="F57" s="492" t="s">
        <v>457</v>
      </c>
      <c r="G57" s="478" t="s">
        <v>48</v>
      </c>
      <c r="H57" s="492" t="s">
        <v>487</v>
      </c>
      <c r="I57" s="492" t="s">
        <v>457</v>
      </c>
      <c r="J57" s="478" t="s">
        <v>48</v>
      </c>
      <c r="K57" s="492" t="s">
        <v>487</v>
      </c>
      <c r="L57" s="492" t="s">
        <v>457</v>
      </c>
      <c r="M57" s="492" t="s">
        <v>48</v>
      </c>
      <c r="N57" s="478" t="s">
        <v>487</v>
      </c>
      <c r="O57" s="511" t="s">
        <v>457</v>
      </c>
    </row>
    <row r="58" spans="2:15" s="512" customFormat="1" ht="12" customHeight="1">
      <c r="B58" s="513"/>
      <c r="C58" s="515"/>
      <c r="D58" s="528" t="s">
        <v>33</v>
      </c>
      <c r="E58" s="532" t="s">
        <v>33</v>
      </c>
      <c r="F58" s="532" t="s">
        <v>33</v>
      </c>
      <c r="G58" s="534" t="s">
        <v>11</v>
      </c>
      <c r="H58" s="534" t="s">
        <v>11</v>
      </c>
      <c r="I58" s="534" t="s">
        <v>11</v>
      </c>
      <c r="J58" s="534" t="s">
        <v>11</v>
      </c>
      <c r="K58" s="534" t="s">
        <v>11</v>
      </c>
      <c r="L58" s="534" t="s">
        <v>11</v>
      </c>
      <c r="M58" s="534" t="s">
        <v>11</v>
      </c>
      <c r="N58" s="534" t="s">
        <v>11</v>
      </c>
      <c r="O58" s="534" t="s">
        <v>11</v>
      </c>
    </row>
    <row r="59" spans="2:15" ht="16.5" customHeight="1">
      <c r="B59" s="514" t="s">
        <v>165</v>
      </c>
      <c r="C59" s="516" t="s">
        <v>45</v>
      </c>
      <c r="D59" s="518">
        <v>17.899999999999999</v>
      </c>
      <c r="E59" s="518">
        <v>18.3</v>
      </c>
      <c r="F59" s="518">
        <v>17.3</v>
      </c>
      <c r="G59" s="518">
        <v>142</v>
      </c>
      <c r="H59" s="518">
        <v>154.1</v>
      </c>
      <c r="I59" s="518">
        <v>125.5</v>
      </c>
      <c r="J59" s="518">
        <v>129.5</v>
      </c>
      <c r="K59" s="518">
        <v>137.80000000000001</v>
      </c>
      <c r="L59" s="518">
        <v>118.2</v>
      </c>
      <c r="M59" s="518">
        <v>12.5</v>
      </c>
      <c r="N59" s="518">
        <v>16.3</v>
      </c>
      <c r="O59" s="518">
        <v>7.3</v>
      </c>
    </row>
    <row r="60" spans="2:15" ht="16.5" customHeight="1">
      <c r="B60" s="452" t="s">
        <v>25</v>
      </c>
      <c r="C60" s="467" t="s">
        <v>456</v>
      </c>
      <c r="D60" s="519">
        <v>18.2</v>
      </c>
      <c r="E60" s="526">
        <v>19.100000000000001</v>
      </c>
      <c r="F60" s="526">
        <v>15.9</v>
      </c>
      <c r="G60" s="526">
        <v>145.19999999999999</v>
      </c>
      <c r="H60" s="526">
        <v>157.1</v>
      </c>
      <c r="I60" s="526">
        <v>113.7</v>
      </c>
      <c r="J60" s="526">
        <v>135.69999999999999</v>
      </c>
      <c r="K60" s="526">
        <v>145.1</v>
      </c>
      <c r="L60" s="526">
        <v>110.5</v>
      </c>
      <c r="M60" s="526">
        <v>9.5</v>
      </c>
      <c r="N60" s="526">
        <v>12</v>
      </c>
      <c r="O60" s="526">
        <v>3.2</v>
      </c>
    </row>
    <row r="61" spans="2:15" ht="16.5" customHeight="1">
      <c r="B61" s="453" t="s">
        <v>160</v>
      </c>
      <c r="C61" s="468" t="s">
        <v>53</v>
      </c>
      <c r="D61" s="521">
        <v>17.8</v>
      </c>
      <c r="E61" s="524">
        <v>18</v>
      </c>
      <c r="F61" s="524">
        <v>17.399999999999999</v>
      </c>
      <c r="G61" s="524">
        <v>149.9</v>
      </c>
      <c r="H61" s="524">
        <v>154.80000000000001</v>
      </c>
      <c r="I61" s="524">
        <v>138</v>
      </c>
      <c r="J61" s="524">
        <v>137.5</v>
      </c>
      <c r="K61" s="524">
        <v>140.5</v>
      </c>
      <c r="L61" s="524">
        <v>130.30000000000001</v>
      </c>
      <c r="M61" s="524">
        <v>12.4</v>
      </c>
      <c r="N61" s="524">
        <v>14.3</v>
      </c>
      <c r="O61" s="524">
        <v>7.7</v>
      </c>
    </row>
    <row r="62" spans="2:15" ht="16.5" customHeight="1">
      <c r="B62" s="454" t="s">
        <v>118</v>
      </c>
      <c r="C62" s="468" t="s">
        <v>241</v>
      </c>
      <c r="D62" s="521">
        <v>18.399999999999999</v>
      </c>
      <c r="E62" s="524">
        <v>18.399999999999999</v>
      </c>
      <c r="F62" s="524">
        <v>18.100000000000001</v>
      </c>
      <c r="G62" s="524">
        <v>151.80000000000001</v>
      </c>
      <c r="H62" s="524">
        <v>154.4</v>
      </c>
      <c r="I62" s="524">
        <v>138.5</v>
      </c>
      <c r="J62" s="524">
        <v>138.5</v>
      </c>
      <c r="K62" s="524">
        <v>139.80000000000001</v>
      </c>
      <c r="L62" s="524">
        <v>131.69999999999999</v>
      </c>
      <c r="M62" s="524">
        <v>13.3</v>
      </c>
      <c r="N62" s="524">
        <v>14.6</v>
      </c>
      <c r="O62" s="524">
        <v>6.8</v>
      </c>
    </row>
    <row r="63" spans="2:15" ht="16.5" customHeight="1">
      <c r="B63" s="453" t="s">
        <v>383</v>
      </c>
      <c r="C63" s="468" t="s">
        <v>42</v>
      </c>
      <c r="D63" s="521">
        <v>18.899999999999999</v>
      </c>
      <c r="E63" s="524">
        <v>19.100000000000001</v>
      </c>
      <c r="F63" s="524">
        <v>18.5</v>
      </c>
      <c r="G63" s="524">
        <v>152.1</v>
      </c>
      <c r="H63" s="524">
        <v>157.80000000000001</v>
      </c>
      <c r="I63" s="524">
        <v>137.9</v>
      </c>
      <c r="J63" s="524">
        <v>143.1</v>
      </c>
      <c r="K63" s="524">
        <v>147.19999999999999</v>
      </c>
      <c r="L63" s="524">
        <v>132.80000000000001</v>
      </c>
      <c r="M63" s="524">
        <v>9</v>
      </c>
      <c r="N63" s="524">
        <v>10.6</v>
      </c>
      <c r="O63" s="524">
        <v>5.0999999999999996</v>
      </c>
    </row>
    <row r="64" spans="2:15" ht="16.5" customHeight="1">
      <c r="B64" s="453" t="s">
        <v>5</v>
      </c>
      <c r="C64" s="468" t="s">
        <v>458</v>
      </c>
      <c r="D64" s="521">
        <v>19.399999999999999</v>
      </c>
      <c r="E64" s="524">
        <v>19.600000000000001</v>
      </c>
      <c r="F64" s="524">
        <v>18.5</v>
      </c>
      <c r="G64" s="524">
        <v>155.5</v>
      </c>
      <c r="H64" s="524">
        <v>166.2</v>
      </c>
      <c r="I64" s="524">
        <v>122.4</v>
      </c>
      <c r="J64" s="524">
        <v>134.6</v>
      </c>
      <c r="K64" s="524">
        <v>141.30000000000001</v>
      </c>
      <c r="L64" s="524">
        <v>113.8</v>
      </c>
      <c r="M64" s="524">
        <v>20.9</v>
      </c>
      <c r="N64" s="524">
        <v>24.9</v>
      </c>
      <c r="O64" s="524">
        <v>8.6</v>
      </c>
    </row>
    <row r="65" spans="2:15" ht="16.5" customHeight="1">
      <c r="B65" s="453" t="s">
        <v>156</v>
      </c>
      <c r="C65" s="468" t="s">
        <v>222</v>
      </c>
      <c r="D65" s="521">
        <v>18.3</v>
      </c>
      <c r="E65" s="524">
        <v>18.7</v>
      </c>
      <c r="F65" s="524">
        <v>18</v>
      </c>
      <c r="G65" s="524">
        <v>129.5</v>
      </c>
      <c r="H65" s="524">
        <v>148.1</v>
      </c>
      <c r="I65" s="524">
        <v>116.2</v>
      </c>
      <c r="J65" s="524">
        <v>124.1</v>
      </c>
      <c r="K65" s="524">
        <v>138.19999999999999</v>
      </c>
      <c r="L65" s="524">
        <v>114</v>
      </c>
      <c r="M65" s="524">
        <v>5.4</v>
      </c>
      <c r="N65" s="524">
        <v>9.9</v>
      </c>
      <c r="O65" s="524">
        <v>2.2000000000000002</v>
      </c>
    </row>
    <row r="66" spans="2:15" ht="16.5" customHeight="1">
      <c r="B66" s="453" t="s">
        <v>200</v>
      </c>
      <c r="C66" s="468" t="s">
        <v>459</v>
      </c>
      <c r="D66" s="521">
        <v>18.899999999999999</v>
      </c>
      <c r="E66" s="524">
        <v>19.5</v>
      </c>
      <c r="F66" s="524">
        <v>18.5</v>
      </c>
      <c r="G66" s="524">
        <v>147.5</v>
      </c>
      <c r="H66" s="524">
        <v>162.4</v>
      </c>
      <c r="I66" s="524">
        <v>138.9</v>
      </c>
      <c r="J66" s="524">
        <v>135.80000000000001</v>
      </c>
      <c r="K66" s="524">
        <v>148</v>
      </c>
      <c r="L66" s="524">
        <v>128.69999999999999</v>
      </c>
      <c r="M66" s="524">
        <v>11.7</v>
      </c>
      <c r="N66" s="524">
        <v>14.4</v>
      </c>
      <c r="O66" s="524">
        <v>10.199999999999999</v>
      </c>
    </row>
    <row r="67" spans="2:15" ht="16.5" customHeight="1">
      <c r="B67" s="453" t="s">
        <v>386</v>
      </c>
      <c r="C67" s="468" t="s">
        <v>462</v>
      </c>
      <c r="D67" s="521">
        <v>16.600000000000001</v>
      </c>
      <c r="E67" s="524">
        <v>17.600000000000001</v>
      </c>
      <c r="F67" s="524">
        <v>15.8</v>
      </c>
      <c r="G67" s="524">
        <v>120.9</v>
      </c>
      <c r="H67" s="524">
        <v>134.69999999999999</v>
      </c>
      <c r="I67" s="524">
        <v>111.7</v>
      </c>
      <c r="J67" s="524">
        <v>116</v>
      </c>
      <c r="K67" s="524">
        <v>127.9</v>
      </c>
      <c r="L67" s="524">
        <v>108</v>
      </c>
      <c r="M67" s="524">
        <v>4.9000000000000004</v>
      </c>
      <c r="N67" s="524">
        <v>6.8</v>
      </c>
      <c r="O67" s="524">
        <v>3.7</v>
      </c>
    </row>
    <row r="68" spans="2:15" ht="16.5" customHeight="1">
      <c r="B68" s="453" t="s">
        <v>120</v>
      </c>
      <c r="C68" s="468" t="s">
        <v>463</v>
      </c>
      <c r="D68" s="521">
        <v>18.2</v>
      </c>
      <c r="E68" s="524">
        <v>18.2</v>
      </c>
      <c r="F68" s="524">
        <v>18.2</v>
      </c>
      <c r="G68" s="524">
        <v>154.30000000000001</v>
      </c>
      <c r="H68" s="524">
        <v>155.6</v>
      </c>
      <c r="I68" s="524">
        <v>144.9</v>
      </c>
      <c r="J68" s="524">
        <v>139.9</v>
      </c>
      <c r="K68" s="524">
        <v>140.5</v>
      </c>
      <c r="L68" s="524">
        <v>135.6</v>
      </c>
      <c r="M68" s="524">
        <v>14.4</v>
      </c>
      <c r="N68" s="524">
        <v>15.1</v>
      </c>
      <c r="O68" s="524">
        <v>9.3000000000000007</v>
      </c>
    </row>
    <row r="69" spans="2:15" ht="16.5" customHeight="1">
      <c r="B69" s="453" t="s">
        <v>21</v>
      </c>
      <c r="C69" s="468" t="s">
        <v>266</v>
      </c>
      <c r="D69" s="521">
        <v>15.4</v>
      </c>
      <c r="E69" s="524">
        <v>16</v>
      </c>
      <c r="F69" s="524">
        <v>15.1</v>
      </c>
      <c r="G69" s="524">
        <v>102.8</v>
      </c>
      <c r="H69" s="524">
        <v>118</v>
      </c>
      <c r="I69" s="524">
        <v>94.4</v>
      </c>
      <c r="J69" s="524">
        <v>99.1</v>
      </c>
      <c r="K69" s="524">
        <v>112.7</v>
      </c>
      <c r="L69" s="524">
        <v>91.5</v>
      </c>
      <c r="M69" s="524">
        <v>3.7</v>
      </c>
      <c r="N69" s="524">
        <v>5.3</v>
      </c>
      <c r="O69" s="524">
        <v>2.9</v>
      </c>
    </row>
    <row r="70" spans="2:15" ht="16.5" customHeight="1">
      <c r="B70" s="453" t="s">
        <v>388</v>
      </c>
      <c r="C70" s="468" t="s">
        <v>464</v>
      </c>
      <c r="D70" s="521">
        <v>16.3</v>
      </c>
      <c r="E70" s="524">
        <v>17.7</v>
      </c>
      <c r="F70" s="524">
        <v>15.1</v>
      </c>
      <c r="G70" s="524">
        <v>119.1</v>
      </c>
      <c r="H70" s="524">
        <v>137.4</v>
      </c>
      <c r="I70" s="524">
        <v>103</v>
      </c>
      <c r="J70" s="524">
        <v>112.6</v>
      </c>
      <c r="K70" s="524">
        <v>127.6</v>
      </c>
      <c r="L70" s="524">
        <v>99.5</v>
      </c>
      <c r="M70" s="524">
        <v>6.5</v>
      </c>
      <c r="N70" s="524">
        <v>9.8000000000000007</v>
      </c>
      <c r="O70" s="524">
        <v>3.5</v>
      </c>
    </row>
    <row r="71" spans="2:15" ht="16.5" customHeight="1">
      <c r="B71" s="453" t="s">
        <v>303</v>
      </c>
      <c r="C71" s="468" t="s">
        <v>465</v>
      </c>
      <c r="D71" s="521">
        <v>18.899999999999999</v>
      </c>
      <c r="E71" s="524">
        <v>19.3</v>
      </c>
      <c r="F71" s="524">
        <v>18.399999999999999</v>
      </c>
      <c r="G71" s="524">
        <v>162.5</v>
      </c>
      <c r="H71" s="524">
        <v>170.9</v>
      </c>
      <c r="I71" s="524">
        <v>152.4</v>
      </c>
      <c r="J71" s="524">
        <v>127.5</v>
      </c>
      <c r="K71" s="524">
        <v>132.30000000000001</v>
      </c>
      <c r="L71" s="524">
        <v>121.8</v>
      </c>
      <c r="M71" s="524">
        <v>35</v>
      </c>
      <c r="N71" s="524">
        <v>38.6</v>
      </c>
      <c r="O71" s="524">
        <v>30.6</v>
      </c>
    </row>
    <row r="72" spans="2:15" ht="16.5" customHeight="1">
      <c r="B72" s="453" t="s">
        <v>390</v>
      </c>
      <c r="C72" s="468" t="s">
        <v>467</v>
      </c>
      <c r="D72" s="521">
        <v>17.5</v>
      </c>
      <c r="E72" s="524">
        <v>18.2</v>
      </c>
      <c r="F72" s="524">
        <v>17.2</v>
      </c>
      <c r="G72" s="524">
        <v>127</v>
      </c>
      <c r="H72" s="524">
        <v>137.19999999999999</v>
      </c>
      <c r="I72" s="524">
        <v>123.3</v>
      </c>
      <c r="J72" s="524">
        <v>120.9</v>
      </c>
      <c r="K72" s="524">
        <v>127.5</v>
      </c>
      <c r="L72" s="524">
        <v>118.5</v>
      </c>
      <c r="M72" s="524">
        <v>6.1</v>
      </c>
      <c r="N72" s="524">
        <v>9.6999999999999993</v>
      </c>
      <c r="O72" s="524">
        <v>4.8</v>
      </c>
    </row>
    <row r="73" spans="2:15" ht="16.5" customHeight="1">
      <c r="B73" s="453" t="s">
        <v>71</v>
      </c>
      <c r="C73" s="468" t="s">
        <v>407</v>
      </c>
      <c r="D73" s="521">
        <v>19.399999999999999</v>
      </c>
      <c r="E73" s="524">
        <v>19.5</v>
      </c>
      <c r="F73" s="524">
        <v>19</v>
      </c>
      <c r="G73" s="524">
        <v>167.8</v>
      </c>
      <c r="H73" s="524">
        <v>171.3</v>
      </c>
      <c r="I73" s="524">
        <v>146.19999999999999</v>
      </c>
      <c r="J73" s="524">
        <v>143.69999999999999</v>
      </c>
      <c r="K73" s="524">
        <v>144.9</v>
      </c>
      <c r="L73" s="524">
        <v>136.30000000000001</v>
      </c>
      <c r="M73" s="524">
        <v>24.1</v>
      </c>
      <c r="N73" s="524">
        <v>26.4</v>
      </c>
      <c r="O73" s="524">
        <v>9.9</v>
      </c>
    </row>
    <row r="74" spans="2:15" ht="16.5" customHeight="1">
      <c r="B74" s="455" t="s">
        <v>6</v>
      </c>
      <c r="C74" s="469" t="s">
        <v>318</v>
      </c>
      <c r="D74" s="522">
        <v>17.600000000000001</v>
      </c>
      <c r="E74" s="527">
        <v>18</v>
      </c>
      <c r="F74" s="527">
        <v>16.600000000000001</v>
      </c>
      <c r="G74" s="527">
        <v>142.9</v>
      </c>
      <c r="H74" s="527">
        <v>154.6</v>
      </c>
      <c r="I74" s="527">
        <v>115.7</v>
      </c>
      <c r="J74" s="527">
        <v>129</v>
      </c>
      <c r="K74" s="527">
        <v>136.9</v>
      </c>
      <c r="L74" s="527">
        <v>110.8</v>
      </c>
      <c r="M74" s="527">
        <v>13.9</v>
      </c>
      <c r="N74" s="527">
        <v>17.7</v>
      </c>
      <c r="O74" s="527">
        <v>4.9000000000000004</v>
      </c>
    </row>
    <row r="75" spans="2:15" ht="16.5" customHeight="1">
      <c r="B75" s="456" t="s">
        <v>80</v>
      </c>
      <c r="C75" s="470" t="s">
        <v>162</v>
      </c>
      <c r="D75" s="526">
        <v>18.5</v>
      </c>
      <c r="E75" s="526">
        <v>18.7</v>
      </c>
      <c r="F75" s="526">
        <v>18.2</v>
      </c>
      <c r="G75" s="526">
        <v>154.1</v>
      </c>
      <c r="H75" s="526">
        <v>161.30000000000001</v>
      </c>
      <c r="I75" s="526">
        <v>147.69999999999999</v>
      </c>
      <c r="J75" s="526">
        <v>142.19999999999999</v>
      </c>
      <c r="K75" s="526">
        <v>148</v>
      </c>
      <c r="L75" s="526">
        <v>137.1</v>
      </c>
      <c r="M75" s="526">
        <v>11.9</v>
      </c>
      <c r="N75" s="526">
        <v>13.3</v>
      </c>
      <c r="O75" s="526">
        <v>10.6</v>
      </c>
    </row>
    <row r="76" spans="2:15" ht="16.5" customHeight="1">
      <c r="B76" s="457" t="s">
        <v>469</v>
      </c>
      <c r="C76" s="468" t="s">
        <v>470</v>
      </c>
      <c r="D76" s="523">
        <v>17.899999999999999</v>
      </c>
      <c r="E76" s="523">
        <v>18.899999999999999</v>
      </c>
      <c r="F76" s="523">
        <v>16.7</v>
      </c>
      <c r="G76" s="523">
        <v>148.19999999999999</v>
      </c>
      <c r="H76" s="523">
        <v>156</v>
      </c>
      <c r="I76" s="523">
        <v>139.4</v>
      </c>
      <c r="J76" s="523">
        <v>137.4</v>
      </c>
      <c r="K76" s="523">
        <v>144.9</v>
      </c>
      <c r="L76" s="523">
        <v>128.9</v>
      </c>
      <c r="M76" s="523">
        <v>10.8</v>
      </c>
      <c r="N76" s="523">
        <v>11.1</v>
      </c>
      <c r="O76" s="523">
        <v>10.5</v>
      </c>
    </row>
    <row r="77" spans="2:15" ht="16.5" customHeight="1">
      <c r="B77" s="458" t="s">
        <v>472</v>
      </c>
      <c r="C77" s="471" t="s">
        <v>98</v>
      </c>
      <c r="D77" s="529">
        <v>18.8</v>
      </c>
      <c r="E77" s="529">
        <v>18.8</v>
      </c>
      <c r="F77" s="529">
        <v>18.7</v>
      </c>
      <c r="G77" s="529">
        <v>165.8</v>
      </c>
      <c r="H77" s="529">
        <v>169.3</v>
      </c>
      <c r="I77" s="529">
        <v>154</v>
      </c>
      <c r="J77" s="529">
        <v>148.5</v>
      </c>
      <c r="K77" s="529">
        <v>149.9</v>
      </c>
      <c r="L77" s="529">
        <v>143.6</v>
      </c>
      <c r="M77" s="529">
        <v>17.3</v>
      </c>
      <c r="N77" s="529">
        <v>19.399999999999999</v>
      </c>
      <c r="O77" s="529">
        <v>10.4</v>
      </c>
    </row>
    <row r="78" spans="2:15" ht="16.5" customHeight="1">
      <c r="B78" s="459" t="s">
        <v>345</v>
      </c>
      <c r="C78" s="472" t="s">
        <v>347</v>
      </c>
      <c r="D78" s="525">
        <v>17.8</v>
      </c>
      <c r="E78" s="525">
        <v>18</v>
      </c>
      <c r="F78" s="525">
        <v>17.2</v>
      </c>
      <c r="G78" s="525">
        <v>148.5</v>
      </c>
      <c r="H78" s="525">
        <v>159.5</v>
      </c>
      <c r="I78" s="525">
        <v>120.1</v>
      </c>
      <c r="J78" s="525">
        <v>135.6</v>
      </c>
      <c r="K78" s="525">
        <v>144.6</v>
      </c>
      <c r="L78" s="525">
        <v>112.3</v>
      </c>
      <c r="M78" s="525">
        <v>12.9</v>
      </c>
      <c r="N78" s="525">
        <v>14.9</v>
      </c>
      <c r="O78" s="525">
        <v>7.8</v>
      </c>
    </row>
    <row r="79" spans="2:15" ht="16.5" customHeight="1">
      <c r="B79" s="459" t="s">
        <v>473</v>
      </c>
      <c r="C79" s="472" t="s">
        <v>351</v>
      </c>
      <c r="D79" s="524">
        <v>18.7</v>
      </c>
      <c r="E79" s="524">
        <v>18.899999999999999</v>
      </c>
      <c r="F79" s="524">
        <v>17.7</v>
      </c>
      <c r="G79" s="524">
        <v>157.19999999999999</v>
      </c>
      <c r="H79" s="524">
        <v>161</v>
      </c>
      <c r="I79" s="524">
        <v>140.9</v>
      </c>
      <c r="J79" s="524">
        <v>143</v>
      </c>
      <c r="K79" s="524">
        <v>145.4</v>
      </c>
      <c r="L79" s="524">
        <v>132.5</v>
      </c>
      <c r="M79" s="524">
        <v>14.2</v>
      </c>
      <c r="N79" s="524">
        <v>15.6</v>
      </c>
      <c r="O79" s="524">
        <v>8.4</v>
      </c>
    </row>
    <row r="80" spans="2:15" ht="16.5" customHeight="1">
      <c r="B80" s="459" t="s">
        <v>474</v>
      </c>
      <c r="C80" s="472" t="s">
        <v>475</v>
      </c>
      <c r="D80" s="524">
        <v>19.3</v>
      </c>
      <c r="E80" s="524">
        <v>19.8</v>
      </c>
      <c r="F80" s="524">
        <v>18.5</v>
      </c>
      <c r="G80" s="524">
        <v>152.1</v>
      </c>
      <c r="H80" s="524">
        <v>163.6</v>
      </c>
      <c r="I80" s="524">
        <v>132.9</v>
      </c>
      <c r="J80" s="524">
        <v>141.30000000000001</v>
      </c>
      <c r="K80" s="524">
        <v>150.4</v>
      </c>
      <c r="L80" s="524">
        <v>126.1</v>
      </c>
      <c r="M80" s="524">
        <v>10.8</v>
      </c>
      <c r="N80" s="524">
        <v>13.2</v>
      </c>
      <c r="O80" s="524">
        <v>6.8</v>
      </c>
    </row>
    <row r="81" spans="2:15" ht="16.5" customHeight="1">
      <c r="B81" s="459" t="s">
        <v>461</v>
      </c>
      <c r="C81" s="472" t="s">
        <v>181</v>
      </c>
      <c r="D81" s="524">
        <v>18.100000000000001</v>
      </c>
      <c r="E81" s="524">
        <v>18.100000000000001</v>
      </c>
      <c r="F81" s="524">
        <v>18.100000000000001</v>
      </c>
      <c r="G81" s="524">
        <v>157.69999999999999</v>
      </c>
      <c r="H81" s="524">
        <v>160.1</v>
      </c>
      <c r="I81" s="524">
        <v>152.69999999999999</v>
      </c>
      <c r="J81" s="524">
        <v>145.19999999999999</v>
      </c>
      <c r="K81" s="524">
        <v>145.69999999999999</v>
      </c>
      <c r="L81" s="524">
        <v>144.1</v>
      </c>
      <c r="M81" s="524">
        <v>12.5</v>
      </c>
      <c r="N81" s="524">
        <v>14.4</v>
      </c>
      <c r="O81" s="524">
        <v>8.6</v>
      </c>
    </row>
    <row r="82" spans="2:15" ht="16.5" customHeight="1">
      <c r="B82" s="459" t="s">
        <v>476</v>
      </c>
      <c r="C82" s="472" t="s">
        <v>125</v>
      </c>
      <c r="D82" s="524">
        <v>16.899999999999999</v>
      </c>
      <c r="E82" s="524">
        <v>17.2</v>
      </c>
      <c r="F82" s="524">
        <v>16.5</v>
      </c>
      <c r="G82" s="524">
        <v>136.30000000000001</v>
      </c>
      <c r="H82" s="524">
        <v>142.80000000000001</v>
      </c>
      <c r="I82" s="524">
        <v>126.1</v>
      </c>
      <c r="J82" s="524">
        <v>128.69999999999999</v>
      </c>
      <c r="K82" s="524">
        <v>132.80000000000001</v>
      </c>
      <c r="L82" s="524">
        <v>122.2</v>
      </c>
      <c r="M82" s="524">
        <v>7.6</v>
      </c>
      <c r="N82" s="524">
        <v>10</v>
      </c>
      <c r="O82" s="524">
        <v>3.9</v>
      </c>
    </row>
    <row r="83" spans="2:15" ht="16.5" customHeight="1">
      <c r="B83" s="459" t="s">
        <v>210</v>
      </c>
      <c r="C83" s="472" t="s">
        <v>357</v>
      </c>
      <c r="D83" s="524">
        <v>17.600000000000001</v>
      </c>
      <c r="E83" s="524">
        <v>17.7</v>
      </c>
      <c r="F83" s="524">
        <v>17.2</v>
      </c>
      <c r="G83" s="524">
        <v>150.69999999999999</v>
      </c>
      <c r="H83" s="524">
        <v>153.30000000000001</v>
      </c>
      <c r="I83" s="524">
        <v>140.6</v>
      </c>
      <c r="J83" s="524">
        <v>136.4</v>
      </c>
      <c r="K83" s="524">
        <v>137.9</v>
      </c>
      <c r="L83" s="524">
        <v>130.80000000000001</v>
      </c>
      <c r="M83" s="524">
        <v>14.3</v>
      </c>
      <c r="N83" s="524">
        <v>15.4</v>
      </c>
      <c r="O83" s="524">
        <v>9.8000000000000007</v>
      </c>
    </row>
    <row r="84" spans="2:15" ht="16.5" customHeight="1">
      <c r="B84" s="459" t="s">
        <v>260</v>
      </c>
      <c r="C84" s="472" t="s">
        <v>450</v>
      </c>
      <c r="D84" s="525">
        <v>17.7</v>
      </c>
      <c r="E84" s="525">
        <v>18.100000000000001</v>
      </c>
      <c r="F84" s="525">
        <v>16.7</v>
      </c>
      <c r="G84" s="525">
        <v>155.69999999999999</v>
      </c>
      <c r="H84" s="525">
        <v>169.6</v>
      </c>
      <c r="I84" s="525">
        <v>121.5</v>
      </c>
      <c r="J84" s="525">
        <v>137.6</v>
      </c>
      <c r="K84" s="525">
        <v>146.1</v>
      </c>
      <c r="L84" s="525">
        <v>116.5</v>
      </c>
      <c r="M84" s="525">
        <v>18.100000000000001</v>
      </c>
      <c r="N84" s="525">
        <v>23.5</v>
      </c>
      <c r="O84" s="525">
        <v>5</v>
      </c>
    </row>
    <row r="85" spans="2:15" ht="16.5" customHeight="1">
      <c r="B85" s="459" t="s">
        <v>477</v>
      </c>
      <c r="C85" s="472" t="s">
        <v>269</v>
      </c>
      <c r="D85" s="525" t="s">
        <v>22</v>
      </c>
      <c r="E85" s="525" t="s">
        <v>22</v>
      </c>
      <c r="F85" s="525" t="s">
        <v>22</v>
      </c>
      <c r="G85" s="525" t="s">
        <v>22</v>
      </c>
      <c r="H85" s="525" t="s">
        <v>22</v>
      </c>
      <c r="I85" s="525" t="s">
        <v>22</v>
      </c>
      <c r="J85" s="525" t="s">
        <v>22</v>
      </c>
      <c r="K85" s="525" t="s">
        <v>22</v>
      </c>
      <c r="L85" s="525" t="s">
        <v>22</v>
      </c>
      <c r="M85" s="525" t="s">
        <v>22</v>
      </c>
      <c r="N85" s="525" t="s">
        <v>22</v>
      </c>
      <c r="O85" s="525" t="s">
        <v>22</v>
      </c>
    </row>
    <row r="86" spans="2:15" ht="16.5" customHeight="1">
      <c r="B86" s="459" t="s">
        <v>188</v>
      </c>
      <c r="C86" s="472" t="s">
        <v>478</v>
      </c>
      <c r="D86" s="524">
        <v>18.600000000000001</v>
      </c>
      <c r="E86" s="524">
        <v>18.899999999999999</v>
      </c>
      <c r="F86" s="524">
        <v>17</v>
      </c>
      <c r="G86" s="524">
        <v>150.69999999999999</v>
      </c>
      <c r="H86" s="524">
        <v>152.69999999999999</v>
      </c>
      <c r="I86" s="524">
        <v>137.19999999999999</v>
      </c>
      <c r="J86" s="524">
        <v>141.80000000000001</v>
      </c>
      <c r="K86" s="524">
        <v>143.30000000000001</v>
      </c>
      <c r="L86" s="524">
        <v>131.4</v>
      </c>
      <c r="M86" s="524">
        <v>8.9</v>
      </c>
      <c r="N86" s="524">
        <v>9.4</v>
      </c>
      <c r="O86" s="524">
        <v>5.8</v>
      </c>
    </row>
    <row r="87" spans="2:15" ht="16.5" customHeight="1">
      <c r="B87" s="459" t="s">
        <v>215</v>
      </c>
      <c r="C87" s="472" t="s">
        <v>217</v>
      </c>
      <c r="D87" s="524">
        <v>18.2</v>
      </c>
      <c r="E87" s="524">
        <v>18.399999999999999</v>
      </c>
      <c r="F87" s="524">
        <v>17.100000000000001</v>
      </c>
      <c r="G87" s="524">
        <v>152</v>
      </c>
      <c r="H87" s="524">
        <v>155.19999999999999</v>
      </c>
      <c r="I87" s="524">
        <v>136.30000000000001</v>
      </c>
      <c r="J87" s="524">
        <v>138.6</v>
      </c>
      <c r="K87" s="524">
        <v>140.6</v>
      </c>
      <c r="L87" s="524">
        <v>128.6</v>
      </c>
      <c r="M87" s="524">
        <v>13.4</v>
      </c>
      <c r="N87" s="524">
        <v>14.6</v>
      </c>
      <c r="O87" s="524">
        <v>7.7</v>
      </c>
    </row>
    <row r="88" spans="2:15" ht="16.5" customHeight="1">
      <c r="B88" s="459" t="s">
        <v>429</v>
      </c>
      <c r="C88" s="472" t="s">
        <v>341</v>
      </c>
      <c r="D88" s="524">
        <v>18.899999999999999</v>
      </c>
      <c r="E88" s="524">
        <v>19</v>
      </c>
      <c r="F88" s="524">
        <v>18.3</v>
      </c>
      <c r="G88" s="524">
        <v>156.1</v>
      </c>
      <c r="H88" s="524">
        <v>156.9</v>
      </c>
      <c r="I88" s="524">
        <v>151.19999999999999</v>
      </c>
      <c r="J88" s="524">
        <v>142.5</v>
      </c>
      <c r="K88" s="524">
        <v>143</v>
      </c>
      <c r="L88" s="524">
        <v>139.30000000000001</v>
      </c>
      <c r="M88" s="524">
        <v>13.6</v>
      </c>
      <c r="N88" s="524">
        <v>13.9</v>
      </c>
      <c r="O88" s="524">
        <v>11.9</v>
      </c>
    </row>
    <row r="89" spans="2:15" ht="16.5" customHeight="1">
      <c r="B89" s="459" t="s">
        <v>479</v>
      </c>
      <c r="C89" s="472" t="s">
        <v>344</v>
      </c>
      <c r="D89" s="524">
        <v>18</v>
      </c>
      <c r="E89" s="524">
        <v>18.100000000000001</v>
      </c>
      <c r="F89" s="524">
        <v>17</v>
      </c>
      <c r="G89" s="524">
        <v>156.30000000000001</v>
      </c>
      <c r="H89" s="524">
        <v>158.19999999999999</v>
      </c>
      <c r="I89" s="524">
        <v>142.69999999999999</v>
      </c>
      <c r="J89" s="524">
        <v>139.4</v>
      </c>
      <c r="K89" s="524">
        <v>140.19999999999999</v>
      </c>
      <c r="L89" s="524">
        <v>133.19999999999999</v>
      </c>
      <c r="M89" s="524">
        <v>16.899999999999999</v>
      </c>
      <c r="N89" s="524">
        <v>18</v>
      </c>
      <c r="O89" s="524">
        <v>9.5</v>
      </c>
    </row>
    <row r="90" spans="2:15" ht="16.5" customHeight="1">
      <c r="B90" s="459" t="s">
        <v>434</v>
      </c>
      <c r="C90" s="472" t="s">
        <v>143</v>
      </c>
      <c r="D90" s="524">
        <v>18.5</v>
      </c>
      <c r="E90" s="524">
        <v>18.8</v>
      </c>
      <c r="F90" s="524">
        <v>17.899999999999999</v>
      </c>
      <c r="G90" s="524">
        <v>152.30000000000001</v>
      </c>
      <c r="H90" s="524">
        <v>158.4</v>
      </c>
      <c r="I90" s="524">
        <v>140</v>
      </c>
      <c r="J90" s="524">
        <v>141.80000000000001</v>
      </c>
      <c r="K90" s="524">
        <v>145.69999999999999</v>
      </c>
      <c r="L90" s="524">
        <v>133.9</v>
      </c>
      <c r="M90" s="524">
        <v>10.5</v>
      </c>
      <c r="N90" s="524">
        <v>12.7</v>
      </c>
      <c r="O90" s="524">
        <v>6.1</v>
      </c>
    </row>
    <row r="91" spans="2:15" ht="16.5" customHeight="1">
      <c r="B91" s="459" t="s">
        <v>175</v>
      </c>
      <c r="C91" s="472" t="s">
        <v>296</v>
      </c>
      <c r="D91" s="524">
        <v>19.7</v>
      </c>
      <c r="E91" s="524">
        <v>19.7</v>
      </c>
      <c r="F91" s="524">
        <v>19.3</v>
      </c>
      <c r="G91" s="524">
        <v>161.4</v>
      </c>
      <c r="H91" s="524">
        <v>163.69999999999999</v>
      </c>
      <c r="I91" s="524">
        <v>152.5</v>
      </c>
      <c r="J91" s="524">
        <v>153.4</v>
      </c>
      <c r="K91" s="524">
        <v>155.1</v>
      </c>
      <c r="L91" s="524">
        <v>146.69999999999999</v>
      </c>
      <c r="M91" s="524">
        <v>8</v>
      </c>
      <c r="N91" s="524">
        <v>8.6</v>
      </c>
      <c r="O91" s="524">
        <v>5.8</v>
      </c>
    </row>
    <row r="92" spans="2:15" ht="16.5" customHeight="1">
      <c r="B92" s="459" t="s">
        <v>142</v>
      </c>
      <c r="C92" s="472" t="s">
        <v>159</v>
      </c>
      <c r="D92" s="524">
        <v>16.600000000000001</v>
      </c>
      <c r="E92" s="524">
        <v>16.7</v>
      </c>
      <c r="F92" s="524">
        <v>16.5</v>
      </c>
      <c r="G92" s="524">
        <v>132.80000000000001</v>
      </c>
      <c r="H92" s="524">
        <v>141.80000000000001</v>
      </c>
      <c r="I92" s="524">
        <v>119.2</v>
      </c>
      <c r="J92" s="524">
        <v>124.2</v>
      </c>
      <c r="K92" s="524">
        <v>129.9</v>
      </c>
      <c r="L92" s="524">
        <v>115.6</v>
      </c>
      <c r="M92" s="524">
        <v>8.6</v>
      </c>
      <c r="N92" s="524">
        <v>11.9</v>
      </c>
      <c r="O92" s="524">
        <v>3.6</v>
      </c>
    </row>
    <row r="93" spans="2:15" ht="16.5" customHeight="1">
      <c r="B93" s="459" t="s">
        <v>424</v>
      </c>
      <c r="C93" s="472" t="s">
        <v>354</v>
      </c>
      <c r="D93" s="524">
        <v>18.2</v>
      </c>
      <c r="E93" s="524">
        <v>18.3</v>
      </c>
      <c r="F93" s="524">
        <v>17.8</v>
      </c>
      <c r="G93" s="524">
        <v>151</v>
      </c>
      <c r="H93" s="524">
        <v>153.6</v>
      </c>
      <c r="I93" s="524">
        <v>142</v>
      </c>
      <c r="J93" s="524">
        <v>138.5</v>
      </c>
      <c r="K93" s="524">
        <v>140.1</v>
      </c>
      <c r="L93" s="524">
        <v>133.19999999999999</v>
      </c>
      <c r="M93" s="524">
        <v>12.5</v>
      </c>
      <c r="N93" s="524">
        <v>13.5</v>
      </c>
      <c r="O93" s="524">
        <v>8.8000000000000007</v>
      </c>
    </row>
    <row r="94" spans="2:15" ht="16.5" customHeight="1">
      <c r="B94" s="459" t="s">
        <v>100</v>
      </c>
      <c r="C94" s="472" t="s">
        <v>92</v>
      </c>
      <c r="D94" s="524">
        <v>17.399999999999999</v>
      </c>
      <c r="E94" s="524">
        <v>17.600000000000001</v>
      </c>
      <c r="F94" s="524">
        <v>16.7</v>
      </c>
      <c r="G94" s="524">
        <v>150.6</v>
      </c>
      <c r="H94" s="524">
        <v>154.1</v>
      </c>
      <c r="I94" s="524">
        <v>137.9</v>
      </c>
      <c r="J94" s="524">
        <v>136.30000000000001</v>
      </c>
      <c r="K94" s="524">
        <v>138.19999999999999</v>
      </c>
      <c r="L94" s="524">
        <v>129.4</v>
      </c>
      <c r="M94" s="524">
        <v>14.3</v>
      </c>
      <c r="N94" s="524">
        <v>15.9</v>
      </c>
      <c r="O94" s="524">
        <v>8.5</v>
      </c>
    </row>
    <row r="95" spans="2:15" ht="16.5" customHeight="1">
      <c r="B95" s="459" t="s">
        <v>481</v>
      </c>
      <c r="C95" s="473" t="s">
        <v>119</v>
      </c>
      <c r="D95" s="524">
        <v>19.399999999999999</v>
      </c>
      <c r="E95" s="524">
        <v>19.399999999999999</v>
      </c>
      <c r="F95" s="524">
        <v>19.5</v>
      </c>
      <c r="G95" s="524">
        <v>162.19999999999999</v>
      </c>
      <c r="H95" s="524">
        <v>165.7</v>
      </c>
      <c r="I95" s="524">
        <v>157</v>
      </c>
      <c r="J95" s="524">
        <v>146.80000000000001</v>
      </c>
      <c r="K95" s="524">
        <v>147.9</v>
      </c>
      <c r="L95" s="524">
        <v>145.19999999999999</v>
      </c>
      <c r="M95" s="524">
        <v>15.4</v>
      </c>
      <c r="N95" s="524">
        <v>17.8</v>
      </c>
      <c r="O95" s="524">
        <v>11.8</v>
      </c>
    </row>
    <row r="96" spans="2:15" ht="16.5" customHeight="1">
      <c r="B96" s="456" t="s">
        <v>99</v>
      </c>
      <c r="C96" s="474" t="s">
        <v>202</v>
      </c>
      <c r="D96" s="526">
        <v>18.399999999999999</v>
      </c>
      <c r="E96" s="526">
        <v>18.7</v>
      </c>
      <c r="F96" s="526">
        <v>17.7</v>
      </c>
      <c r="G96" s="526">
        <v>149.69999999999999</v>
      </c>
      <c r="H96" s="526">
        <v>156</v>
      </c>
      <c r="I96" s="526">
        <v>131.30000000000001</v>
      </c>
      <c r="J96" s="526">
        <v>138.80000000000001</v>
      </c>
      <c r="K96" s="526">
        <v>143.1</v>
      </c>
      <c r="L96" s="526">
        <v>126.1</v>
      </c>
      <c r="M96" s="526">
        <v>10.9</v>
      </c>
      <c r="N96" s="526">
        <v>12.9</v>
      </c>
      <c r="O96" s="526">
        <v>5.2</v>
      </c>
    </row>
    <row r="97" spans="2:15" ht="16.5" customHeight="1">
      <c r="B97" s="460" t="s">
        <v>220</v>
      </c>
      <c r="C97" s="475" t="s">
        <v>399</v>
      </c>
      <c r="D97" s="527">
        <v>18.3</v>
      </c>
      <c r="E97" s="527">
        <v>18.8</v>
      </c>
      <c r="F97" s="527">
        <v>18</v>
      </c>
      <c r="G97" s="527">
        <v>121.9</v>
      </c>
      <c r="H97" s="527">
        <v>140.69999999999999</v>
      </c>
      <c r="I97" s="527">
        <v>114.2</v>
      </c>
      <c r="J97" s="527">
        <v>118.6</v>
      </c>
      <c r="K97" s="527">
        <v>133.6</v>
      </c>
      <c r="L97" s="527">
        <v>112.4</v>
      </c>
      <c r="M97" s="527">
        <v>3.3</v>
      </c>
      <c r="N97" s="527">
        <v>7.1</v>
      </c>
      <c r="O97" s="527">
        <v>1.8</v>
      </c>
    </row>
    <row r="98" spans="2:15" ht="16.5" customHeight="1">
      <c r="B98" s="458" t="s">
        <v>362</v>
      </c>
      <c r="C98" s="471" t="s">
        <v>173</v>
      </c>
      <c r="D98" s="518">
        <v>17.600000000000001</v>
      </c>
      <c r="E98" s="518">
        <v>18.600000000000001</v>
      </c>
      <c r="F98" s="518">
        <v>16.8</v>
      </c>
      <c r="G98" s="518">
        <v>129.69999999999999</v>
      </c>
      <c r="H98" s="518">
        <v>150.80000000000001</v>
      </c>
      <c r="I98" s="518">
        <v>114.1</v>
      </c>
      <c r="J98" s="518">
        <v>125.3</v>
      </c>
      <c r="K98" s="518">
        <v>145</v>
      </c>
      <c r="L98" s="518">
        <v>110.7</v>
      </c>
      <c r="M98" s="518">
        <v>4.4000000000000004</v>
      </c>
      <c r="N98" s="518">
        <v>5.8</v>
      </c>
      <c r="O98" s="518">
        <v>3.4</v>
      </c>
    </row>
    <row r="99" spans="2:15" ht="16.5" customHeight="1">
      <c r="B99" s="459" t="s">
        <v>482</v>
      </c>
      <c r="C99" s="472" t="s">
        <v>133</v>
      </c>
      <c r="D99" s="524">
        <v>14</v>
      </c>
      <c r="E99" s="524">
        <v>13.7</v>
      </c>
      <c r="F99" s="524">
        <v>14.1</v>
      </c>
      <c r="G99" s="524">
        <v>85.2</v>
      </c>
      <c r="H99" s="524">
        <v>88.6</v>
      </c>
      <c r="I99" s="524">
        <v>83.6</v>
      </c>
      <c r="J99" s="524">
        <v>81.900000000000006</v>
      </c>
      <c r="K99" s="524">
        <v>83.7</v>
      </c>
      <c r="L99" s="524">
        <v>81</v>
      </c>
      <c r="M99" s="524">
        <v>3.3</v>
      </c>
      <c r="N99" s="524">
        <v>4.9000000000000004</v>
      </c>
      <c r="O99" s="524">
        <v>2.6</v>
      </c>
    </row>
    <row r="100" spans="2:15" ht="16.5" customHeight="1">
      <c r="B100" s="456" t="s">
        <v>430</v>
      </c>
      <c r="C100" s="470" t="s">
        <v>483</v>
      </c>
      <c r="D100" s="526">
        <v>18.2</v>
      </c>
      <c r="E100" s="526">
        <v>18.2</v>
      </c>
      <c r="F100" s="526">
        <v>18.2</v>
      </c>
      <c r="G100" s="526">
        <v>139.9</v>
      </c>
      <c r="H100" s="526">
        <v>142.80000000000001</v>
      </c>
      <c r="I100" s="526">
        <v>138.69999999999999</v>
      </c>
      <c r="J100" s="526">
        <v>130.69999999999999</v>
      </c>
      <c r="K100" s="526">
        <v>129.30000000000001</v>
      </c>
      <c r="L100" s="526">
        <v>131.4</v>
      </c>
      <c r="M100" s="526">
        <v>9.1999999999999993</v>
      </c>
      <c r="N100" s="526">
        <v>13.5</v>
      </c>
      <c r="O100" s="526">
        <v>7.3</v>
      </c>
    </row>
    <row r="101" spans="2:15" ht="16.5" customHeight="1">
      <c r="B101" s="460" t="s">
        <v>484</v>
      </c>
      <c r="C101" s="469" t="s">
        <v>15</v>
      </c>
      <c r="D101" s="527">
        <v>16.8</v>
      </c>
      <c r="E101" s="527">
        <v>18.3</v>
      </c>
      <c r="F101" s="527">
        <v>16.3</v>
      </c>
      <c r="G101" s="527">
        <v>113.5</v>
      </c>
      <c r="H101" s="527">
        <v>129.69999999999999</v>
      </c>
      <c r="I101" s="527">
        <v>108.5</v>
      </c>
      <c r="J101" s="527">
        <v>110.7</v>
      </c>
      <c r="K101" s="527">
        <v>125.1</v>
      </c>
      <c r="L101" s="527">
        <v>106.2</v>
      </c>
      <c r="M101" s="527">
        <v>2.8</v>
      </c>
      <c r="N101" s="527">
        <v>4.5999999999999996</v>
      </c>
      <c r="O101" s="527">
        <v>2.2999999999999998</v>
      </c>
    </row>
    <row r="102" spans="2:15" ht="16.5" customHeight="1">
      <c r="B102" s="458" t="s">
        <v>402</v>
      </c>
      <c r="C102" s="471" t="s">
        <v>121</v>
      </c>
      <c r="D102" s="526">
        <v>18.3</v>
      </c>
      <c r="E102" s="526">
        <v>18.7</v>
      </c>
      <c r="F102" s="526">
        <v>17.5</v>
      </c>
      <c r="G102" s="526">
        <v>151.5</v>
      </c>
      <c r="H102" s="526">
        <v>160.6</v>
      </c>
      <c r="I102" s="526">
        <v>136.4</v>
      </c>
      <c r="J102" s="526">
        <v>138.6</v>
      </c>
      <c r="K102" s="526">
        <v>144.5</v>
      </c>
      <c r="L102" s="526">
        <v>128.69999999999999</v>
      </c>
      <c r="M102" s="526">
        <v>12.9</v>
      </c>
      <c r="N102" s="526">
        <v>16.100000000000001</v>
      </c>
      <c r="O102" s="526">
        <v>7.7</v>
      </c>
    </row>
    <row r="103" spans="2:15" ht="16.5" customHeight="1">
      <c r="B103" s="459" t="s">
        <v>320</v>
      </c>
      <c r="C103" s="472" t="s">
        <v>486</v>
      </c>
      <c r="D103" s="524">
        <v>17.100000000000001</v>
      </c>
      <c r="E103" s="524">
        <v>17.3</v>
      </c>
      <c r="F103" s="524">
        <v>16.399999999999999</v>
      </c>
      <c r="G103" s="524">
        <v>138.4</v>
      </c>
      <c r="H103" s="524">
        <v>150</v>
      </c>
      <c r="I103" s="524">
        <v>104.8</v>
      </c>
      <c r="J103" s="524">
        <v>123.3</v>
      </c>
      <c r="K103" s="524">
        <v>130.69999999999999</v>
      </c>
      <c r="L103" s="524">
        <v>101.8</v>
      </c>
      <c r="M103" s="524">
        <v>15.1</v>
      </c>
      <c r="N103" s="524">
        <v>19.3</v>
      </c>
      <c r="O103" s="524">
        <v>3</v>
      </c>
    </row>
    <row r="104" spans="2:15" ht="16.5" customHeight="1">
      <c r="B104" s="460" t="s">
        <v>488</v>
      </c>
      <c r="C104" s="469" t="s">
        <v>489</v>
      </c>
      <c r="D104" s="530">
        <v>17.7</v>
      </c>
      <c r="E104" s="530">
        <v>19.3</v>
      </c>
      <c r="F104" s="530">
        <v>13.7</v>
      </c>
      <c r="G104" s="530">
        <v>138.19999999999999</v>
      </c>
      <c r="H104" s="530">
        <v>162.69999999999999</v>
      </c>
      <c r="I104" s="530">
        <v>78.5</v>
      </c>
      <c r="J104" s="530">
        <v>127.8</v>
      </c>
      <c r="K104" s="530">
        <v>148.69999999999999</v>
      </c>
      <c r="L104" s="530">
        <v>77</v>
      </c>
      <c r="M104" s="530">
        <v>10.4</v>
      </c>
      <c r="N104" s="530">
        <v>14</v>
      </c>
      <c r="O104" s="530">
        <v>1.5</v>
      </c>
    </row>
  </sheetData>
  <mergeCells count="10">
    <mergeCell ref="J4:L4"/>
    <mergeCell ref="M4:O4"/>
    <mergeCell ref="J56:L56"/>
    <mergeCell ref="M56:O56"/>
    <mergeCell ref="B3:C5"/>
    <mergeCell ref="D3:F4"/>
    <mergeCell ref="G3:I4"/>
    <mergeCell ref="B55:C57"/>
    <mergeCell ref="D55:F56"/>
    <mergeCell ref="G55:I56"/>
  </mergeCells>
  <phoneticPr fontId="22"/>
  <dataValidations count="1">
    <dataValidation type="whole" allowBlank="1" showDropDown="0" showInputMessage="1" showErrorMessage="1" errorTitle="入力エラー" error="入力した値に誤りがあります" sqref="D7:IV52 C98:C104 A31:A52 A7:A26 C7:C43 A59:A82 C46:C52 A87:A104 D96:IV104 C59:IV95">
      <formula1>-999999999999</formula1>
      <formula2>999999999999</formula2>
    </dataValidation>
  </dataValidations>
  <printOptions horizontalCentered="1"/>
  <pageMargins left="0.39370078740157483" right="0.23622047244094491" top="0.43307086614173229" bottom="0.39370078740157483" header="0" footer="0"/>
  <pageSetup paperSize="9" scale="65" fitToWidth="1" fitToHeight="1" orientation="landscape" usePrinterDefaults="1" r:id="rId1"/>
  <headerFooter alignWithMargins="0"/>
  <rowBreaks count="1" manualBreakCount="1">
    <brk id="5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34">
    <tabColor indexed="53"/>
  </sheetPr>
  <dimension ref="B1:R102"/>
  <sheetViews>
    <sheetView topLeftCell="A46" zoomScale="70" zoomScaleNormal="70" workbookViewId="0"/>
  </sheetViews>
  <sheetFormatPr defaultColWidth="9" defaultRowHeight="13"/>
  <cols>
    <col min="1" max="1" width="9" style="1" bestFit="1" customWidth="0"/>
    <col min="2" max="2" width="6.453125" style="1" customWidth="1"/>
    <col min="3" max="3" width="38.6328125" style="294" customWidth="1"/>
    <col min="4" max="18" width="10.36328125" style="1" customWidth="1"/>
    <col min="19" max="19" width="9" style="1" bestFit="1" customWidth="0"/>
    <col min="20" max="16384" width="9" style="1"/>
  </cols>
  <sheetData>
    <row r="1" spans="2:18" ht="21.75" customHeight="1">
      <c r="B1" s="10"/>
      <c r="C1" s="461">
        <v>45778</v>
      </c>
      <c r="D1" s="476" t="s">
        <v>61</v>
      </c>
      <c r="E1" s="10"/>
      <c r="F1" s="10"/>
      <c r="H1" s="10"/>
      <c r="I1" s="10"/>
      <c r="J1" s="10"/>
      <c r="K1" s="10"/>
      <c r="L1" s="10"/>
      <c r="M1" s="10"/>
      <c r="N1" s="10"/>
      <c r="O1" s="10"/>
      <c r="P1" s="10"/>
      <c r="Q1" s="10"/>
      <c r="R1" s="10"/>
    </row>
    <row r="2" spans="2:18" ht="18" customHeight="1">
      <c r="B2" s="203"/>
      <c r="C2" s="462" t="s">
        <v>146</v>
      </c>
      <c r="E2" s="203"/>
      <c r="F2" s="203"/>
      <c r="G2" s="203"/>
      <c r="H2" s="203"/>
      <c r="I2" s="203"/>
      <c r="J2" s="203"/>
      <c r="K2" s="203"/>
      <c r="L2" s="506"/>
      <c r="M2" s="203"/>
      <c r="N2" s="203"/>
      <c r="O2" s="203"/>
      <c r="P2" s="203"/>
      <c r="Q2" s="203"/>
      <c r="R2" s="203"/>
    </row>
    <row r="3" spans="2:18" s="447" customFormat="1" ht="18" customHeight="1">
      <c r="B3" s="448" t="s">
        <v>491</v>
      </c>
      <c r="C3" s="463"/>
      <c r="D3" s="489" t="s">
        <v>492</v>
      </c>
      <c r="E3" s="489"/>
      <c r="F3" s="489"/>
      <c r="G3" s="448" t="s">
        <v>197</v>
      </c>
      <c r="H3" s="553"/>
      <c r="I3" s="553"/>
      <c r="J3" s="448" t="s">
        <v>128</v>
      </c>
      <c r="K3" s="553"/>
      <c r="L3" s="553"/>
      <c r="M3" s="535" t="s">
        <v>2</v>
      </c>
      <c r="N3" s="537"/>
      <c r="O3" s="537"/>
      <c r="P3" s="535" t="s">
        <v>406</v>
      </c>
      <c r="Q3" s="537"/>
      <c r="R3" s="538"/>
    </row>
    <row r="4" spans="2:18" s="447" customFormat="1" ht="18" customHeight="1">
      <c r="B4" s="450"/>
      <c r="C4" s="465"/>
      <c r="D4" s="511" t="s">
        <v>454</v>
      </c>
      <c r="E4" s="492" t="s">
        <v>455</v>
      </c>
      <c r="F4" s="492" t="s">
        <v>66</v>
      </c>
      <c r="G4" s="478" t="s">
        <v>454</v>
      </c>
      <c r="H4" s="492" t="s">
        <v>455</v>
      </c>
      <c r="I4" s="492" t="s">
        <v>66</v>
      </c>
      <c r="J4" s="478" t="s">
        <v>454</v>
      </c>
      <c r="K4" s="492" t="s">
        <v>455</v>
      </c>
      <c r="L4" s="492" t="s">
        <v>66</v>
      </c>
      <c r="M4" s="492" t="s">
        <v>454</v>
      </c>
      <c r="N4" s="478" t="s">
        <v>455</v>
      </c>
      <c r="O4" s="492" t="s">
        <v>66</v>
      </c>
      <c r="P4" s="478" t="s">
        <v>454</v>
      </c>
      <c r="Q4" s="478" t="s">
        <v>455</v>
      </c>
      <c r="R4" s="511" t="s">
        <v>66</v>
      </c>
    </row>
    <row r="5" spans="2:18" s="447" customFormat="1" ht="9.75" customHeight="1">
      <c r="B5" s="513"/>
      <c r="C5" s="515"/>
      <c r="D5" s="539" t="s">
        <v>158</v>
      </c>
      <c r="E5" s="552" t="s">
        <v>158</v>
      </c>
      <c r="F5" s="552" t="s">
        <v>158</v>
      </c>
      <c r="G5" s="552" t="s">
        <v>158</v>
      </c>
      <c r="H5" s="552" t="s">
        <v>158</v>
      </c>
      <c r="I5" s="552" t="s">
        <v>158</v>
      </c>
      <c r="J5" s="552" t="s">
        <v>158</v>
      </c>
      <c r="K5" s="552" t="s">
        <v>158</v>
      </c>
      <c r="L5" s="552" t="s">
        <v>158</v>
      </c>
      <c r="M5" s="552" t="s">
        <v>158</v>
      </c>
      <c r="N5" s="552" t="s">
        <v>158</v>
      </c>
      <c r="O5" s="552" t="s">
        <v>158</v>
      </c>
      <c r="P5" s="555" t="s">
        <v>95</v>
      </c>
      <c r="Q5" s="555" t="s">
        <v>95</v>
      </c>
      <c r="R5" s="555" t="s">
        <v>95</v>
      </c>
    </row>
    <row r="6" spans="2:18" ht="16.5" customHeight="1">
      <c r="B6" s="514" t="s">
        <v>165</v>
      </c>
      <c r="C6" s="516" t="s">
        <v>45</v>
      </c>
      <c r="D6" s="540">
        <v>1415796</v>
      </c>
      <c r="E6" s="540">
        <v>770047</v>
      </c>
      <c r="F6" s="540">
        <v>645749</v>
      </c>
      <c r="G6" s="540">
        <v>34521</v>
      </c>
      <c r="H6" s="540">
        <v>16007</v>
      </c>
      <c r="I6" s="540">
        <v>18514</v>
      </c>
      <c r="J6" s="540">
        <v>27024</v>
      </c>
      <c r="K6" s="540">
        <v>12290</v>
      </c>
      <c r="L6" s="540">
        <v>14734</v>
      </c>
      <c r="M6" s="540">
        <v>1423293</v>
      </c>
      <c r="N6" s="540">
        <v>773764</v>
      </c>
      <c r="O6" s="540">
        <v>649529</v>
      </c>
      <c r="P6" s="518">
        <v>30.7</v>
      </c>
      <c r="Q6" s="518">
        <v>15.9</v>
      </c>
      <c r="R6" s="518">
        <v>48.4</v>
      </c>
    </row>
    <row r="7" spans="2:18" ht="16.5" customHeight="1">
      <c r="B7" s="452" t="s">
        <v>25</v>
      </c>
      <c r="C7" s="467" t="s">
        <v>456</v>
      </c>
      <c r="D7" s="541">
        <v>63376</v>
      </c>
      <c r="E7" s="543">
        <v>47970</v>
      </c>
      <c r="F7" s="543">
        <v>15406</v>
      </c>
      <c r="G7" s="543">
        <v>831</v>
      </c>
      <c r="H7" s="543">
        <v>554</v>
      </c>
      <c r="I7" s="543">
        <v>277</v>
      </c>
      <c r="J7" s="543">
        <v>1843</v>
      </c>
      <c r="K7" s="543">
        <v>1109</v>
      </c>
      <c r="L7" s="543">
        <v>734</v>
      </c>
      <c r="M7" s="543">
        <v>62364</v>
      </c>
      <c r="N7" s="543">
        <v>47415</v>
      </c>
      <c r="O7" s="543">
        <v>14949</v>
      </c>
      <c r="P7" s="526">
        <v>12</v>
      </c>
      <c r="Q7" s="526">
        <v>6.5</v>
      </c>
      <c r="R7" s="526">
        <v>29.4</v>
      </c>
    </row>
    <row r="8" spans="2:18" ht="16.5" customHeight="1">
      <c r="B8" s="453" t="s">
        <v>160</v>
      </c>
      <c r="C8" s="468" t="s">
        <v>53</v>
      </c>
      <c r="D8" s="542">
        <v>376864</v>
      </c>
      <c r="E8" s="545">
        <v>259582</v>
      </c>
      <c r="F8" s="545">
        <v>117282</v>
      </c>
      <c r="G8" s="545">
        <v>6585</v>
      </c>
      <c r="H8" s="545">
        <v>4543</v>
      </c>
      <c r="I8" s="545">
        <v>2042</v>
      </c>
      <c r="J8" s="545">
        <v>4192</v>
      </c>
      <c r="K8" s="545">
        <v>2958</v>
      </c>
      <c r="L8" s="545">
        <v>1234</v>
      </c>
      <c r="M8" s="545">
        <v>379257</v>
      </c>
      <c r="N8" s="545">
        <v>261167</v>
      </c>
      <c r="O8" s="545">
        <v>118090</v>
      </c>
      <c r="P8" s="524">
        <v>11.4</v>
      </c>
      <c r="Q8" s="524">
        <v>3.9</v>
      </c>
      <c r="R8" s="524">
        <v>27.8</v>
      </c>
    </row>
    <row r="9" spans="2:18" ht="16.5" customHeight="1">
      <c r="B9" s="454" t="s">
        <v>118</v>
      </c>
      <c r="C9" s="468" t="s">
        <v>241</v>
      </c>
      <c r="D9" s="542">
        <v>6256</v>
      </c>
      <c r="E9" s="545">
        <v>5290</v>
      </c>
      <c r="F9" s="545">
        <v>966</v>
      </c>
      <c r="G9" s="545">
        <v>19</v>
      </c>
      <c r="H9" s="545">
        <v>13</v>
      </c>
      <c r="I9" s="545">
        <v>6</v>
      </c>
      <c r="J9" s="545">
        <v>16</v>
      </c>
      <c r="K9" s="545">
        <v>16</v>
      </c>
      <c r="L9" s="545">
        <v>0</v>
      </c>
      <c r="M9" s="545">
        <v>6259</v>
      </c>
      <c r="N9" s="545">
        <v>5287</v>
      </c>
      <c r="O9" s="545">
        <v>972</v>
      </c>
      <c r="P9" s="524">
        <v>4.7</v>
      </c>
      <c r="Q9" s="524">
        <v>3.3</v>
      </c>
      <c r="R9" s="524">
        <v>12.2</v>
      </c>
    </row>
    <row r="10" spans="2:18" ht="16.5" customHeight="1">
      <c r="B10" s="453" t="s">
        <v>383</v>
      </c>
      <c r="C10" s="468" t="s">
        <v>42</v>
      </c>
      <c r="D10" s="542">
        <v>16387</v>
      </c>
      <c r="E10" s="545">
        <v>11236</v>
      </c>
      <c r="F10" s="545">
        <v>5151</v>
      </c>
      <c r="G10" s="545">
        <v>265</v>
      </c>
      <c r="H10" s="545">
        <v>105</v>
      </c>
      <c r="I10" s="545">
        <v>160</v>
      </c>
      <c r="J10" s="545">
        <v>164</v>
      </c>
      <c r="K10" s="545">
        <v>82</v>
      </c>
      <c r="L10" s="545">
        <v>82</v>
      </c>
      <c r="M10" s="545">
        <v>16488</v>
      </c>
      <c r="N10" s="545">
        <v>11259</v>
      </c>
      <c r="O10" s="545">
        <v>5229</v>
      </c>
      <c r="P10" s="524">
        <v>7.1</v>
      </c>
      <c r="Q10" s="524">
        <v>1.5</v>
      </c>
      <c r="R10" s="524">
        <v>19.100000000000001</v>
      </c>
    </row>
    <row r="11" spans="2:18" ht="16.5" customHeight="1">
      <c r="B11" s="453" t="s">
        <v>5</v>
      </c>
      <c r="C11" s="468" t="s">
        <v>458</v>
      </c>
      <c r="D11" s="542">
        <v>86660</v>
      </c>
      <c r="E11" s="545">
        <v>66826</v>
      </c>
      <c r="F11" s="545">
        <v>19834</v>
      </c>
      <c r="G11" s="545">
        <v>804</v>
      </c>
      <c r="H11" s="545">
        <v>683</v>
      </c>
      <c r="I11" s="545">
        <v>121</v>
      </c>
      <c r="J11" s="545">
        <v>64</v>
      </c>
      <c r="K11" s="545">
        <v>52</v>
      </c>
      <c r="L11" s="545">
        <v>12</v>
      </c>
      <c r="M11" s="545">
        <v>87400</v>
      </c>
      <c r="N11" s="545">
        <v>67457</v>
      </c>
      <c r="O11" s="545">
        <v>19943</v>
      </c>
      <c r="P11" s="524">
        <v>22.1</v>
      </c>
      <c r="Q11" s="524">
        <v>11</v>
      </c>
      <c r="R11" s="524">
        <v>59.7</v>
      </c>
    </row>
    <row r="12" spans="2:18" ht="16.5" customHeight="1">
      <c r="B12" s="453" t="s">
        <v>156</v>
      </c>
      <c r="C12" s="468" t="s">
        <v>222</v>
      </c>
      <c r="D12" s="542">
        <v>226543</v>
      </c>
      <c r="E12" s="545">
        <v>97636</v>
      </c>
      <c r="F12" s="545">
        <v>128907</v>
      </c>
      <c r="G12" s="545">
        <v>4609</v>
      </c>
      <c r="H12" s="545">
        <v>2334</v>
      </c>
      <c r="I12" s="545">
        <v>2275</v>
      </c>
      <c r="J12" s="545">
        <v>4637</v>
      </c>
      <c r="K12" s="545">
        <v>1875</v>
      </c>
      <c r="L12" s="545">
        <v>2762</v>
      </c>
      <c r="M12" s="545">
        <v>226515</v>
      </c>
      <c r="N12" s="545">
        <v>98095</v>
      </c>
      <c r="O12" s="545">
        <v>128420</v>
      </c>
      <c r="P12" s="524">
        <v>48.7</v>
      </c>
      <c r="Q12" s="524">
        <v>24</v>
      </c>
      <c r="R12" s="524">
        <v>67.5</v>
      </c>
    </row>
    <row r="13" spans="2:18" ht="16.5" customHeight="1">
      <c r="B13" s="453" t="s">
        <v>200</v>
      </c>
      <c r="C13" s="468" t="s">
        <v>459</v>
      </c>
      <c r="D13" s="542">
        <v>32135</v>
      </c>
      <c r="E13" s="545">
        <v>13002</v>
      </c>
      <c r="F13" s="545">
        <v>19133</v>
      </c>
      <c r="G13" s="545">
        <v>283</v>
      </c>
      <c r="H13" s="545">
        <v>131</v>
      </c>
      <c r="I13" s="545">
        <v>152</v>
      </c>
      <c r="J13" s="545">
        <v>454</v>
      </c>
      <c r="K13" s="545">
        <v>323</v>
      </c>
      <c r="L13" s="545">
        <v>131</v>
      </c>
      <c r="M13" s="545">
        <v>31964</v>
      </c>
      <c r="N13" s="545">
        <v>12810</v>
      </c>
      <c r="O13" s="545">
        <v>19154</v>
      </c>
      <c r="P13" s="524">
        <v>14.5</v>
      </c>
      <c r="Q13" s="524">
        <v>1.9</v>
      </c>
      <c r="R13" s="524">
        <v>23</v>
      </c>
    </row>
    <row r="14" spans="2:18" ht="16.5" customHeight="1">
      <c r="B14" s="453" t="s">
        <v>386</v>
      </c>
      <c r="C14" s="468" t="s">
        <v>462</v>
      </c>
      <c r="D14" s="542">
        <v>15074</v>
      </c>
      <c r="E14" s="545">
        <v>7885</v>
      </c>
      <c r="F14" s="545">
        <v>7189</v>
      </c>
      <c r="G14" s="545">
        <v>1208</v>
      </c>
      <c r="H14" s="545">
        <v>730</v>
      </c>
      <c r="I14" s="545">
        <v>478</v>
      </c>
      <c r="J14" s="545">
        <v>135</v>
      </c>
      <c r="K14" s="545">
        <v>93</v>
      </c>
      <c r="L14" s="545">
        <v>42</v>
      </c>
      <c r="M14" s="545">
        <v>16147</v>
      </c>
      <c r="N14" s="545">
        <v>8522</v>
      </c>
      <c r="O14" s="545">
        <v>7625</v>
      </c>
      <c r="P14" s="524">
        <v>47.9</v>
      </c>
      <c r="Q14" s="524">
        <v>31.5</v>
      </c>
      <c r="R14" s="524">
        <v>66.2</v>
      </c>
    </row>
    <row r="15" spans="2:18" ht="16.5" customHeight="1">
      <c r="B15" s="453" t="s">
        <v>120</v>
      </c>
      <c r="C15" s="468" t="s">
        <v>463</v>
      </c>
      <c r="D15" s="542">
        <v>32265</v>
      </c>
      <c r="E15" s="545">
        <v>23980</v>
      </c>
      <c r="F15" s="545">
        <v>8285</v>
      </c>
      <c r="G15" s="545">
        <v>737</v>
      </c>
      <c r="H15" s="545">
        <v>254</v>
      </c>
      <c r="I15" s="545">
        <v>483</v>
      </c>
      <c r="J15" s="545">
        <v>506</v>
      </c>
      <c r="K15" s="545">
        <v>324</v>
      </c>
      <c r="L15" s="545">
        <v>182</v>
      </c>
      <c r="M15" s="545">
        <v>32496</v>
      </c>
      <c r="N15" s="545">
        <v>23910</v>
      </c>
      <c r="O15" s="545">
        <v>8586</v>
      </c>
      <c r="P15" s="524">
        <v>11.5</v>
      </c>
      <c r="Q15" s="524">
        <v>5.2</v>
      </c>
      <c r="R15" s="524">
        <v>28.9</v>
      </c>
    </row>
    <row r="16" spans="2:18" ht="16.5" customHeight="1">
      <c r="B16" s="453" t="s">
        <v>21</v>
      </c>
      <c r="C16" s="468" t="s">
        <v>266</v>
      </c>
      <c r="D16" s="542">
        <v>108431</v>
      </c>
      <c r="E16" s="545">
        <v>45994</v>
      </c>
      <c r="F16" s="545">
        <v>62437</v>
      </c>
      <c r="G16" s="545">
        <v>6775</v>
      </c>
      <c r="H16" s="545">
        <v>2703</v>
      </c>
      <c r="I16" s="545">
        <v>4072</v>
      </c>
      <c r="J16" s="545">
        <v>4938</v>
      </c>
      <c r="K16" s="545">
        <v>1957</v>
      </c>
      <c r="L16" s="545">
        <v>2981</v>
      </c>
      <c r="M16" s="545">
        <v>110268</v>
      </c>
      <c r="N16" s="545">
        <v>46740</v>
      </c>
      <c r="O16" s="545">
        <v>63528</v>
      </c>
      <c r="P16" s="524">
        <v>78</v>
      </c>
      <c r="Q16" s="524">
        <v>71.400000000000006</v>
      </c>
      <c r="R16" s="524">
        <v>82.8</v>
      </c>
    </row>
    <row r="17" spans="2:18" ht="16.5" customHeight="1">
      <c r="B17" s="453" t="s">
        <v>388</v>
      </c>
      <c r="C17" s="468" t="s">
        <v>464</v>
      </c>
      <c r="D17" s="542">
        <v>38101</v>
      </c>
      <c r="E17" s="545">
        <v>16019</v>
      </c>
      <c r="F17" s="545">
        <v>22082</v>
      </c>
      <c r="G17" s="545">
        <v>1563</v>
      </c>
      <c r="H17" s="545">
        <v>481</v>
      </c>
      <c r="I17" s="545">
        <v>1082</v>
      </c>
      <c r="J17" s="545">
        <v>1153</v>
      </c>
      <c r="K17" s="545">
        <v>508</v>
      </c>
      <c r="L17" s="545">
        <v>645</v>
      </c>
      <c r="M17" s="545">
        <v>38511</v>
      </c>
      <c r="N17" s="545">
        <v>15992</v>
      </c>
      <c r="O17" s="545">
        <v>22519</v>
      </c>
      <c r="P17" s="524">
        <v>53.5</v>
      </c>
      <c r="Q17" s="524">
        <v>38</v>
      </c>
      <c r="R17" s="524">
        <v>64.400000000000006</v>
      </c>
    </row>
    <row r="18" spans="2:18" ht="16.5" customHeight="1">
      <c r="B18" s="453" t="s">
        <v>303</v>
      </c>
      <c r="C18" s="468" t="s">
        <v>465</v>
      </c>
      <c r="D18" s="542">
        <v>88002</v>
      </c>
      <c r="E18" s="545">
        <v>39892</v>
      </c>
      <c r="F18" s="545">
        <v>48110</v>
      </c>
      <c r="G18" s="545">
        <v>2100</v>
      </c>
      <c r="H18" s="545">
        <v>915</v>
      </c>
      <c r="I18" s="545">
        <v>1185</v>
      </c>
      <c r="J18" s="545">
        <v>1699</v>
      </c>
      <c r="K18" s="545">
        <v>518</v>
      </c>
      <c r="L18" s="545">
        <v>1181</v>
      </c>
      <c r="M18" s="545">
        <v>88403</v>
      </c>
      <c r="N18" s="545">
        <v>40289</v>
      </c>
      <c r="O18" s="545">
        <v>48114</v>
      </c>
      <c r="P18" s="524">
        <v>23.7</v>
      </c>
      <c r="Q18" s="524">
        <v>13.1</v>
      </c>
      <c r="R18" s="524">
        <v>32.5</v>
      </c>
    </row>
    <row r="19" spans="2:18" ht="16.5" customHeight="1">
      <c r="B19" s="453" t="s">
        <v>390</v>
      </c>
      <c r="C19" s="468" t="s">
        <v>467</v>
      </c>
      <c r="D19" s="542">
        <v>204310</v>
      </c>
      <c r="E19" s="545">
        <v>47920</v>
      </c>
      <c r="F19" s="545">
        <v>156390</v>
      </c>
      <c r="G19" s="545">
        <v>6618</v>
      </c>
      <c r="H19" s="545">
        <v>1267</v>
      </c>
      <c r="I19" s="545">
        <v>5351</v>
      </c>
      <c r="J19" s="545">
        <v>4885</v>
      </c>
      <c r="K19" s="545">
        <v>1001</v>
      </c>
      <c r="L19" s="545">
        <v>3884</v>
      </c>
      <c r="M19" s="545">
        <v>206043</v>
      </c>
      <c r="N19" s="545">
        <v>48186</v>
      </c>
      <c r="O19" s="545">
        <v>157857</v>
      </c>
      <c r="P19" s="524">
        <v>41.3</v>
      </c>
      <c r="Q19" s="524">
        <v>32.4</v>
      </c>
      <c r="R19" s="524">
        <v>44</v>
      </c>
    </row>
    <row r="20" spans="2:18" ht="16.5" customHeight="1">
      <c r="B20" s="453" t="s">
        <v>71</v>
      </c>
      <c r="C20" s="468" t="s">
        <v>407</v>
      </c>
      <c r="D20" s="542">
        <v>10832</v>
      </c>
      <c r="E20" s="545">
        <v>7744</v>
      </c>
      <c r="F20" s="545">
        <v>3088</v>
      </c>
      <c r="G20" s="545">
        <v>287</v>
      </c>
      <c r="H20" s="545">
        <v>200</v>
      </c>
      <c r="I20" s="545">
        <v>87</v>
      </c>
      <c r="J20" s="545">
        <v>24</v>
      </c>
      <c r="K20" s="545">
        <v>14</v>
      </c>
      <c r="L20" s="545">
        <v>10</v>
      </c>
      <c r="M20" s="545">
        <v>11095</v>
      </c>
      <c r="N20" s="545">
        <v>7930</v>
      </c>
      <c r="O20" s="545">
        <v>3165</v>
      </c>
      <c r="P20" s="524">
        <v>5.6</v>
      </c>
      <c r="Q20" s="524">
        <v>3.2</v>
      </c>
      <c r="R20" s="524">
        <v>11.7</v>
      </c>
    </row>
    <row r="21" spans="2:18" ht="16.5" customHeight="1">
      <c r="B21" s="455" t="s">
        <v>6</v>
      </c>
      <c r="C21" s="469" t="s">
        <v>318</v>
      </c>
      <c r="D21" s="542">
        <v>110210</v>
      </c>
      <c r="E21" s="548">
        <v>78721</v>
      </c>
      <c r="F21" s="548">
        <v>31489</v>
      </c>
      <c r="G21" s="548">
        <v>1837</v>
      </c>
      <c r="H21" s="548">
        <v>1094</v>
      </c>
      <c r="I21" s="548">
        <v>743</v>
      </c>
      <c r="J21" s="548">
        <v>2314</v>
      </c>
      <c r="K21" s="548">
        <v>1460</v>
      </c>
      <c r="L21" s="548">
        <v>854</v>
      </c>
      <c r="M21" s="548">
        <v>109733</v>
      </c>
      <c r="N21" s="548">
        <v>78355</v>
      </c>
      <c r="O21" s="548">
        <v>31378</v>
      </c>
      <c r="P21" s="527">
        <v>24.3</v>
      </c>
      <c r="Q21" s="527">
        <v>17.8</v>
      </c>
      <c r="R21" s="527">
        <v>40.299999999999997</v>
      </c>
    </row>
    <row r="22" spans="2:18" ht="16.5" customHeight="1">
      <c r="B22" s="456" t="s">
        <v>80</v>
      </c>
      <c r="C22" s="470" t="s">
        <v>162</v>
      </c>
      <c r="D22" s="543">
        <v>48348</v>
      </c>
      <c r="E22" s="543">
        <v>21472</v>
      </c>
      <c r="F22" s="543">
        <v>26876</v>
      </c>
      <c r="G22" s="543">
        <v>711</v>
      </c>
      <c r="H22" s="543">
        <v>303</v>
      </c>
      <c r="I22" s="543">
        <v>408</v>
      </c>
      <c r="J22" s="543">
        <v>855</v>
      </c>
      <c r="K22" s="543">
        <v>407</v>
      </c>
      <c r="L22" s="543">
        <v>448</v>
      </c>
      <c r="M22" s="543">
        <v>48204</v>
      </c>
      <c r="N22" s="543">
        <v>21368</v>
      </c>
      <c r="O22" s="543">
        <v>26836</v>
      </c>
      <c r="P22" s="526">
        <v>29.4</v>
      </c>
      <c r="Q22" s="526">
        <v>13.7</v>
      </c>
      <c r="R22" s="526">
        <v>41.9</v>
      </c>
    </row>
    <row r="23" spans="2:18" ht="16.5" customHeight="1">
      <c r="B23" s="457" t="s">
        <v>469</v>
      </c>
      <c r="C23" s="468" t="s">
        <v>470</v>
      </c>
      <c r="D23" s="544">
        <v>2980</v>
      </c>
      <c r="E23" s="544">
        <v>1584</v>
      </c>
      <c r="F23" s="546">
        <v>1396</v>
      </c>
      <c r="G23" s="546">
        <v>27</v>
      </c>
      <c r="H23" s="546">
        <v>11</v>
      </c>
      <c r="I23" s="546">
        <v>16</v>
      </c>
      <c r="J23" s="546">
        <v>43</v>
      </c>
      <c r="K23" s="546">
        <v>12</v>
      </c>
      <c r="L23" s="546">
        <v>31</v>
      </c>
      <c r="M23" s="546">
        <v>2964</v>
      </c>
      <c r="N23" s="546">
        <v>1583</v>
      </c>
      <c r="O23" s="546">
        <v>1381</v>
      </c>
      <c r="P23" s="523">
        <v>13.7</v>
      </c>
      <c r="Q23" s="523">
        <v>3.9</v>
      </c>
      <c r="R23" s="523">
        <v>25</v>
      </c>
    </row>
    <row r="24" spans="2:18" ht="16.5" customHeight="1">
      <c r="B24" s="458" t="s">
        <v>472</v>
      </c>
      <c r="C24" s="471" t="s">
        <v>98</v>
      </c>
      <c r="D24" s="540">
        <v>2102</v>
      </c>
      <c r="E24" s="540">
        <v>1612</v>
      </c>
      <c r="F24" s="540">
        <v>490</v>
      </c>
      <c r="G24" s="540">
        <v>33</v>
      </c>
      <c r="H24" s="540">
        <v>16</v>
      </c>
      <c r="I24" s="540">
        <v>17</v>
      </c>
      <c r="J24" s="540">
        <v>0</v>
      </c>
      <c r="K24" s="540">
        <v>0</v>
      </c>
      <c r="L24" s="540">
        <v>0</v>
      </c>
      <c r="M24" s="540">
        <v>2135</v>
      </c>
      <c r="N24" s="540">
        <v>1628</v>
      </c>
      <c r="O24" s="540">
        <v>507</v>
      </c>
      <c r="P24" s="518">
        <v>0.3</v>
      </c>
      <c r="Q24" s="518">
        <v>0</v>
      </c>
      <c r="R24" s="518">
        <v>1.4</v>
      </c>
    </row>
    <row r="25" spans="2:18" ht="16.5" customHeight="1">
      <c r="B25" s="459" t="s">
        <v>345</v>
      </c>
      <c r="C25" s="472" t="s">
        <v>347</v>
      </c>
      <c r="D25" s="545">
        <v>3196</v>
      </c>
      <c r="E25" s="545">
        <v>2453</v>
      </c>
      <c r="F25" s="545">
        <v>743</v>
      </c>
      <c r="G25" s="545">
        <v>5</v>
      </c>
      <c r="H25" s="545">
        <v>5</v>
      </c>
      <c r="I25" s="545">
        <v>0</v>
      </c>
      <c r="J25" s="545">
        <v>0</v>
      </c>
      <c r="K25" s="545">
        <v>0</v>
      </c>
      <c r="L25" s="545">
        <v>0</v>
      </c>
      <c r="M25" s="545">
        <v>3201</v>
      </c>
      <c r="N25" s="545">
        <v>2458</v>
      </c>
      <c r="O25" s="545">
        <v>743</v>
      </c>
      <c r="P25" s="524">
        <v>15.6</v>
      </c>
      <c r="Q25" s="524">
        <v>12.2</v>
      </c>
      <c r="R25" s="524">
        <v>26.8</v>
      </c>
    </row>
    <row r="26" spans="2:18" ht="16.5" customHeight="1">
      <c r="B26" s="459" t="s">
        <v>473</v>
      </c>
      <c r="C26" s="472" t="s">
        <v>351</v>
      </c>
      <c r="D26" s="545">
        <v>18200</v>
      </c>
      <c r="E26" s="545">
        <v>12796</v>
      </c>
      <c r="F26" s="545">
        <v>5404</v>
      </c>
      <c r="G26" s="545">
        <v>62</v>
      </c>
      <c r="H26" s="545">
        <v>50</v>
      </c>
      <c r="I26" s="545">
        <v>12</v>
      </c>
      <c r="J26" s="545">
        <v>105</v>
      </c>
      <c r="K26" s="545">
        <v>105</v>
      </c>
      <c r="L26" s="545">
        <v>0</v>
      </c>
      <c r="M26" s="545">
        <v>18157</v>
      </c>
      <c r="N26" s="545">
        <v>12741</v>
      </c>
      <c r="O26" s="545">
        <v>5416</v>
      </c>
      <c r="P26" s="524">
        <v>10.9</v>
      </c>
      <c r="Q26" s="524">
        <v>0.4</v>
      </c>
      <c r="R26" s="524">
        <v>35.700000000000003</v>
      </c>
    </row>
    <row r="27" spans="2:18" ht="16.5" customHeight="1">
      <c r="B27" s="457" t="s">
        <v>474</v>
      </c>
      <c r="C27" s="468" t="s">
        <v>475</v>
      </c>
      <c r="D27" s="546">
        <v>6192</v>
      </c>
      <c r="E27" s="546">
        <v>4125</v>
      </c>
      <c r="F27" s="546">
        <v>2067</v>
      </c>
      <c r="G27" s="546">
        <v>49</v>
      </c>
      <c r="H27" s="546">
        <v>14</v>
      </c>
      <c r="I27" s="546">
        <v>35</v>
      </c>
      <c r="J27" s="546">
        <v>171</v>
      </c>
      <c r="K27" s="546">
        <v>165</v>
      </c>
      <c r="L27" s="546">
        <v>6</v>
      </c>
      <c r="M27" s="546">
        <v>6070</v>
      </c>
      <c r="N27" s="546">
        <v>3974</v>
      </c>
      <c r="O27" s="546">
        <v>2096</v>
      </c>
      <c r="P27" s="523">
        <v>20.100000000000001</v>
      </c>
      <c r="Q27" s="523">
        <v>7.9</v>
      </c>
      <c r="R27" s="523">
        <v>43.1</v>
      </c>
    </row>
    <row r="28" spans="2:18" ht="16.5" customHeight="1">
      <c r="B28" s="459" t="s">
        <v>461</v>
      </c>
      <c r="C28" s="472" t="s">
        <v>181</v>
      </c>
      <c r="D28" s="545">
        <v>22021</v>
      </c>
      <c r="E28" s="545">
        <v>15078</v>
      </c>
      <c r="F28" s="545">
        <v>6943</v>
      </c>
      <c r="G28" s="545">
        <v>1283</v>
      </c>
      <c r="H28" s="545">
        <v>1146</v>
      </c>
      <c r="I28" s="545">
        <v>137</v>
      </c>
      <c r="J28" s="545">
        <v>134</v>
      </c>
      <c r="K28" s="545">
        <v>100</v>
      </c>
      <c r="L28" s="545">
        <v>34</v>
      </c>
      <c r="M28" s="545">
        <v>23170</v>
      </c>
      <c r="N28" s="545">
        <v>16124</v>
      </c>
      <c r="O28" s="545">
        <v>7046</v>
      </c>
      <c r="P28" s="524">
        <v>8.1</v>
      </c>
      <c r="Q28" s="524">
        <v>5.3</v>
      </c>
      <c r="R28" s="524">
        <v>14.6</v>
      </c>
    </row>
    <row r="29" spans="2:18" ht="16.5" customHeight="1">
      <c r="B29" s="459" t="s">
        <v>476</v>
      </c>
      <c r="C29" s="472" t="s">
        <v>125</v>
      </c>
      <c r="D29" s="545">
        <v>27211</v>
      </c>
      <c r="E29" s="545">
        <v>16039</v>
      </c>
      <c r="F29" s="545">
        <v>11172</v>
      </c>
      <c r="G29" s="545">
        <v>213</v>
      </c>
      <c r="H29" s="545">
        <v>179</v>
      </c>
      <c r="I29" s="545">
        <v>34</v>
      </c>
      <c r="J29" s="545">
        <v>85</v>
      </c>
      <c r="K29" s="545">
        <v>26</v>
      </c>
      <c r="L29" s="545">
        <v>59</v>
      </c>
      <c r="M29" s="545">
        <v>27339</v>
      </c>
      <c r="N29" s="545">
        <v>16192</v>
      </c>
      <c r="O29" s="545">
        <v>11147</v>
      </c>
      <c r="P29" s="524">
        <v>11.9</v>
      </c>
      <c r="Q29" s="524">
        <v>6</v>
      </c>
      <c r="R29" s="524">
        <v>20.399999999999999</v>
      </c>
    </row>
    <row r="30" spans="2:18" ht="16.5" customHeight="1">
      <c r="B30" s="459" t="s">
        <v>210</v>
      </c>
      <c r="C30" s="472" t="s">
        <v>357</v>
      </c>
      <c r="D30" s="545">
        <v>5228</v>
      </c>
      <c r="E30" s="545">
        <v>4179</v>
      </c>
      <c r="F30" s="545">
        <v>1049</v>
      </c>
      <c r="G30" s="545">
        <v>42</v>
      </c>
      <c r="H30" s="545">
        <v>31</v>
      </c>
      <c r="I30" s="545">
        <v>11</v>
      </c>
      <c r="J30" s="545">
        <v>25</v>
      </c>
      <c r="K30" s="545">
        <v>25</v>
      </c>
      <c r="L30" s="545">
        <v>0</v>
      </c>
      <c r="M30" s="545">
        <v>5245</v>
      </c>
      <c r="N30" s="545">
        <v>4185</v>
      </c>
      <c r="O30" s="545">
        <v>1060</v>
      </c>
      <c r="P30" s="524">
        <v>0.9</v>
      </c>
      <c r="Q30" s="524">
        <v>0.4</v>
      </c>
      <c r="R30" s="524">
        <v>2.9</v>
      </c>
    </row>
    <row r="31" spans="2:18" ht="16.5" customHeight="1">
      <c r="B31" s="459" t="s">
        <v>260</v>
      </c>
      <c r="C31" s="472" t="s">
        <v>450</v>
      </c>
      <c r="D31" s="545">
        <v>5092</v>
      </c>
      <c r="E31" s="545">
        <v>3756</v>
      </c>
      <c r="F31" s="545">
        <v>1336</v>
      </c>
      <c r="G31" s="545">
        <v>80</v>
      </c>
      <c r="H31" s="545">
        <v>80</v>
      </c>
      <c r="I31" s="545">
        <v>0</v>
      </c>
      <c r="J31" s="545">
        <v>27</v>
      </c>
      <c r="K31" s="545">
        <v>18</v>
      </c>
      <c r="L31" s="545">
        <v>9</v>
      </c>
      <c r="M31" s="545">
        <v>5145</v>
      </c>
      <c r="N31" s="545">
        <v>3818</v>
      </c>
      <c r="O31" s="545">
        <v>1327</v>
      </c>
      <c r="P31" s="524">
        <v>7.6</v>
      </c>
      <c r="Q31" s="524">
        <v>1</v>
      </c>
      <c r="R31" s="524">
        <v>26.5</v>
      </c>
    </row>
    <row r="32" spans="2:18" ht="16.5" customHeight="1">
      <c r="B32" s="459" t="s">
        <v>477</v>
      </c>
      <c r="C32" s="472" t="s">
        <v>269</v>
      </c>
      <c r="D32" s="547">
        <v>3676</v>
      </c>
      <c r="E32" s="547">
        <v>3199</v>
      </c>
      <c r="F32" s="547">
        <v>477</v>
      </c>
      <c r="G32" s="547">
        <v>125</v>
      </c>
      <c r="H32" s="547">
        <v>83</v>
      </c>
      <c r="I32" s="547">
        <v>42</v>
      </c>
      <c r="J32" s="547">
        <v>25</v>
      </c>
      <c r="K32" s="547">
        <v>18</v>
      </c>
      <c r="L32" s="547">
        <v>7</v>
      </c>
      <c r="M32" s="547">
        <v>3776</v>
      </c>
      <c r="N32" s="547">
        <v>3264</v>
      </c>
      <c r="O32" s="547">
        <v>512</v>
      </c>
      <c r="P32" s="525">
        <v>2.7</v>
      </c>
      <c r="Q32" s="525">
        <v>0.3</v>
      </c>
      <c r="R32" s="525">
        <v>18</v>
      </c>
    </row>
    <row r="33" spans="2:18" ht="16.5" customHeight="1">
      <c r="B33" s="459" t="s">
        <v>188</v>
      </c>
      <c r="C33" s="472" t="s">
        <v>478</v>
      </c>
      <c r="D33" s="545">
        <v>7554</v>
      </c>
      <c r="E33" s="545">
        <v>6574</v>
      </c>
      <c r="F33" s="545">
        <v>980</v>
      </c>
      <c r="G33" s="545">
        <v>98</v>
      </c>
      <c r="H33" s="545">
        <v>94</v>
      </c>
      <c r="I33" s="545">
        <v>4</v>
      </c>
      <c r="J33" s="545">
        <v>40</v>
      </c>
      <c r="K33" s="545">
        <v>40</v>
      </c>
      <c r="L33" s="545">
        <v>0</v>
      </c>
      <c r="M33" s="545">
        <v>7612</v>
      </c>
      <c r="N33" s="545">
        <v>6628</v>
      </c>
      <c r="O33" s="545">
        <v>984</v>
      </c>
      <c r="P33" s="524">
        <v>7.9</v>
      </c>
      <c r="Q33" s="524">
        <v>6.9</v>
      </c>
      <c r="R33" s="524">
        <v>14.3</v>
      </c>
    </row>
    <row r="34" spans="2:18" ht="16.5" customHeight="1">
      <c r="B34" s="459" t="s">
        <v>215</v>
      </c>
      <c r="C34" s="472" t="s">
        <v>217</v>
      </c>
      <c r="D34" s="545">
        <v>21257</v>
      </c>
      <c r="E34" s="545">
        <v>16680</v>
      </c>
      <c r="F34" s="545">
        <v>4577</v>
      </c>
      <c r="G34" s="545">
        <v>199</v>
      </c>
      <c r="H34" s="545">
        <v>180</v>
      </c>
      <c r="I34" s="545">
        <v>19</v>
      </c>
      <c r="J34" s="545">
        <v>118</v>
      </c>
      <c r="K34" s="545">
        <v>90</v>
      </c>
      <c r="L34" s="545">
        <v>28</v>
      </c>
      <c r="M34" s="545">
        <v>21338</v>
      </c>
      <c r="N34" s="545">
        <v>16770</v>
      </c>
      <c r="O34" s="545">
        <v>4568</v>
      </c>
      <c r="P34" s="524">
        <v>12.2</v>
      </c>
      <c r="Q34" s="524">
        <v>7.8</v>
      </c>
      <c r="R34" s="524">
        <v>28.4</v>
      </c>
    </row>
    <row r="35" spans="2:18" ht="16.5" customHeight="1">
      <c r="B35" s="459" t="s">
        <v>429</v>
      </c>
      <c r="C35" s="472" t="s">
        <v>341</v>
      </c>
      <c r="D35" s="545">
        <v>9523</v>
      </c>
      <c r="E35" s="545">
        <v>8219</v>
      </c>
      <c r="F35" s="545">
        <v>1304</v>
      </c>
      <c r="G35" s="545">
        <v>40</v>
      </c>
      <c r="H35" s="545">
        <v>30</v>
      </c>
      <c r="I35" s="545">
        <v>10</v>
      </c>
      <c r="J35" s="545">
        <v>70</v>
      </c>
      <c r="K35" s="545">
        <v>68</v>
      </c>
      <c r="L35" s="545">
        <v>2</v>
      </c>
      <c r="M35" s="545">
        <v>9493</v>
      </c>
      <c r="N35" s="545">
        <v>8181</v>
      </c>
      <c r="O35" s="545">
        <v>1312</v>
      </c>
      <c r="P35" s="524">
        <v>2.2999999999999998</v>
      </c>
      <c r="Q35" s="524">
        <v>2</v>
      </c>
      <c r="R35" s="524">
        <v>4.4000000000000004</v>
      </c>
    </row>
    <row r="36" spans="2:18" ht="16.5" customHeight="1">
      <c r="B36" s="459" t="s">
        <v>479</v>
      </c>
      <c r="C36" s="472" t="s">
        <v>344</v>
      </c>
      <c r="D36" s="545">
        <v>26381</v>
      </c>
      <c r="E36" s="545">
        <v>22092</v>
      </c>
      <c r="F36" s="545">
        <v>4289</v>
      </c>
      <c r="G36" s="545">
        <v>482</v>
      </c>
      <c r="H36" s="545">
        <v>439</v>
      </c>
      <c r="I36" s="545">
        <v>43</v>
      </c>
      <c r="J36" s="545">
        <v>397</v>
      </c>
      <c r="K36" s="545">
        <v>164</v>
      </c>
      <c r="L36" s="545">
        <v>233</v>
      </c>
      <c r="M36" s="545">
        <v>26466</v>
      </c>
      <c r="N36" s="545">
        <v>22367</v>
      </c>
      <c r="O36" s="545">
        <v>4099</v>
      </c>
      <c r="P36" s="524">
        <v>4.7</v>
      </c>
      <c r="Q36" s="524">
        <v>1.1000000000000001</v>
      </c>
      <c r="R36" s="524">
        <v>24.2</v>
      </c>
    </row>
    <row r="37" spans="2:18" ht="16.5" customHeight="1">
      <c r="B37" s="459" t="s">
        <v>434</v>
      </c>
      <c r="C37" s="472" t="s">
        <v>143</v>
      </c>
      <c r="D37" s="545">
        <v>10655</v>
      </c>
      <c r="E37" s="545">
        <v>7232</v>
      </c>
      <c r="F37" s="545">
        <v>3423</v>
      </c>
      <c r="G37" s="545">
        <v>359</v>
      </c>
      <c r="H37" s="545">
        <v>251</v>
      </c>
      <c r="I37" s="545">
        <v>108</v>
      </c>
      <c r="J37" s="545">
        <v>233</v>
      </c>
      <c r="K37" s="545">
        <v>187</v>
      </c>
      <c r="L37" s="545">
        <v>46</v>
      </c>
      <c r="M37" s="545">
        <v>10781</v>
      </c>
      <c r="N37" s="545">
        <v>7296</v>
      </c>
      <c r="O37" s="545">
        <v>3485</v>
      </c>
      <c r="P37" s="524">
        <v>6.1</v>
      </c>
      <c r="Q37" s="524">
        <v>1.9</v>
      </c>
      <c r="R37" s="524">
        <v>14.7</v>
      </c>
    </row>
    <row r="38" spans="2:18" ht="16.5" customHeight="1">
      <c r="B38" s="459" t="s">
        <v>175</v>
      </c>
      <c r="C38" s="472" t="s">
        <v>296</v>
      </c>
      <c r="D38" s="545">
        <v>8916</v>
      </c>
      <c r="E38" s="545">
        <v>6683</v>
      </c>
      <c r="F38" s="545">
        <v>2233</v>
      </c>
      <c r="G38" s="545">
        <v>495</v>
      </c>
      <c r="H38" s="545">
        <v>396</v>
      </c>
      <c r="I38" s="545">
        <v>99</v>
      </c>
      <c r="J38" s="545">
        <v>131</v>
      </c>
      <c r="K38" s="545">
        <v>102</v>
      </c>
      <c r="L38" s="545">
        <v>29</v>
      </c>
      <c r="M38" s="545">
        <v>9280</v>
      </c>
      <c r="N38" s="545">
        <v>6977</v>
      </c>
      <c r="O38" s="545">
        <v>2303</v>
      </c>
      <c r="P38" s="524">
        <v>7</v>
      </c>
      <c r="Q38" s="524">
        <v>1</v>
      </c>
      <c r="R38" s="524">
        <v>25</v>
      </c>
    </row>
    <row r="39" spans="2:18" ht="16.5" customHeight="1">
      <c r="B39" s="459" t="s">
        <v>142</v>
      </c>
      <c r="C39" s="472" t="s">
        <v>159</v>
      </c>
      <c r="D39" s="545">
        <v>40804</v>
      </c>
      <c r="E39" s="545">
        <v>23755</v>
      </c>
      <c r="F39" s="545">
        <v>17049</v>
      </c>
      <c r="G39" s="545">
        <v>505</v>
      </c>
      <c r="H39" s="545">
        <v>188</v>
      </c>
      <c r="I39" s="545">
        <v>317</v>
      </c>
      <c r="J39" s="545">
        <v>378</v>
      </c>
      <c r="K39" s="545">
        <v>235</v>
      </c>
      <c r="L39" s="545">
        <v>143</v>
      </c>
      <c r="M39" s="545">
        <v>40931</v>
      </c>
      <c r="N39" s="545">
        <v>23708</v>
      </c>
      <c r="O39" s="545">
        <v>17223</v>
      </c>
      <c r="P39" s="524">
        <v>22.2</v>
      </c>
      <c r="Q39" s="524">
        <v>4.0999999999999996</v>
      </c>
      <c r="R39" s="524">
        <v>47.2</v>
      </c>
    </row>
    <row r="40" spans="2:18" ht="16.5" customHeight="1">
      <c r="B40" s="459" t="s">
        <v>424</v>
      </c>
      <c r="C40" s="472" t="s">
        <v>354</v>
      </c>
      <c r="D40" s="545">
        <v>2027</v>
      </c>
      <c r="E40" s="545">
        <v>1568</v>
      </c>
      <c r="F40" s="545">
        <v>459</v>
      </c>
      <c r="G40" s="545">
        <v>6</v>
      </c>
      <c r="H40" s="545">
        <v>4</v>
      </c>
      <c r="I40" s="545">
        <v>2</v>
      </c>
      <c r="J40" s="545">
        <v>20</v>
      </c>
      <c r="K40" s="545">
        <v>20</v>
      </c>
      <c r="L40" s="545">
        <v>0</v>
      </c>
      <c r="M40" s="545">
        <v>2013</v>
      </c>
      <c r="N40" s="545">
        <v>1552</v>
      </c>
      <c r="O40" s="545">
        <v>461</v>
      </c>
      <c r="P40" s="524">
        <v>4.2</v>
      </c>
      <c r="Q40" s="524">
        <v>2.5</v>
      </c>
      <c r="R40" s="524">
        <v>9.8000000000000007</v>
      </c>
    </row>
    <row r="41" spans="2:18" ht="16.5" customHeight="1">
      <c r="B41" s="459" t="s">
        <v>100</v>
      </c>
      <c r="C41" s="472" t="s">
        <v>92</v>
      </c>
      <c r="D41" s="545">
        <v>96220</v>
      </c>
      <c r="E41" s="545">
        <v>74907</v>
      </c>
      <c r="F41" s="545">
        <v>21313</v>
      </c>
      <c r="G41" s="545">
        <v>1431</v>
      </c>
      <c r="H41" s="545">
        <v>854</v>
      </c>
      <c r="I41" s="545">
        <v>577</v>
      </c>
      <c r="J41" s="545">
        <v>933</v>
      </c>
      <c r="K41" s="545">
        <v>821</v>
      </c>
      <c r="L41" s="545">
        <v>112</v>
      </c>
      <c r="M41" s="545">
        <v>96718</v>
      </c>
      <c r="N41" s="545">
        <v>74940</v>
      </c>
      <c r="O41" s="545">
        <v>21778</v>
      </c>
      <c r="P41" s="524">
        <v>3.4</v>
      </c>
      <c r="Q41" s="524">
        <v>1.6</v>
      </c>
      <c r="R41" s="524">
        <v>9.5</v>
      </c>
    </row>
    <row r="42" spans="2:18" ht="16.5" customHeight="1">
      <c r="B42" s="459" t="s">
        <v>481</v>
      </c>
      <c r="C42" s="473" t="s">
        <v>119</v>
      </c>
      <c r="D42" s="545">
        <v>9281</v>
      </c>
      <c r="E42" s="545">
        <v>5579</v>
      </c>
      <c r="F42" s="545">
        <v>3702</v>
      </c>
      <c r="G42" s="545">
        <v>340</v>
      </c>
      <c r="H42" s="545">
        <v>189</v>
      </c>
      <c r="I42" s="545">
        <v>151</v>
      </c>
      <c r="J42" s="545">
        <v>402</v>
      </c>
      <c r="K42" s="545">
        <v>355</v>
      </c>
      <c r="L42" s="545">
        <v>47</v>
      </c>
      <c r="M42" s="545">
        <v>9219</v>
      </c>
      <c r="N42" s="545">
        <v>5413</v>
      </c>
      <c r="O42" s="545">
        <v>3806</v>
      </c>
      <c r="P42" s="524">
        <v>7.6</v>
      </c>
      <c r="Q42" s="524">
        <v>1.3</v>
      </c>
      <c r="R42" s="524">
        <v>16.7</v>
      </c>
    </row>
    <row r="43" spans="2:18" ht="16.5" customHeight="1">
      <c r="B43" s="456" t="s">
        <v>99</v>
      </c>
      <c r="C43" s="474" t="s">
        <v>202</v>
      </c>
      <c r="D43" s="543">
        <v>62952</v>
      </c>
      <c r="E43" s="543">
        <v>42003</v>
      </c>
      <c r="F43" s="543">
        <v>20949</v>
      </c>
      <c r="G43" s="543">
        <v>880</v>
      </c>
      <c r="H43" s="543">
        <v>846</v>
      </c>
      <c r="I43" s="543">
        <v>34</v>
      </c>
      <c r="J43" s="543">
        <v>1098</v>
      </c>
      <c r="K43" s="543">
        <v>772</v>
      </c>
      <c r="L43" s="543">
        <v>326</v>
      </c>
      <c r="M43" s="543">
        <v>62734</v>
      </c>
      <c r="N43" s="543">
        <v>42077</v>
      </c>
      <c r="O43" s="543">
        <v>20657</v>
      </c>
      <c r="P43" s="526">
        <v>22.3</v>
      </c>
      <c r="Q43" s="526">
        <v>14</v>
      </c>
      <c r="R43" s="526">
        <v>39.1</v>
      </c>
    </row>
    <row r="44" spans="2:18" ht="16.5" customHeight="1">
      <c r="B44" s="460" t="s">
        <v>220</v>
      </c>
      <c r="C44" s="475" t="s">
        <v>399</v>
      </c>
      <c r="D44" s="548">
        <v>163591</v>
      </c>
      <c r="E44" s="548">
        <v>55633</v>
      </c>
      <c r="F44" s="548">
        <v>107958</v>
      </c>
      <c r="G44" s="548">
        <v>3729</v>
      </c>
      <c r="H44" s="548">
        <v>1488</v>
      </c>
      <c r="I44" s="548">
        <v>2241</v>
      </c>
      <c r="J44" s="548">
        <v>3539</v>
      </c>
      <c r="K44" s="548">
        <v>1103</v>
      </c>
      <c r="L44" s="548">
        <v>2436</v>
      </c>
      <c r="M44" s="548">
        <v>163781</v>
      </c>
      <c r="N44" s="548">
        <v>56018</v>
      </c>
      <c r="O44" s="548">
        <v>107763</v>
      </c>
      <c r="P44" s="527">
        <v>58.8</v>
      </c>
      <c r="Q44" s="527">
        <v>31.6</v>
      </c>
      <c r="R44" s="527">
        <v>73</v>
      </c>
    </row>
    <row r="45" spans="2:18" ht="16.5" customHeight="1">
      <c r="B45" s="458" t="s">
        <v>362</v>
      </c>
      <c r="C45" s="471" t="s">
        <v>173</v>
      </c>
      <c r="D45" s="540">
        <v>28018</v>
      </c>
      <c r="E45" s="540">
        <v>12335</v>
      </c>
      <c r="F45" s="540">
        <v>15683</v>
      </c>
      <c r="G45" s="540">
        <v>757</v>
      </c>
      <c r="H45" s="540">
        <v>223</v>
      </c>
      <c r="I45" s="540">
        <v>534</v>
      </c>
      <c r="J45" s="540">
        <v>416</v>
      </c>
      <c r="K45" s="540">
        <v>223</v>
      </c>
      <c r="L45" s="540">
        <v>193</v>
      </c>
      <c r="M45" s="540">
        <v>28359</v>
      </c>
      <c r="N45" s="540">
        <v>12335</v>
      </c>
      <c r="O45" s="540">
        <v>16024</v>
      </c>
      <c r="P45" s="518">
        <v>59.1</v>
      </c>
      <c r="Q45" s="518">
        <v>40</v>
      </c>
      <c r="R45" s="518">
        <v>73.7</v>
      </c>
    </row>
    <row r="46" spans="2:18" ht="16.5" customHeight="1">
      <c r="B46" s="459" t="s">
        <v>482</v>
      </c>
      <c r="C46" s="472" t="s">
        <v>133</v>
      </c>
      <c r="D46" s="545">
        <v>80413</v>
      </c>
      <c r="E46" s="545">
        <v>33659</v>
      </c>
      <c r="F46" s="545">
        <v>46754</v>
      </c>
      <c r="G46" s="545">
        <v>6018</v>
      </c>
      <c r="H46" s="545">
        <v>2480</v>
      </c>
      <c r="I46" s="545">
        <v>3538</v>
      </c>
      <c r="J46" s="545">
        <v>4522</v>
      </c>
      <c r="K46" s="545">
        <v>1734</v>
      </c>
      <c r="L46" s="545">
        <v>2788</v>
      </c>
      <c r="M46" s="545">
        <v>81909</v>
      </c>
      <c r="N46" s="545">
        <v>34405</v>
      </c>
      <c r="O46" s="545">
        <v>47504</v>
      </c>
      <c r="P46" s="524">
        <v>84.5</v>
      </c>
      <c r="Q46" s="524">
        <v>82.7</v>
      </c>
      <c r="R46" s="524">
        <v>85.8</v>
      </c>
    </row>
    <row r="47" spans="2:18" ht="16.5" customHeight="1">
      <c r="B47" s="456" t="s">
        <v>430</v>
      </c>
      <c r="C47" s="470" t="s">
        <v>483</v>
      </c>
      <c r="D47" s="543">
        <v>88937</v>
      </c>
      <c r="E47" s="543">
        <v>20542</v>
      </c>
      <c r="F47" s="543">
        <v>68395</v>
      </c>
      <c r="G47" s="543">
        <v>2124</v>
      </c>
      <c r="H47" s="543">
        <v>463</v>
      </c>
      <c r="I47" s="543">
        <v>1661</v>
      </c>
      <c r="J47" s="543">
        <v>2254</v>
      </c>
      <c r="K47" s="543">
        <v>361</v>
      </c>
      <c r="L47" s="543">
        <v>1893</v>
      </c>
      <c r="M47" s="543">
        <v>88807</v>
      </c>
      <c r="N47" s="543">
        <v>20644</v>
      </c>
      <c r="O47" s="543">
        <v>68163</v>
      </c>
      <c r="P47" s="526">
        <v>23.7</v>
      </c>
      <c r="Q47" s="526">
        <v>15.3</v>
      </c>
      <c r="R47" s="526">
        <v>26.2</v>
      </c>
    </row>
    <row r="48" spans="2:18" ht="16.5" customHeight="1">
      <c r="B48" s="460" t="s">
        <v>484</v>
      </c>
      <c r="C48" s="469" t="s">
        <v>15</v>
      </c>
      <c r="D48" s="548">
        <v>115373</v>
      </c>
      <c r="E48" s="548">
        <v>27378</v>
      </c>
      <c r="F48" s="548">
        <v>87995</v>
      </c>
      <c r="G48" s="548">
        <v>4494</v>
      </c>
      <c r="H48" s="548">
        <v>804</v>
      </c>
      <c r="I48" s="548">
        <v>3690</v>
      </c>
      <c r="J48" s="548">
        <v>2631</v>
      </c>
      <c r="K48" s="548">
        <v>640</v>
      </c>
      <c r="L48" s="548">
        <v>1991</v>
      </c>
      <c r="M48" s="548">
        <v>117236</v>
      </c>
      <c r="N48" s="548">
        <v>27542</v>
      </c>
      <c r="O48" s="548">
        <v>89694</v>
      </c>
      <c r="P48" s="527">
        <v>54.7</v>
      </c>
      <c r="Q48" s="527">
        <v>45.2</v>
      </c>
      <c r="R48" s="527">
        <v>57.6</v>
      </c>
    </row>
    <row r="49" spans="2:18" ht="16.5" customHeight="1">
      <c r="B49" s="458" t="s">
        <v>402</v>
      </c>
      <c r="C49" s="471" t="s">
        <v>121</v>
      </c>
      <c r="D49" s="543">
        <v>31188</v>
      </c>
      <c r="E49" s="543">
        <v>19488</v>
      </c>
      <c r="F49" s="543">
        <v>11700</v>
      </c>
      <c r="G49" s="543">
        <v>665</v>
      </c>
      <c r="H49" s="543">
        <v>206</v>
      </c>
      <c r="I49" s="543">
        <v>459</v>
      </c>
      <c r="J49" s="543">
        <v>842</v>
      </c>
      <c r="K49" s="543">
        <v>276</v>
      </c>
      <c r="L49" s="543">
        <v>566</v>
      </c>
      <c r="M49" s="543">
        <v>31011</v>
      </c>
      <c r="N49" s="543">
        <v>19418</v>
      </c>
      <c r="O49" s="543">
        <v>11593</v>
      </c>
      <c r="P49" s="526">
        <v>9.4</v>
      </c>
      <c r="Q49" s="526">
        <v>4.4000000000000004</v>
      </c>
      <c r="R49" s="526">
        <v>17.8</v>
      </c>
    </row>
    <row r="50" spans="2:18" ht="16.5" customHeight="1">
      <c r="B50" s="459" t="s">
        <v>320</v>
      </c>
      <c r="C50" s="472" t="s">
        <v>486</v>
      </c>
      <c r="D50" s="545">
        <v>57033</v>
      </c>
      <c r="E50" s="545">
        <v>42747</v>
      </c>
      <c r="F50" s="545">
        <v>14286</v>
      </c>
      <c r="G50" s="545">
        <v>833</v>
      </c>
      <c r="H50" s="545">
        <v>702</v>
      </c>
      <c r="I50" s="545">
        <v>131</v>
      </c>
      <c r="J50" s="545">
        <v>767</v>
      </c>
      <c r="K50" s="545">
        <v>643</v>
      </c>
      <c r="L50" s="545">
        <v>124</v>
      </c>
      <c r="M50" s="545">
        <v>57099</v>
      </c>
      <c r="N50" s="545">
        <v>42806</v>
      </c>
      <c r="O50" s="545">
        <v>14293</v>
      </c>
      <c r="P50" s="524">
        <v>32.4</v>
      </c>
      <c r="Q50" s="524">
        <v>24.3</v>
      </c>
      <c r="R50" s="524">
        <v>56.5</v>
      </c>
    </row>
    <row r="51" spans="2:18" ht="16.5" customHeight="1">
      <c r="B51" s="460" t="s">
        <v>488</v>
      </c>
      <c r="C51" s="469" t="s">
        <v>489</v>
      </c>
      <c r="D51" s="548">
        <v>21989</v>
      </c>
      <c r="E51" s="548">
        <v>16486</v>
      </c>
      <c r="F51" s="548">
        <v>5503</v>
      </c>
      <c r="G51" s="548">
        <v>339</v>
      </c>
      <c r="H51" s="548">
        <v>186</v>
      </c>
      <c r="I51" s="548">
        <v>153</v>
      </c>
      <c r="J51" s="548">
        <v>705</v>
      </c>
      <c r="K51" s="548">
        <v>541</v>
      </c>
      <c r="L51" s="548">
        <v>164</v>
      </c>
      <c r="M51" s="548">
        <v>21623</v>
      </c>
      <c r="N51" s="548">
        <v>16131</v>
      </c>
      <c r="O51" s="548">
        <v>5492</v>
      </c>
      <c r="P51" s="527">
        <v>24.2</v>
      </c>
      <c r="Q51" s="527">
        <v>16.899999999999999</v>
      </c>
      <c r="R51" s="527">
        <v>45.7</v>
      </c>
    </row>
    <row r="52" spans="2:18" ht="19">
      <c r="B52" s="10"/>
      <c r="C52" s="461">
        <v>45778</v>
      </c>
      <c r="D52" s="476" t="s">
        <v>493</v>
      </c>
      <c r="E52" s="10"/>
      <c r="F52" s="503"/>
      <c r="H52" s="10"/>
      <c r="I52" s="10"/>
      <c r="J52" s="10"/>
      <c r="K52" s="10"/>
      <c r="L52" s="10"/>
      <c r="M52" s="10"/>
      <c r="N52" s="10"/>
      <c r="O52" s="10"/>
      <c r="P52" s="10"/>
      <c r="Q52" s="10"/>
      <c r="R52" s="10"/>
    </row>
    <row r="53" spans="2:18" ht="18" customHeight="1">
      <c r="B53" s="203"/>
      <c r="C53" s="462" t="s">
        <v>28</v>
      </c>
      <c r="E53" s="203"/>
      <c r="F53" s="203"/>
      <c r="G53" s="203"/>
      <c r="H53" s="203"/>
      <c r="I53" s="203"/>
      <c r="J53" s="203"/>
      <c r="K53" s="203"/>
      <c r="L53" s="506"/>
      <c r="M53" s="203"/>
      <c r="N53" s="203"/>
      <c r="O53" s="203"/>
      <c r="P53" s="203"/>
      <c r="Q53" s="203"/>
      <c r="R53" s="203"/>
    </row>
    <row r="54" spans="2:18" s="447" customFormat="1" ht="18" customHeight="1">
      <c r="B54" s="448" t="s">
        <v>491</v>
      </c>
      <c r="C54" s="463"/>
      <c r="D54" s="489" t="s">
        <v>23</v>
      </c>
      <c r="E54" s="489"/>
      <c r="F54" s="489"/>
      <c r="G54" s="448" t="s">
        <v>201</v>
      </c>
      <c r="H54" s="553"/>
      <c r="I54" s="553"/>
      <c r="J54" s="448" t="s">
        <v>494</v>
      </c>
      <c r="K54" s="553"/>
      <c r="L54" s="553"/>
      <c r="M54" s="535" t="s">
        <v>496</v>
      </c>
      <c r="N54" s="537"/>
      <c r="O54" s="537"/>
      <c r="P54" s="535" t="s">
        <v>39</v>
      </c>
      <c r="Q54" s="537"/>
      <c r="R54" s="538"/>
    </row>
    <row r="55" spans="2:18" s="447" customFormat="1" ht="18" customHeight="1">
      <c r="B55" s="450"/>
      <c r="C55" s="465"/>
      <c r="D55" s="511" t="s">
        <v>48</v>
      </c>
      <c r="E55" s="492" t="s">
        <v>487</v>
      </c>
      <c r="F55" s="492" t="s">
        <v>457</v>
      </c>
      <c r="G55" s="478" t="s">
        <v>48</v>
      </c>
      <c r="H55" s="492" t="s">
        <v>487</v>
      </c>
      <c r="I55" s="492" t="s">
        <v>457</v>
      </c>
      <c r="J55" s="478" t="s">
        <v>48</v>
      </c>
      <c r="K55" s="492" t="s">
        <v>487</v>
      </c>
      <c r="L55" s="492" t="s">
        <v>457</v>
      </c>
      <c r="M55" s="492" t="s">
        <v>48</v>
      </c>
      <c r="N55" s="478" t="s">
        <v>487</v>
      </c>
      <c r="O55" s="554" t="s">
        <v>457</v>
      </c>
      <c r="P55" s="478" t="s">
        <v>48</v>
      </c>
      <c r="Q55" s="478" t="s">
        <v>487</v>
      </c>
      <c r="R55" s="511" t="s">
        <v>457</v>
      </c>
    </row>
    <row r="56" spans="2:18" s="447" customFormat="1" ht="9.75" customHeight="1">
      <c r="B56" s="513"/>
      <c r="C56" s="515"/>
      <c r="D56" s="539" t="s">
        <v>4</v>
      </c>
      <c r="E56" s="552" t="s">
        <v>4</v>
      </c>
      <c r="F56" s="552" t="s">
        <v>4</v>
      </c>
      <c r="G56" s="552" t="s">
        <v>4</v>
      </c>
      <c r="H56" s="552" t="s">
        <v>4</v>
      </c>
      <c r="I56" s="552" t="s">
        <v>4</v>
      </c>
      <c r="J56" s="552" t="s">
        <v>4</v>
      </c>
      <c r="K56" s="552" t="s">
        <v>4</v>
      </c>
      <c r="L56" s="552" t="s">
        <v>4</v>
      </c>
      <c r="M56" s="552" t="s">
        <v>4</v>
      </c>
      <c r="N56" s="552" t="s">
        <v>4</v>
      </c>
      <c r="O56" s="552" t="s">
        <v>4</v>
      </c>
      <c r="P56" s="555" t="s">
        <v>95</v>
      </c>
      <c r="Q56" s="555" t="s">
        <v>95</v>
      </c>
      <c r="R56" s="555" t="s">
        <v>95</v>
      </c>
    </row>
    <row r="57" spans="2:18" ht="16.5" customHeight="1">
      <c r="B57" s="514" t="s">
        <v>165</v>
      </c>
      <c r="C57" s="516" t="s">
        <v>45</v>
      </c>
      <c r="D57" s="540">
        <v>873051</v>
      </c>
      <c r="E57" s="540">
        <v>505139</v>
      </c>
      <c r="F57" s="540">
        <v>367912</v>
      </c>
      <c r="G57" s="540">
        <v>16487</v>
      </c>
      <c r="H57" s="540">
        <v>8542</v>
      </c>
      <c r="I57" s="540">
        <v>7945</v>
      </c>
      <c r="J57" s="540">
        <v>14797</v>
      </c>
      <c r="K57" s="540">
        <v>6754</v>
      </c>
      <c r="L57" s="540">
        <v>8043</v>
      </c>
      <c r="M57" s="540">
        <v>874741</v>
      </c>
      <c r="N57" s="540">
        <v>506927</v>
      </c>
      <c r="O57" s="540">
        <v>367814</v>
      </c>
      <c r="P57" s="518">
        <v>25</v>
      </c>
      <c r="Q57" s="518">
        <v>12.4</v>
      </c>
      <c r="R57" s="518">
        <v>42.4</v>
      </c>
    </row>
    <row r="58" spans="2:18" ht="16.5" customHeight="1">
      <c r="B58" s="452" t="s">
        <v>25</v>
      </c>
      <c r="C58" s="467" t="s">
        <v>456</v>
      </c>
      <c r="D58" s="541">
        <v>17431</v>
      </c>
      <c r="E58" s="543">
        <v>12381</v>
      </c>
      <c r="F58" s="543">
        <v>5050</v>
      </c>
      <c r="G58" s="543">
        <v>261</v>
      </c>
      <c r="H58" s="543">
        <v>230</v>
      </c>
      <c r="I58" s="543">
        <v>31</v>
      </c>
      <c r="J58" s="543">
        <v>837</v>
      </c>
      <c r="K58" s="543">
        <v>103</v>
      </c>
      <c r="L58" s="543">
        <v>734</v>
      </c>
      <c r="M58" s="543">
        <v>16855</v>
      </c>
      <c r="N58" s="543">
        <v>12508</v>
      </c>
      <c r="O58" s="543">
        <v>4347</v>
      </c>
      <c r="P58" s="526">
        <v>17.8</v>
      </c>
      <c r="Q58" s="526">
        <v>7.5</v>
      </c>
      <c r="R58" s="526">
        <v>47.8</v>
      </c>
    </row>
    <row r="59" spans="2:18" ht="16.5" customHeight="1">
      <c r="B59" s="453" t="s">
        <v>160</v>
      </c>
      <c r="C59" s="468" t="s">
        <v>53</v>
      </c>
      <c r="D59" s="542">
        <v>306734</v>
      </c>
      <c r="E59" s="545">
        <v>216230</v>
      </c>
      <c r="F59" s="545">
        <v>90504</v>
      </c>
      <c r="G59" s="545">
        <v>5542</v>
      </c>
      <c r="H59" s="545">
        <v>3581</v>
      </c>
      <c r="I59" s="545">
        <v>1961</v>
      </c>
      <c r="J59" s="545">
        <v>3501</v>
      </c>
      <c r="K59" s="545">
        <v>2643</v>
      </c>
      <c r="L59" s="545">
        <v>858</v>
      </c>
      <c r="M59" s="545">
        <v>308775</v>
      </c>
      <c r="N59" s="545">
        <v>217168</v>
      </c>
      <c r="O59" s="545">
        <v>91607</v>
      </c>
      <c r="P59" s="524">
        <v>7.7</v>
      </c>
      <c r="Q59" s="524">
        <v>2.6</v>
      </c>
      <c r="R59" s="524">
        <v>19.899999999999999</v>
      </c>
    </row>
    <row r="60" spans="2:18" ht="16.5" customHeight="1">
      <c r="B60" s="454" t="s">
        <v>118</v>
      </c>
      <c r="C60" s="468" t="s">
        <v>241</v>
      </c>
      <c r="D60" s="542">
        <v>4822</v>
      </c>
      <c r="E60" s="545">
        <v>4040</v>
      </c>
      <c r="F60" s="545">
        <v>782</v>
      </c>
      <c r="G60" s="545">
        <v>19</v>
      </c>
      <c r="H60" s="545">
        <v>13</v>
      </c>
      <c r="I60" s="545">
        <v>6</v>
      </c>
      <c r="J60" s="545">
        <v>16</v>
      </c>
      <c r="K60" s="545">
        <v>16</v>
      </c>
      <c r="L60" s="545">
        <v>0</v>
      </c>
      <c r="M60" s="545">
        <v>4825</v>
      </c>
      <c r="N60" s="545">
        <v>4037</v>
      </c>
      <c r="O60" s="545">
        <v>788</v>
      </c>
      <c r="P60" s="524">
        <v>5.8</v>
      </c>
      <c r="Q60" s="524">
        <v>3.9</v>
      </c>
      <c r="R60" s="524">
        <v>15.1</v>
      </c>
    </row>
    <row r="61" spans="2:18" ht="16.5" customHeight="1">
      <c r="B61" s="453" t="s">
        <v>383</v>
      </c>
      <c r="C61" s="468" t="s">
        <v>42</v>
      </c>
      <c r="D61" s="542">
        <v>12064</v>
      </c>
      <c r="E61" s="545">
        <v>8579</v>
      </c>
      <c r="F61" s="545">
        <v>3485</v>
      </c>
      <c r="G61" s="545">
        <v>226</v>
      </c>
      <c r="H61" s="545">
        <v>105</v>
      </c>
      <c r="I61" s="545">
        <v>121</v>
      </c>
      <c r="J61" s="545">
        <v>164</v>
      </c>
      <c r="K61" s="545">
        <v>82</v>
      </c>
      <c r="L61" s="545">
        <v>82</v>
      </c>
      <c r="M61" s="545">
        <v>12126</v>
      </c>
      <c r="N61" s="545">
        <v>8602</v>
      </c>
      <c r="O61" s="545">
        <v>3524</v>
      </c>
      <c r="P61" s="524">
        <v>9.6</v>
      </c>
      <c r="Q61" s="524">
        <v>2</v>
      </c>
      <c r="R61" s="524">
        <v>28.4</v>
      </c>
    </row>
    <row r="62" spans="2:18" ht="16.5" customHeight="1">
      <c r="B62" s="453" t="s">
        <v>5</v>
      </c>
      <c r="C62" s="468" t="s">
        <v>458</v>
      </c>
      <c r="D62" s="542">
        <v>58647</v>
      </c>
      <c r="E62" s="545">
        <v>44178</v>
      </c>
      <c r="F62" s="545">
        <v>14469</v>
      </c>
      <c r="G62" s="545">
        <v>588</v>
      </c>
      <c r="H62" s="545">
        <v>467</v>
      </c>
      <c r="I62" s="545">
        <v>121</v>
      </c>
      <c r="J62" s="545">
        <v>64</v>
      </c>
      <c r="K62" s="545">
        <v>52</v>
      </c>
      <c r="L62" s="545">
        <v>12</v>
      </c>
      <c r="M62" s="545">
        <v>59171</v>
      </c>
      <c r="N62" s="545">
        <v>44593</v>
      </c>
      <c r="O62" s="545">
        <v>14578</v>
      </c>
      <c r="P62" s="524">
        <v>27.7</v>
      </c>
      <c r="Q62" s="524">
        <v>15.8</v>
      </c>
      <c r="R62" s="524">
        <v>64.400000000000006</v>
      </c>
    </row>
    <row r="63" spans="2:18" ht="16.5" customHeight="1">
      <c r="B63" s="453" t="s">
        <v>156</v>
      </c>
      <c r="C63" s="468" t="s">
        <v>222</v>
      </c>
      <c r="D63" s="542">
        <v>91451</v>
      </c>
      <c r="E63" s="545">
        <v>38118</v>
      </c>
      <c r="F63" s="545">
        <v>53333</v>
      </c>
      <c r="G63" s="545">
        <v>1345</v>
      </c>
      <c r="H63" s="545">
        <v>827</v>
      </c>
      <c r="I63" s="545">
        <v>518</v>
      </c>
      <c r="J63" s="545">
        <v>1995</v>
      </c>
      <c r="K63" s="545">
        <v>973</v>
      </c>
      <c r="L63" s="545">
        <v>1022</v>
      </c>
      <c r="M63" s="545">
        <v>90801</v>
      </c>
      <c r="N63" s="545">
        <v>37972</v>
      </c>
      <c r="O63" s="545">
        <v>52829</v>
      </c>
      <c r="P63" s="524">
        <v>53.8</v>
      </c>
      <c r="Q63" s="524">
        <v>28.7</v>
      </c>
      <c r="R63" s="524">
        <v>71.900000000000006</v>
      </c>
    </row>
    <row r="64" spans="2:18" ht="16.5" customHeight="1">
      <c r="B64" s="453" t="s">
        <v>200</v>
      </c>
      <c r="C64" s="468" t="s">
        <v>459</v>
      </c>
      <c r="D64" s="542">
        <v>16144</v>
      </c>
      <c r="E64" s="545">
        <v>5924</v>
      </c>
      <c r="F64" s="545">
        <v>10220</v>
      </c>
      <c r="G64" s="545">
        <v>233</v>
      </c>
      <c r="H64" s="545">
        <v>81</v>
      </c>
      <c r="I64" s="545">
        <v>152</v>
      </c>
      <c r="J64" s="545">
        <v>48</v>
      </c>
      <c r="K64" s="545">
        <v>7</v>
      </c>
      <c r="L64" s="545">
        <v>41</v>
      </c>
      <c r="M64" s="545">
        <v>16329</v>
      </c>
      <c r="N64" s="545">
        <v>5998</v>
      </c>
      <c r="O64" s="545">
        <v>10331</v>
      </c>
      <c r="P64" s="524">
        <v>14.4</v>
      </c>
      <c r="Q64" s="524">
        <v>2.7</v>
      </c>
      <c r="R64" s="524">
        <v>21.2</v>
      </c>
    </row>
    <row r="65" spans="2:18" ht="16.5" customHeight="1">
      <c r="B65" s="453" t="s">
        <v>386</v>
      </c>
      <c r="C65" s="468" t="s">
        <v>462</v>
      </c>
      <c r="D65" s="542">
        <v>5493</v>
      </c>
      <c r="E65" s="545">
        <v>2187</v>
      </c>
      <c r="F65" s="545">
        <v>3306</v>
      </c>
      <c r="G65" s="545">
        <v>160</v>
      </c>
      <c r="H65" s="545">
        <v>125</v>
      </c>
      <c r="I65" s="545">
        <v>35</v>
      </c>
      <c r="J65" s="545">
        <v>81</v>
      </c>
      <c r="K65" s="545">
        <v>39</v>
      </c>
      <c r="L65" s="545">
        <v>42</v>
      </c>
      <c r="M65" s="545">
        <v>5572</v>
      </c>
      <c r="N65" s="545">
        <v>2273</v>
      </c>
      <c r="O65" s="545">
        <v>3299</v>
      </c>
      <c r="P65" s="524">
        <v>52.1</v>
      </c>
      <c r="Q65" s="524">
        <v>35.799999999999997</v>
      </c>
      <c r="R65" s="524">
        <v>63.3</v>
      </c>
    </row>
    <row r="66" spans="2:18" ht="16.5" customHeight="1">
      <c r="B66" s="453" t="s">
        <v>120</v>
      </c>
      <c r="C66" s="468" t="s">
        <v>463</v>
      </c>
      <c r="D66" s="542">
        <v>20854</v>
      </c>
      <c r="E66" s="545">
        <v>18319</v>
      </c>
      <c r="F66" s="545">
        <v>2535</v>
      </c>
      <c r="G66" s="545">
        <v>206</v>
      </c>
      <c r="H66" s="545">
        <v>145</v>
      </c>
      <c r="I66" s="545">
        <v>61</v>
      </c>
      <c r="J66" s="545">
        <v>194</v>
      </c>
      <c r="K66" s="545">
        <v>161</v>
      </c>
      <c r="L66" s="545">
        <v>33</v>
      </c>
      <c r="M66" s="545">
        <v>20866</v>
      </c>
      <c r="N66" s="545">
        <v>18303</v>
      </c>
      <c r="O66" s="545">
        <v>2563</v>
      </c>
      <c r="P66" s="524">
        <v>5.9</v>
      </c>
      <c r="Q66" s="524">
        <v>4.3</v>
      </c>
      <c r="R66" s="524">
        <v>16.600000000000001</v>
      </c>
    </row>
    <row r="67" spans="2:18" ht="16.5" customHeight="1">
      <c r="B67" s="453" t="s">
        <v>21</v>
      </c>
      <c r="C67" s="468" t="s">
        <v>266</v>
      </c>
      <c r="D67" s="542">
        <v>43493</v>
      </c>
      <c r="E67" s="545">
        <v>15487</v>
      </c>
      <c r="F67" s="545">
        <v>28006</v>
      </c>
      <c r="G67" s="545">
        <v>1177</v>
      </c>
      <c r="H67" s="545">
        <v>362</v>
      </c>
      <c r="I67" s="545">
        <v>815</v>
      </c>
      <c r="J67" s="545">
        <v>1618</v>
      </c>
      <c r="K67" s="545">
        <v>564</v>
      </c>
      <c r="L67" s="545">
        <v>1054</v>
      </c>
      <c r="M67" s="545">
        <v>43052</v>
      </c>
      <c r="N67" s="545">
        <v>15285</v>
      </c>
      <c r="O67" s="545">
        <v>27767</v>
      </c>
      <c r="P67" s="524">
        <v>67.7</v>
      </c>
      <c r="Q67" s="524">
        <v>52.3</v>
      </c>
      <c r="R67" s="524">
        <v>76.2</v>
      </c>
    </row>
    <row r="68" spans="2:18" ht="16.5" customHeight="1">
      <c r="B68" s="453" t="s">
        <v>388</v>
      </c>
      <c r="C68" s="468" t="s">
        <v>464</v>
      </c>
      <c r="D68" s="542">
        <v>18544</v>
      </c>
      <c r="E68" s="545">
        <v>8641</v>
      </c>
      <c r="F68" s="545">
        <v>9903</v>
      </c>
      <c r="G68" s="545">
        <v>647</v>
      </c>
      <c r="H68" s="545">
        <v>337</v>
      </c>
      <c r="I68" s="545">
        <v>310</v>
      </c>
      <c r="J68" s="545">
        <v>543</v>
      </c>
      <c r="K68" s="545">
        <v>237</v>
      </c>
      <c r="L68" s="545">
        <v>306</v>
      </c>
      <c r="M68" s="545">
        <v>18648</v>
      </c>
      <c r="N68" s="545">
        <v>8741</v>
      </c>
      <c r="O68" s="545">
        <v>9907</v>
      </c>
      <c r="P68" s="524">
        <v>56.5</v>
      </c>
      <c r="Q68" s="524">
        <v>44</v>
      </c>
      <c r="R68" s="524">
        <v>67.5</v>
      </c>
    </row>
    <row r="69" spans="2:18" ht="16.5" customHeight="1">
      <c r="B69" s="453" t="s">
        <v>303</v>
      </c>
      <c r="C69" s="468" t="s">
        <v>465</v>
      </c>
      <c r="D69" s="542">
        <v>62452</v>
      </c>
      <c r="E69" s="545">
        <v>34029</v>
      </c>
      <c r="F69" s="545">
        <v>28423</v>
      </c>
      <c r="G69" s="545">
        <v>1801</v>
      </c>
      <c r="H69" s="545">
        <v>915</v>
      </c>
      <c r="I69" s="545">
        <v>886</v>
      </c>
      <c r="J69" s="545">
        <v>1638</v>
      </c>
      <c r="K69" s="545">
        <v>457</v>
      </c>
      <c r="L69" s="545">
        <v>1181</v>
      </c>
      <c r="M69" s="545">
        <v>62615</v>
      </c>
      <c r="N69" s="545">
        <v>34487</v>
      </c>
      <c r="O69" s="545">
        <v>28128</v>
      </c>
      <c r="P69" s="524">
        <v>17.899999999999999</v>
      </c>
      <c r="Q69" s="524">
        <v>10.6</v>
      </c>
      <c r="R69" s="524">
        <v>26.7</v>
      </c>
    </row>
    <row r="70" spans="2:18" ht="16.5" customHeight="1">
      <c r="B70" s="453" t="s">
        <v>390</v>
      </c>
      <c r="C70" s="468" t="s">
        <v>467</v>
      </c>
      <c r="D70" s="542">
        <v>126510</v>
      </c>
      <c r="E70" s="545">
        <v>34450</v>
      </c>
      <c r="F70" s="545">
        <v>92060</v>
      </c>
      <c r="G70" s="545">
        <v>2865</v>
      </c>
      <c r="H70" s="545">
        <v>434</v>
      </c>
      <c r="I70" s="545">
        <v>2431</v>
      </c>
      <c r="J70" s="545">
        <v>2384</v>
      </c>
      <c r="K70" s="545">
        <v>424</v>
      </c>
      <c r="L70" s="545">
        <v>1960</v>
      </c>
      <c r="M70" s="545">
        <v>126991</v>
      </c>
      <c r="N70" s="545">
        <v>34460</v>
      </c>
      <c r="O70" s="545">
        <v>92531</v>
      </c>
      <c r="P70" s="524">
        <v>35.200000000000003</v>
      </c>
      <c r="Q70" s="524">
        <v>25.8</v>
      </c>
      <c r="R70" s="524">
        <v>38.700000000000003</v>
      </c>
    </row>
    <row r="71" spans="2:18" ht="16.5" customHeight="1">
      <c r="B71" s="453" t="s">
        <v>71</v>
      </c>
      <c r="C71" s="468" t="s">
        <v>407</v>
      </c>
      <c r="D71" s="542">
        <v>5533</v>
      </c>
      <c r="E71" s="545">
        <v>4754</v>
      </c>
      <c r="F71" s="545">
        <v>779</v>
      </c>
      <c r="G71" s="545">
        <v>46</v>
      </c>
      <c r="H71" s="545">
        <v>43</v>
      </c>
      <c r="I71" s="545">
        <v>3</v>
      </c>
      <c r="J71" s="545">
        <v>24</v>
      </c>
      <c r="K71" s="545">
        <v>14</v>
      </c>
      <c r="L71" s="545">
        <v>10</v>
      </c>
      <c r="M71" s="545">
        <v>5555</v>
      </c>
      <c r="N71" s="545">
        <v>4783</v>
      </c>
      <c r="O71" s="545">
        <v>772</v>
      </c>
      <c r="P71" s="524">
        <v>4</v>
      </c>
      <c r="Q71" s="524">
        <v>1.9</v>
      </c>
      <c r="R71" s="524">
        <v>17</v>
      </c>
    </row>
    <row r="72" spans="2:18" ht="16.5" customHeight="1">
      <c r="B72" s="455" t="s">
        <v>6</v>
      </c>
      <c r="C72" s="469" t="s">
        <v>318</v>
      </c>
      <c r="D72" s="549">
        <v>82879</v>
      </c>
      <c r="E72" s="548">
        <v>57822</v>
      </c>
      <c r="F72" s="548">
        <v>25057</v>
      </c>
      <c r="G72" s="548">
        <v>1371</v>
      </c>
      <c r="H72" s="548">
        <v>877</v>
      </c>
      <c r="I72" s="548">
        <v>494</v>
      </c>
      <c r="J72" s="548">
        <v>1690</v>
      </c>
      <c r="K72" s="548">
        <v>982</v>
      </c>
      <c r="L72" s="548">
        <v>708</v>
      </c>
      <c r="M72" s="548">
        <v>82560</v>
      </c>
      <c r="N72" s="548">
        <v>57717</v>
      </c>
      <c r="O72" s="548">
        <v>24843</v>
      </c>
      <c r="P72" s="527">
        <v>28</v>
      </c>
      <c r="Q72" s="527">
        <v>20.5</v>
      </c>
      <c r="R72" s="527">
        <v>45.4</v>
      </c>
    </row>
    <row r="73" spans="2:18" ht="16.5" customHeight="1">
      <c r="B73" s="456" t="s">
        <v>80</v>
      </c>
      <c r="C73" s="470" t="s">
        <v>162</v>
      </c>
      <c r="D73" s="543">
        <v>38399</v>
      </c>
      <c r="E73" s="543">
        <v>17905</v>
      </c>
      <c r="F73" s="543">
        <v>20494</v>
      </c>
      <c r="G73" s="543">
        <v>711</v>
      </c>
      <c r="H73" s="543">
        <v>303</v>
      </c>
      <c r="I73" s="543">
        <v>408</v>
      </c>
      <c r="J73" s="543">
        <v>778</v>
      </c>
      <c r="K73" s="543">
        <v>407</v>
      </c>
      <c r="L73" s="543">
        <v>371</v>
      </c>
      <c r="M73" s="543">
        <v>38332</v>
      </c>
      <c r="N73" s="543">
        <v>17801</v>
      </c>
      <c r="O73" s="543">
        <v>20531</v>
      </c>
      <c r="P73" s="526">
        <v>23.3</v>
      </c>
      <c r="Q73" s="526">
        <v>13.5</v>
      </c>
      <c r="R73" s="526">
        <v>31.8</v>
      </c>
    </row>
    <row r="74" spans="2:18" ht="16.5" customHeight="1">
      <c r="B74" s="457" t="s">
        <v>469</v>
      </c>
      <c r="C74" s="468" t="s">
        <v>470</v>
      </c>
      <c r="D74" s="546">
        <v>2980</v>
      </c>
      <c r="E74" s="546">
        <v>1584</v>
      </c>
      <c r="F74" s="546">
        <v>1396</v>
      </c>
      <c r="G74" s="546">
        <v>27</v>
      </c>
      <c r="H74" s="546">
        <v>11</v>
      </c>
      <c r="I74" s="546">
        <v>16</v>
      </c>
      <c r="J74" s="546">
        <v>43</v>
      </c>
      <c r="K74" s="546">
        <v>12</v>
      </c>
      <c r="L74" s="546">
        <v>31</v>
      </c>
      <c r="M74" s="546">
        <v>2964</v>
      </c>
      <c r="N74" s="546">
        <v>1583</v>
      </c>
      <c r="O74" s="546">
        <v>1381</v>
      </c>
      <c r="P74" s="523">
        <v>13.7</v>
      </c>
      <c r="Q74" s="523">
        <v>3.9</v>
      </c>
      <c r="R74" s="523">
        <v>25</v>
      </c>
    </row>
    <row r="75" spans="2:18" ht="16.5" customHeight="1">
      <c r="B75" s="458" t="s">
        <v>472</v>
      </c>
      <c r="C75" s="471" t="s">
        <v>98</v>
      </c>
      <c r="D75" s="550">
        <v>2102</v>
      </c>
      <c r="E75" s="550">
        <v>1612</v>
      </c>
      <c r="F75" s="550">
        <v>490</v>
      </c>
      <c r="G75" s="550">
        <v>33</v>
      </c>
      <c r="H75" s="550">
        <v>16</v>
      </c>
      <c r="I75" s="550">
        <v>17</v>
      </c>
      <c r="J75" s="550">
        <v>0</v>
      </c>
      <c r="K75" s="550">
        <v>0</v>
      </c>
      <c r="L75" s="550">
        <v>0</v>
      </c>
      <c r="M75" s="550">
        <v>2135</v>
      </c>
      <c r="N75" s="550">
        <v>1628</v>
      </c>
      <c r="O75" s="550">
        <v>507</v>
      </c>
      <c r="P75" s="529">
        <v>0.3</v>
      </c>
      <c r="Q75" s="529">
        <v>0</v>
      </c>
      <c r="R75" s="529">
        <v>1.4</v>
      </c>
    </row>
    <row r="76" spans="2:18" ht="16.5" customHeight="1">
      <c r="B76" s="459" t="s">
        <v>345</v>
      </c>
      <c r="C76" s="472" t="s">
        <v>347</v>
      </c>
      <c r="D76" s="547">
        <v>2069</v>
      </c>
      <c r="E76" s="547">
        <v>1491</v>
      </c>
      <c r="F76" s="547">
        <v>578</v>
      </c>
      <c r="G76" s="547">
        <v>5</v>
      </c>
      <c r="H76" s="547">
        <v>5</v>
      </c>
      <c r="I76" s="547">
        <v>0</v>
      </c>
      <c r="J76" s="547">
        <v>0</v>
      </c>
      <c r="K76" s="547">
        <v>0</v>
      </c>
      <c r="L76" s="547">
        <v>0</v>
      </c>
      <c r="M76" s="547">
        <v>2074</v>
      </c>
      <c r="N76" s="547">
        <v>1496</v>
      </c>
      <c r="O76" s="547">
        <v>578</v>
      </c>
      <c r="P76" s="525">
        <v>10.3</v>
      </c>
      <c r="Q76" s="525">
        <v>5.5</v>
      </c>
      <c r="R76" s="525">
        <v>22.5</v>
      </c>
    </row>
    <row r="77" spans="2:18" ht="16.5" customHeight="1">
      <c r="B77" s="459" t="s">
        <v>473</v>
      </c>
      <c r="C77" s="472" t="s">
        <v>351</v>
      </c>
      <c r="D77" s="545">
        <v>12771</v>
      </c>
      <c r="E77" s="545">
        <v>10336</v>
      </c>
      <c r="F77" s="545">
        <v>2435</v>
      </c>
      <c r="G77" s="545">
        <v>62</v>
      </c>
      <c r="H77" s="545">
        <v>50</v>
      </c>
      <c r="I77" s="545">
        <v>12</v>
      </c>
      <c r="J77" s="545">
        <v>105</v>
      </c>
      <c r="K77" s="545">
        <v>105</v>
      </c>
      <c r="L77" s="545">
        <v>0</v>
      </c>
      <c r="M77" s="545">
        <v>12728</v>
      </c>
      <c r="N77" s="545">
        <v>10281</v>
      </c>
      <c r="O77" s="545">
        <v>2447</v>
      </c>
      <c r="P77" s="524">
        <v>2.6</v>
      </c>
      <c r="Q77" s="524">
        <v>0.5</v>
      </c>
      <c r="R77" s="524">
        <v>11.4</v>
      </c>
    </row>
    <row r="78" spans="2:18" ht="16.5" customHeight="1">
      <c r="B78" s="457" t="s">
        <v>474</v>
      </c>
      <c r="C78" s="468" t="s">
        <v>475</v>
      </c>
      <c r="D78" s="546">
        <v>4058</v>
      </c>
      <c r="E78" s="546">
        <v>2551</v>
      </c>
      <c r="F78" s="546">
        <v>1507</v>
      </c>
      <c r="G78" s="546">
        <v>49</v>
      </c>
      <c r="H78" s="546">
        <v>14</v>
      </c>
      <c r="I78" s="546">
        <v>35</v>
      </c>
      <c r="J78" s="546">
        <v>31</v>
      </c>
      <c r="K78" s="546">
        <v>25</v>
      </c>
      <c r="L78" s="546">
        <v>6</v>
      </c>
      <c r="M78" s="546">
        <v>4076</v>
      </c>
      <c r="N78" s="546">
        <v>2540</v>
      </c>
      <c r="O78" s="546">
        <v>1536</v>
      </c>
      <c r="P78" s="523">
        <v>17</v>
      </c>
      <c r="Q78" s="523">
        <v>1.4</v>
      </c>
      <c r="R78" s="523">
        <v>42.8</v>
      </c>
    </row>
    <row r="79" spans="2:18" ht="16.5" customHeight="1">
      <c r="B79" s="459" t="s">
        <v>461</v>
      </c>
      <c r="C79" s="472" t="s">
        <v>181</v>
      </c>
      <c r="D79" s="545">
        <v>19092</v>
      </c>
      <c r="E79" s="545">
        <v>12588</v>
      </c>
      <c r="F79" s="545">
        <v>6504</v>
      </c>
      <c r="G79" s="545">
        <v>1283</v>
      </c>
      <c r="H79" s="545">
        <v>1146</v>
      </c>
      <c r="I79" s="545">
        <v>137</v>
      </c>
      <c r="J79" s="545">
        <v>134</v>
      </c>
      <c r="K79" s="545">
        <v>100</v>
      </c>
      <c r="L79" s="545">
        <v>34</v>
      </c>
      <c r="M79" s="545">
        <v>20241</v>
      </c>
      <c r="N79" s="545">
        <v>13634</v>
      </c>
      <c r="O79" s="545">
        <v>6607</v>
      </c>
      <c r="P79" s="524">
        <v>3.5</v>
      </c>
      <c r="Q79" s="524">
        <v>0.9</v>
      </c>
      <c r="R79" s="524">
        <v>9</v>
      </c>
    </row>
    <row r="80" spans="2:18" ht="16.5" customHeight="1">
      <c r="B80" s="459" t="s">
        <v>476</v>
      </c>
      <c r="C80" s="472" t="s">
        <v>125</v>
      </c>
      <c r="D80" s="545">
        <v>20954</v>
      </c>
      <c r="E80" s="545">
        <v>12720</v>
      </c>
      <c r="F80" s="545">
        <v>8234</v>
      </c>
      <c r="G80" s="545">
        <v>88</v>
      </c>
      <c r="H80" s="545">
        <v>54</v>
      </c>
      <c r="I80" s="545">
        <v>34</v>
      </c>
      <c r="J80" s="545">
        <v>31</v>
      </c>
      <c r="K80" s="545">
        <v>26</v>
      </c>
      <c r="L80" s="545">
        <v>5</v>
      </c>
      <c r="M80" s="545">
        <v>21011</v>
      </c>
      <c r="N80" s="545">
        <v>12748</v>
      </c>
      <c r="O80" s="545">
        <v>8263</v>
      </c>
      <c r="P80" s="524">
        <v>6.1</v>
      </c>
      <c r="Q80" s="524">
        <v>3.6</v>
      </c>
      <c r="R80" s="524">
        <v>10</v>
      </c>
    </row>
    <row r="81" spans="2:18" ht="16.5" customHeight="1">
      <c r="B81" s="459" t="s">
        <v>210</v>
      </c>
      <c r="C81" s="472" t="s">
        <v>357</v>
      </c>
      <c r="D81" s="545">
        <v>5228</v>
      </c>
      <c r="E81" s="545">
        <v>4179</v>
      </c>
      <c r="F81" s="545">
        <v>1049</v>
      </c>
      <c r="G81" s="545">
        <v>42</v>
      </c>
      <c r="H81" s="545">
        <v>31</v>
      </c>
      <c r="I81" s="545">
        <v>11</v>
      </c>
      <c r="J81" s="545">
        <v>25</v>
      </c>
      <c r="K81" s="545">
        <v>25</v>
      </c>
      <c r="L81" s="545">
        <v>0</v>
      </c>
      <c r="M81" s="545">
        <v>5245</v>
      </c>
      <c r="N81" s="545">
        <v>4185</v>
      </c>
      <c r="O81" s="545">
        <v>1060</v>
      </c>
      <c r="P81" s="524">
        <v>0.9</v>
      </c>
      <c r="Q81" s="524">
        <v>0.4</v>
      </c>
      <c r="R81" s="524">
        <v>2.9</v>
      </c>
    </row>
    <row r="82" spans="2:18" ht="16.5" customHeight="1">
      <c r="B82" s="459" t="s">
        <v>260</v>
      </c>
      <c r="C82" s="472" t="s">
        <v>450</v>
      </c>
      <c r="D82" s="547">
        <v>2972</v>
      </c>
      <c r="E82" s="547">
        <v>2113</v>
      </c>
      <c r="F82" s="547">
        <v>859</v>
      </c>
      <c r="G82" s="547">
        <v>0</v>
      </c>
      <c r="H82" s="547">
        <v>0</v>
      </c>
      <c r="I82" s="547">
        <v>0</v>
      </c>
      <c r="J82" s="547">
        <v>27</v>
      </c>
      <c r="K82" s="547">
        <v>18</v>
      </c>
      <c r="L82" s="547">
        <v>9</v>
      </c>
      <c r="M82" s="547">
        <v>2945</v>
      </c>
      <c r="N82" s="547">
        <v>2095</v>
      </c>
      <c r="O82" s="547">
        <v>850</v>
      </c>
      <c r="P82" s="525">
        <v>11.7</v>
      </c>
      <c r="Q82" s="525">
        <v>1.8</v>
      </c>
      <c r="R82" s="525">
        <v>36</v>
      </c>
    </row>
    <row r="83" spans="2:18" ht="16.5" customHeight="1">
      <c r="B83" s="459" t="s">
        <v>477</v>
      </c>
      <c r="C83" s="472" t="s">
        <v>269</v>
      </c>
      <c r="D83" s="547" t="s">
        <v>22</v>
      </c>
      <c r="E83" s="547" t="s">
        <v>22</v>
      </c>
      <c r="F83" s="547" t="s">
        <v>22</v>
      </c>
      <c r="G83" s="547" t="s">
        <v>22</v>
      </c>
      <c r="H83" s="547" t="s">
        <v>22</v>
      </c>
      <c r="I83" s="547" t="s">
        <v>22</v>
      </c>
      <c r="J83" s="547" t="s">
        <v>22</v>
      </c>
      <c r="K83" s="547" t="s">
        <v>22</v>
      </c>
      <c r="L83" s="547" t="s">
        <v>22</v>
      </c>
      <c r="M83" s="547" t="s">
        <v>22</v>
      </c>
      <c r="N83" s="547" t="s">
        <v>22</v>
      </c>
      <c r="O83" s="547" t="s">
        <v>22</v>
      </c>
      <c r="P83" s="525" t="s">
        <v>22</v>
      </c>
      <c r="Q83" s="525" t="s">
        <v>22</v>
      </c>
      <c r="R83" s="525" t="s">
        <v>22</v>
      </c>
    </row>
    <row r="84" spans="2:18" ht="16.5" customHeight="1">
      <c r="B84" s="459" t="s">
        <v>188</v>
      </c>
      <c r="C84" s="472" t="s">
        <v>478</v>
      </c>
      <c r="D84" s="545">
        <v>6555</v>
      </c>
      <c r="E84" s="545">
        <v>5718</v>
      </c>
      <c r="F84" s="545">
        <v>837</v>
      </c>
      <c r="G84" s="545">
        <v>98</v>
      </c>
      <c r="H84" s="545">
        <v>94</v>
      </c>
      <c r="I84" s="545">
        <v>4</v>
      </c>
      <c r="J84" s="545">
        <v>40</v>
      </c>
      <c r="K84" s="545">
        <v>40</v>
      </c>
      <c r="L84" s="545">
        <v>0</v>
      </c>
      <c r="M84" s="545">
        <v>6613</v>
      </c>
      <c r="N84" s="545">
        <v>5772</v>
      </c>
      <c r="O84" s="545">
        <v>841</v>
      </c>
      <c r="P84" s="524">
        <v>6.9</v>
      </c>
      <c r="Q84" s="524">
        <v>5.5</v>
      </c>
      <c r="R84" s="524">
        <v>16.8</v>
      </c>
    </row>
    <row r="85" spans="2:18" ht="16.5" customHeight="1">
      <c r="B85" s="459" t="s">
        <v>215</v>
      </c>
      <c r="C85" s="472" t="s">
        <v>217</v>
      </c>
      <c r="D85" s="545">
        <v>11952</v>
      </c>
      <c r="E85" s="545">
        <v>9949</v>
      </c>
      <c r="F85" s="545">
        <v>2003</v>
      </c>
      <c r="G85" s="545">
        <v>123</v>
      </c>
      <c r="H85" s="545">
        <v>104</v>
      </c>
      <c r="I85" s="545">
        <v>19</v>
      </c>
      <c r="J85" s="545">
        <v>118</v>
      </c>
      <c r="K85" s="545">
        <v>90</v>
      </c>
      <c r="L85" s="545">
        <v>28</v>
      </c>
      <c r="M85" s="545">
        <v>11957</v>
      </c>
      <c r="N85" s="545">
        <v>9963</v>
      </c>
      <c r="O85" s="545">
        <v>1994</v>
      </c>
      <c r="P85" s="524">
        <v>5</v>
      </c>
      <c r="Q85" s="524">
        <v>3.6</v>
      </c>
      <c r="R85" s="524">
        <v>12.2</v>
      </c>
    </row>
    <row r="86" spans="2:18" ht="16.5" customHeight="1">
      <c r="B86" s="459" t="s">
        <v>429</v>
      </c>
      <c r="C86" s="472" t="s">
        <v>341</v>
      </c>
      <c r="D86" s="545">
        <v>7514</v>
      </c>
      <c r="E86" s="545">
        <v>6405</v>
      </c>
      <c r="F86" s="545">
        <v>1109</v>
      </c>
      <c r="G86" s="545">
        <v>40</v>
      </c>
      <c r="H86" s="545">
        <v>30</v>
      </c>
      <c r="I86" s="545">
        <v>10</v>
      </c>
      <c r="J86" s="545">
        <v>16</v>
      </c>
      <c r="K86" s="545">
        <v>14</v>
      </c>
      <c r="L86" s="545">
        <v>2</v>
      </c>
      <c r="M86" s="545">
        <v>7538</v>
      </c>
      <c r="N86" s="545">
        <v>6421</v>
      </c>
      <c r="O86" s="545">
        <v>1117</v>
      </c>
      <c r="P86" s="524">
        <v>1.2</v>
      </c>
      <c r="Q86" s="524">
        <v>1.1000000000000001</v>
      </c>
      <c r="R86" s="524">
        <v>1.3</v>
      </c>
    </row>
    <row r="87" spans="2:18" ht="16.5" customHeight="1">
      <c r="B87" s="459" t="s">
        <v>479</v>
      </c>
      <c r="C87" s="472" t="s">
        <v>344</v>
      </c>
      <c r="D87" s="545">
        <v>17497</v>
      </c>
      <c r="E87" s="545">
        <v>15366</v>
      </c>
      <c r="F87" s="545">
        <v>2131</v>
      </c>
      <c r="G87" s="545">
        <v>46</v>
      </c>
      <c r="H87" s="545">
        <v>3</v>
      </c>
      <c r="I87" s="545">
        <v>43</v>
      </c>
      <c r="J87" s="545">
        <v>167</v>
      </c>
      <c r="K87" s="545">
        <v>164</v>
      </c>
      <c r="L87" s="545">
        <v>3</v>
      </c>
      <c r="M87" s="545">
        <v>17376</v>
      </c>
      <c r="N87" s="545">
        <v>15205</v>
      </c>
      <c r="O87" s="545">
        <v>2171</v>
      </c>
      <c r="P87" s="524">
        <v>0.9</v>
      </c>
      <c r="Q87" s="524">
        <v>0.3</v>
      </c>
      <c r="R87" s="524">
        <v>5.5</v>
      </c>
    </row>
    <row r="88" spans="2:18" ht="16.5" customHeight="1">
      <c r="B88" s="459" t="s">
        <v>434</v>
      </c>
      <c r="C88" s="472" t="s">
        <v>143</v>
      </c>
      <c r="D88" s="545">
        <v>9116</v>
      </c>
      <c r="E88" s="545">
        <v>6078</v>
      </c>
      <c r="F88" s="545">
        <v>3038</v>
      </c>
      <c r="G88" s="545">
        <v>359</v>
      </c>
      <c r="H88" s="545">
        <v>251</v>
      </c>
      <c r="I88" s="545">
        <v>108</v>
      </c>
      <c r="J88" s="545">
        <v>233</v>
      </c>
      <c r="K88" s="545">
        <v>187</v>
      </c>
      <c r="L88" s="545">
        <v>46</v>
      </c>
      <c r="M88" s="545">
        <v>9242</v>
      </c>
      <c r="N88" s="545">
        <v>6142</v>
      </c>
      <c r="O88" s="545">
        <v>3100</v>
      </c>
      <c r="P88" s="524">
        <v>7.1</v>
      </c>
      <c r="Q88" s="524">
        <v>2.2999999999999998</v>
      </c>
      <c r="R88" s="524">
        <v>16.5</v>
      </c>
    </row>
    <row r="89" spans="2:18" ht="16.5" customHeight="1">
      <c r="B89" s="459" t="s">
        <v>175</v>
      </c>
      <c r="C89" s="472" t="s">
        <v>296</v>
      </c>
      <c r="D89" s="545">
        <v>7929</v>
      </c>
      <c r="E89" s="545">
        <v>6313</v>
      </c>
      <c r="F89" s="545">
        <v>1616</v>
      </c>
      <c r="G89" s="545">
        <v>495</v>
      </c>
      <c r="H89" s="545">
        <v>396</v>
      </c>
      <c r="I89" s="545">
        <v>99</v>
      </c>
      <c r="J89" s="545">
        <v>131</v>
      </c>
      <c r="K89" s="545">
        <v>102</v>
      </c>
      <c r="L89" s="545">
        <v>29</v>
      </c>
      <c r="M89" s="545">
        <v>8293</v>
      </c>
      <c r="N89" s="545">
        <v>6607</v>
      </c>
      <c r="O89" s="545">
        <v>1686</v>
      </c>
      <c r="P89" s="524">
        <v>1.1000000000000001</v>
      </c>
      <c r="Q89" s="524">
        <v>0.2</v>
      </c>
      <c r="R89" s="524">
        <v>4.9000000000000004</v>
      </c>
    </row>
    <row r="90" spans="2:18" ht="16.5" customHeight="1">
      <c r="B90" s="459" t="s">
        <v>142</v>
      </c>
      <c r="C90" s="472" t="s">
        <v>159</v>
      </c>
      <c r="D90" s="545">
        <v>36973</v>
      </c>
      <c r="E90" s="545">
        <v>22314</v>
      </c>
      <c r="F90" s="545">
        <v>14659</v>
      </c>
      <c r="G90" s="545">
        <v>466</v>
      </c>
      <c r="H90" s="545">
        <v>188</v>
      </c>
      <c r="I90" s="545">
        <v>278</v>
      </c>
      <c r="J90" s="545">
        <v>378</v>
      </c>
      <c r="K90" s="545">
        <v>235</v>
      </c>
      <c r="L90" s="545">
        <v>143</v>
      </c>
      <c r="M90" s="545">
        <v>37061</v>
      </c>
      <c r="N90" s="545">
        <v>22267</v>
      </c>
      <c r="O90" s="545">
        <v>14794</v>
      </c>
      <c r="P90" s="524">
        <v>18.399999999999999</v>
      </c>
      <c r="Q90" s="524">
        <v>3.2</v>
      </c>
      <c r="R90" s="524">
        <v>41.2</v>
      </c>
    </row>
    <row r="91" spans="2:18" ht="16.5" customHeight="1">
      <c r="B91" s="459" t="s">
        <v>424</v>
      </c>
      <c r="C91" s="472" t="s">
        <v>354</v>
      </c>
      <c r="D91" s="545">
        <v>2027</v>
      </c>
      <c r="E91" s="545">
        <v>1568</v>
      </c>
      <c r="F91" s="545">
        <v>459</v>
      </c>
      <c r="G91" s="545">
        <v>6</v>
      </c>
      <c r="H91" s="545">
        <v>4</v>
      </c>
      <c r="I91" s="545">
        <v>2</v>
      </c>
      <c r="J91" s="545">
        <v>20</v>
      </c>
      <c r="K91" s="545">
        <v>20</v>
      </c>
      <c r="L91" s="545">
        <v>0</v>
      </c>
      <c r="M91" s="545">
        <v>2013</v>
      </c>
      <c r="N91" s="545">
        <v>1552</v>
      </c>
      <c r="O91" s="545">
        <v>461</v>
      </c>
      <c r="P91" s="524">
        <v>4.2</v>
      </c>
      <c r="Q91" s="524">
        <v>2.5</v>
      </c>
      <c r="R91" s="524">
        <v>9.8000000000000007</v>
      </c>
    </row>
    <row r="92" spans="2:18" ht="16.5" customHeight="1">
      <c r="B92" s="459" t="s">
        <v>100</v>
      </c>
      <c r="C92" s="472" t="s">
        <v>92</v>
      </c>
      <c r="D92" s="545">
        <v>87501</v>
      </c>
      <c r="E92" s="545">
        <v>69239</v>
      </c>
      <c r="F92" s="545">
        <v>18262</v>
      </c>
      <c r="G92" s="545">
        <v>1269</v>
      </c>
      <c r="H92" s="545">
        <v>692</v>
      </c>
      <c r="I92" s="545">
        <v>577</v>
      </c>
      <c r="J92" s="545">
        <v>831</v>
      </c>
      <c r="K92" s="545">
        <v>719</v>
      </c>
      <c r="L92" s="545">
        <v>112</v>
      </c>
      <c r="M92" s="545">
        <v>87939</v>
      </c>
      <c r="N92" s="545">
        <v>69212</v>
      </c>
      <c r="O92" s="545">
        <v>18727</v>
      </c>
      <c r="P92" s="524">
        <v>1.8</v>
      </c>
      <c r="Q92" s="524">
        <v>0.9</v>
      </c>
      <c r="R92" s="524">
        <v>5</v>
      </c>
    </row>
    <row r="93" spans="2:18" ht="16.5" customHeight="1">
      <c r="B93" s="459" t="s">
        <v>481</v>
      </c>
      <c r="C93" s="473" t="s">
        <v>119</v>
      </c>
      <c r="D93" s="545">
        <v>6688</v>
      </c>
      <c r="E93" s="545">
        <v>4128</v>
      </c>
      <c r="F93" s="545">
        <v>2560</v>
      </c>
      <c r="G93" s="545">
        <v>340</v>
      </c>
      <c r="H93" s="545">
        <v>189</v>
      </c>
      <c r="I93" s="545">
        <v>151</v>
      </c>
      <c r="J93" s="545">
        <v>368</v>
      </c>
      <c r="K93" s="545">
        <v>336</v>
      </c>
      <c r="L93" s="545">
        <v>32</v>
      </c>
      <c r="M93" s="545">
        <v>6660</v>
      </c>
      <c r="N93" s="545">
        <v>3981</v>
      </c>
      <c r="O93" s="545">
        <v>2679</v>
      </c>
      <c r="P93" s="524">
        <v>4.2</v>
      </c>
      <c r="Q93" s="524">
        <v>0.7</v>
      </c>
      <c r="R93" s="524">
        <v>9.4</v>
      </c>
    </row>
    <row r="94" spans="2:18" ht="16.5" customHeight="1">
      <c r="B94" s="456" t="s">
        <v>99</v>
      </c>
      <c r="C94" s="474" t="s">
        <v>202</v>
      </c>
      <c r="D94" s="543">
        <v>25108</v>
      </c>
      <c r="E94" s="543">
        <v>18740</v>
      </c>
      <c r="F94" s="543">
        <v>6368</v>
      </c>
      <c r="G94" s="543">
        <v>179</v>
      </c>
      <c r="H94" s="543">
        <v>145</v>
      </c>
      <c r="I94" s="543">
        <v>34</v>
      </c>
      <c r="J94" s="543">
        <v>594</v>
      </c>
      <c r="K94" s="543">
        <v>521</v>
      </c>
      <c r="L94" s="543">
        <v>73</v>
      </c>
      <c r="M94" s="543">
        <v>24693</v>
      </c>
      <c r="N94" s="543">
        <v>18364</v>
      </c>
      <c r="O94" s="543">
        <v>6329</v>
      </c>
      <c r="P94" s="526">
        <v>15.7</v>
      </c>
      <c r="Q94" s="526">
        <v>15.1</v>
      </c>
      <c r="R94" s="526">
        <v>17.399999999999999</v>
      </c>
    </row>
    <row r="95" spans="2:18" ht="16.5" customHeight="1">
      <c r="B95" s="460" t="s">
        <v>220</v>
      </c>
      <c r="C95" s="475" t="s">
        <v>399</v>
      </c>
      <c r="D95" s="548">
        <v>66343</v>
      </c>
      <c r="E95" s="548">
        <v>19378</v>
      </c>
      <c r="F95" s="548">
        <v>46965</v>
      </c>
      <c r="G95" s="548">
        <v>1166</v>
      </c>
      <c r="H95" s="548">
        <v>682</v>
      </c>
      <c r="I95" s="548">
        <v>484</v>
      </c>
      <c r="J95" s="548">
        <v>1401</v>
      </c>
      <c r="K95" s="548">
        <v>452</v>
      </c>
      <c r="L95" s="548">
        <v>949</v>
      </c>
      <c r="M95" s="548">
        <v>66108</v>
      </c>
      <c r="N95" s="548">
        <v>19608</v>
      </c>
      <c r="O95" s="548">
        <v>46500</v>
      </c>
      <c r="P95" s="527">
        <v>68</v>
      </c>
      <c r="Q95" s="527">
        <v>41.4</v>
      </c>
      <c r="R95" s="527">
        <v>79.3</v>
      </c>
    </row>
    <row r="96" spans="2:18" ht="16.5" customHeight="1">
      <c r="B96" s="458" t="s">
        <v>362</v>
      </c>
      <c r="C96" s="471" t="s">
        <v>173</v>
      </c>
      <c r="D96" s="540">
        <v>17203</v>
      </c>
      <c r="E96" s="540">
        <v>7303</v>
      </c>
      <c r="F96" s="540">
        <v>9900</v>
      </c>
      <c r="G96" s="540">
        <v>174</v>
      </c>
      <c r="H96" s="540">
        <v>29</v>
      </c>
      <c r="I96" s="540">
        <v>145</v>
      </c>
      <c r="J96" s="540">
        <v>272</v>
      </c>
      <c r="K96" s="540">
        <v>79</v>
      </c>
      <c r="L96" s="540">
        <v>193</v>
      </c>
      <c r="M96" s="540">
        <v>17105</v>
      </c>
      <c r="N96" s="540">
        <v>7253</v>
      </c>
      <c r="O96" s="540">
        <v>9852</v>
      </c>
      <c r="P96" s="518">
        <v>52.1</v>
      </c>
      <c r="Q96" s="518">
        <v>29.6</v>
      </c>
      <c r="R96" s="518">
        <v>68.7</v>
      </c>
    </row>
    <row r="97" spans="2:18" ht="16.5" customHeight="1">
      <c r="B97" s="459" t="s">
        <v>482</v>
      </c>
      <c r="C97" s="472" t="s">
        <v>133</v>
      </c>
      <c r="D97" s="545">
        <v>26290</v>
      </c>
      <c r="E97" s="545">
        <v>8184</v>
      </c>
      <c r="F97" s="545">
        <v>18106</v>
      </c>
      <c r="G97" s="545">
        <v>1003</v>
      </c>
      <c r="H97" s="545">
        <v>333</v>
      </c>
      <c r="I97" s="545">
        <v>670</v>
      </c>
      <c r="J97" s="545">
        <v>1346</v>
      </c>
      <c r="K97" s="545">
        <v>485</v>
      </c>
      <c r="L97" s="545">
        <v>861</v>
      </c>
      <c r="M97" s="545">
        <v>25947</v>
      </c>
      <c r="N97" s="545">
        <v>8032</v>
      </c>
      <c r="O97" s="545">
        <v>17915</v>
      </c>
      <c r="P97" s="524">
        <v>78</v>
      </c>
      <c r="Q97" s="524">
        <v>72.7</v>
      </c>
      <c r="R97" s="524">
        <v>80.400000000000006</v>
      </c>
    </row>
    <row r="98" spans="2:18" ht="16.5" customHeight="1">
      <c r="B98" s="456" t="s">
        <v>430</v>
      </c>
      <c r="C98" s="470" t="s">
        <v>483</v>
      </c>
      <c r="D98" s="543">
        <v>64725</v>
      </c>
      <c r="E98" s="543">
        <v>19880</v>
      </c>
      <c r="F98" s="543">
        <v>44845</v>
      </c>
      <c r="G98" s="543">
        <v>1481</v>
      </c>
      <c r="H98" s="543">
        <v>250</v>
      </c>
      <c r="I98" s="543">
        <v>1231</v>
      </c>
      <c r="J98" s="543">
        <v>1348</v>
      </c>
      <c r="K98" s="543">
        <v>361</v>
      </c>
      <c r="L98" s="543">
        <v>987</v>
      </c>
      <c r="M98" s="543">
        <v>64858</v>
      </c>
      <c r="N98" s="543">
        <v>19769</v>
      </c>
      <c r="O98" s="543">
        <v>45089</v>
      </c>
      <c r="P98" s="526">
        <v>20.2</v>
      </c>
      <c r="Q98" s="526">
        <v>14.9</v>
      </c>
      <c r="R98" s="526">
        <v>22.6</v>
      </c>
    </row>
    <row r="99" spans="2:18" ht="16.5" customHeight="1">
      <c r="B99" s="460" t="s">
        <v>484</v>
      </c>
      <c r="C99" s="469" t="s">
        <v>15</v>
      </c>
      <c r="D99" s="548">
        <v>61785</v>
      </c>
      <c r="E99" s="548">
        <v>14570</v>
      </c>
      <c r="F99" s="548">
        <v>47215</v>
      </c>
      <c r="G99" s="548">
        <v>1384</v>
      </c>
      <c r="H99" s="548">
        <v>184</v>
      </c>
      <c r="I99" s="548">
        <v>1200</v>
      </c>
      <c r="J99" s="548">
        <v>1036</v>
      </c>
      <c r="K99" s="548">
        <v>63</v>
      </c>
      <c r="L99" s="548">
        <v>973</v>
      </c>
      <c r="M99" s="548">
        <v>62133</v>
      </c>
      <c r="N99" s="548">
        <v>14691</v>
      </c>
      <c r="O99" s="548">
        <v>47442</v>
      </c>
      <c r="P99" s="527">
        <v>50.9</v>
      </c>
      <c r="Q99" s="527">
        <v>40.5</v>
      </c>
      <c r="R99" s="527">
        <v>54.1</v>
      </c>
    </row>
    <row r="100" spans="2:18" ht="16.5" customHeight="1">
      <c r="B100" s="458" t="s">
        <v>402</v>
      </c>
      <c r="C100" s="471" t="s">
        <v>121</v>
      </c>
      <c r="D100" s="543">
        <v>28541</v>
      </c>
      <c r="E100" s="543">
        <v>17694</v>
      </c>
      <c r="F100" s="543">
        <v>10847</v>
      </c>
      <c r="G100" s="543">
        <v>493</v>
      </c>
      <c r="H100" s="543">
        <v>206</v>
      </c>
      <c r="I100" s="543">
        <v>287</v>
      </c>
      <c r="J100" s="543">
        <v>842</v>
      </c>
      <c r="K100" s="543">
        <v>276</v>
      </c>
      <c r="L100" s="543">
        <v>566</v>
      </c>
      <c r="M100" s="543">
        <v>28192</v>
      </c>
      <c r="N100" s="543">
        <v>17624</v>
      </c>
      <c r="O100" s="543">
        <v>10568</v>
      </c>
      <c r="P100" s="526">
        <v>9.9</v>
      </c>
      <c r="Q100" s="526">
        <v>4.2</v>
      </c>
      <c r="R100" s="526">
        <v>19.5</v>
      </c>
    </row>
    <row r="101" spans="2:18" ht="16.5" customHeight="1">
      <c r="B101" s="459" t="s">
        <v>320</v>
      </c>
      <c r="C101" s="472" t="s">
        <v>486</v>
      </c>
      <c r="D101" s="545">
        <v>45576</v>
      </c>
      <c r="E101" s="545">
        <v>33894</v>
      </c>
      <c r="F101" s="545">
        <v>11682</v>
      </c>
      <c r="G101" s="545">
        <v>769</v>
      </c>
      <c r="H101" s="545">
        <v>638</v>
      </c>
      <c r="I101" s="545">
        <v>131</v>
      </c>
      <c r="J101" s="545">
        <v>767</v>
      </c>
      <c r="K101" s="545">
        <v>643</v>
      </c>
      <c r="L101" s="545">
        <v>124</v>
      </c>
      <c r="M101" s="545">
        <v>45578</v>
      </c>
      <c r="N101" s="545">
        <v>33889</v>
      </c>
      <c r="O101" s="545">
        <v>11689</v>
      </c>
      <c r="P101" s="524">
        <v>38.299999999999997</v>
      </c>
      <c r="Q101" s="524">
        <v>30.1</v>
      </c>
      <c r="R101" s="524">
        <v>61.9</v>
      </c>
    </row>
    <row r="102" spans="2:18" ht="16.5" customHeight="1">
      <c r="B102" s="460" t="s">
        <v>488</v>
      </c>
      <c r="C102" s="469" t="s">
        <v>489</v>
      </c>
      <c r="D102" s="551">
        <v>8762</v>
      </c>
      <c r="E102" s="551">
        <v>6234</v>
      </c>
      <c r="F102" s="551">
        <v>2528</v>
      </c>
      <c r="G102" s="551">
        <v>109</v>
      </c>
      <c r="H102" s="551">
        <v>33</v>
      </c>
      <c r="I102" s="551">
        <v>76</v>
      </c>
      <c r="J102" s="551">
        <v>81</v>
      </c>
      <c r="K102" s="551">
        <v>63</v>
      </c>
      <c r="L102" s="551">
        <v>18</v>
      </c>
      <c r="M102" s="551">
        <v>8790</v>
      </c>
      <c r="N102" s="551">
        <v>6204</v>
      </c>
      <c r="O102" s="551">
        <v>2586</v>
      </c>
      <c r="P102" s="530">
        <v>32.5</v>
      </c>
      <c r="Q102" s="530">
        <v>14</v>
      </c>
      <c r="R102" s="530">
        <v>76.8</v>
      </c>
    </row>
  </sheetData>
  <mergeCells count="12">
    <mergeCell ref="D3:F3"/>
    <mergeCell ref="G3:I3"/>
    <mergeCell ref="J3:L3"/>
    <mergeCell ref="M3:O3"/>
    <mergeCell ref="P3:R3"/>
    <mergeCell ref="D54:F54"/>
    <mergeCell ref="G54:I54"/>
    <mergeCell ref="J54:L54"/>
    <mergeCell ref="M54:O54"/>
    <mergeCell ref="P54:R54"/>
    <mergeCell ref="B3:C4"/>
    <mergeCell ref="B54:C55"/>
  </mergeCells>
  <phoneticPr fontId="22"/>
  <dataValidations count="1">
    <dataValidation type="whole" allowBlank="1" showDropDown="0" showInputMessage="1" showErrorMessage="1" errorTitle="入力エラー" error="入力した値に誤りがあります" sqref="C6:C42 C96:C102 D6:IV51 A30:A51 A6:A25 C45:C51 A57:A80 A85:A102 D94:IV102 C57:IV93">
      <formula1>-999999999999</formula1>
      <formula2>999999999999</formula2>
    </dataValidation>
  </dataValidations>
  <printOptions horizontalCentered="1"/>
  <pageMargins left="0.19685039370078741" right="0.19685039370078741" top="0.59055118110236227" bottom="0.19685039370078741" header="0" footer="0"/>
  <pageSetup paperSize="9" scale="65" fitToWidth="1" fitToHeight="1" orientation="landscape" usePrinterDefaults="1" r:id="rId1"/>
  <headerFooter alignWithMargins="0"/>
  <rowBreaks count="1" manualBreakCount="1">
    <brk id="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7">
    <tabColor indexed="8"/>
  </sheetPr>
  <dimension ref="B2:T52"/>
  <sheetViews>
    <sheetView zoomScale="130" zoomScaleNormal="130" workbookViewId="0"/>
  </sheetViews>
  <sheetFormatPr defaultColWidth="9" defaultRowHeight="13"/>
  <cols>
    <col min="1" max="1" width="1.453125" style="25" customWidth="1"/>
    <col min="2" max="2" width="2.90625" style="25" customWidth="1"/>
    <col min="3" max="3" width="2.6328125" style="25" customWidth="1"/>
    <col min="4" max="4" width="6.6328125" style="25" customWidth="1"/>
    <col min="5" max="5" width="4.36328125" style="25" customWidth="1"/>
    <col min="6" max="6" width="31.90625" style="25" customWidth="1"/>
    <col min="7" max="11" width="7.6328125" style="25" customWidth="1"/>
    <col min="12" max="12" width="8.6328125" style="25" customWidth="1"/>
    <col min="13" max="13" width="2.6328125" style="25" customWidth="1"/>
    <col min="14" max="14" width="1.26953125" style="25" customWidth="1"/>
    <col min="15" max="15" width="2.6328125" style="26" customWidth="1"/>
    <col min="16" max="17" width="2.6328125" style="25" customWidth="1"/>
    <col min="18" max="20" width="9" style="25" hidden="1" customWidth="1"/>
    <col min="21" max="16384" width="9" style="25"/>
  </cols>
  <sheetData>
    <row r="2" spans="2:20" s="27" customFormat="1" ht="24.75" customHeight="1">
      <c r="B2" s="28" t="s">
        <v>163</v>
      </c>
      <c r="C2" s="28"/>
      <c r="D2" s="28"/>
      <c r="E2" s="28"/>
      <c r="F2" s="28"/>
      <c r="G2" s="28"/>
      <c r="H2" s="28"/>
      <c r="I2" s="28"/>
      <c r="J2" s="28"/>
      <c r="K2" s="28"/>
      <c r="L2" s="28"/>
      <c r="M2" s="28"/>
      <c r="N2" s="28"/>
      <c r="O2" s="28"/>
    </row>
    <row r="3" spans="2:20" s="27" customFormat="1" ht="15" customHeight="1">
      <c r="B3" s="29"/>
      <c r="C3" s="29"/>
      <c r="D3" s="29"/>
      <c r="E3" s="29"/>
      <c r="F3" s="35"/>
      <c r="G3" s="35"/>
      <c r="H3" s="35"/>
      <c r="I3" s="35"/>
      <c r="J3" s="35"/>
      <c r="K3" s="35"/>
      <c r="L3" s="35"/>
      <c r="M3" s="29"/>
      <c r="N3" s="29"/>
      <c r="O3" s="26"/>
    </row>
    <row r="4" spans="2:20" ht="15.75" customHeight="1">
      <c r="B4" s="25" t="s">
        <v>122</v>
      </c>
      <c r="C4" s="31"/>
      <c r="D4" s="30"/>
      <c r="E4" s="30"/>
      <c r="F4" s="30"/>
      <c r="G4" s="38"/>
      <c r="H4" s="30"/>
      <c r="I4" s="30"/>
      <c r="J4" s="30"/>
      <c r="K4" s="30"/>
      <c r="L4" s="30"/>
      <c r="M4" s="32" t="str">
        <f>REPT("-",R4-LEN(D4))</f>
        <v/>
      </c>
      <c r="N4" s="32"/>
      <c r="O4" s="42"/>
    </row>
    <row r="5" spans="2:20" ht="15.75" customHeight="1">
      <c r="C5" s="30"/>
      <c r="D5" s="30"/>
      <c r="E5" s="30"/>
      <c r="F5" s="30"/>
      <c r="G5" s="30"/>
      <c r="H5" s="30"/>
      <c r="I5" s="30"/>
      <c r="J5" s="30"/>
      <c r="K5" s="30"/>
      <c r="L5" s="30"/>
      <c r="M5" s="30"/>
      <c r="N5" s="30"/>
    </row>
    <row r="6" spans="2:20" ht="18.75" customHeight="1">
      <c r="B6" s="25" t="s">
        <v>12</v>
      </c>
      <c r="C6" s="30"/>
      <c r="D6" s="30"/>
      <c r="E6" s="30"/>
      <c r="F6" s="30"/>
      <c r="G6" s="39"/>
      <c r="H6" s="30"/>
      <c r="I6" s="30"/>
      <c r="J6" s="30"/>
      <c r="K6" s="30"/>
      <c r="L6" s="30"/>
      <c r="M6" s="30"/>
      <c r="N6" s="30"/>
      <c r="O6" s="43"/>
    </row>
    <row r="7" spans="2:20" ht="18.75" customHeight="1">
      <c r="B7" s="30"/>
      <c r="C7" s="31" t="s">
        <v>153</v>
      </c>
      <c r="D7" s="30" t="s">
        <v>225</v>
      </c>
      <c r="E7" s="30"/>
      <c r="F7" s="30"/>
      <c r="G7" s="39"/>
      <c r="H7" s="30"/>
      <c r="I7" s="30"/>
      <c r="J7" s="30"/>
      <c r="K7" s="30"/>
      <c r="L7" s="30"/>
      <c r="M7" s="30"/>
      <c r="N7" s="30"/>
      <c r="O7" s="43"/>
    </row>
    <row r="8" spans="2:20" ht="18.75" customHeight="1">
      <c r="B8" s="30"/>
      <c r="C8" s="31"/>
      <c r="D8" s="30" t="s">
        <v>51</v>
      </c>
      <c r="E8" s="30"/>
      <c r="F8" s="30"/>
      <c r="G8" s="38"/>
      <c r="H8" s="30"/>
      <c r="I8" s="30"/>
      <c r="J8" s="30"/>
      <c r="K8" s="30"/>
      <c r="L8" s="30"/>
      <c r="M8" s="32" t="str">
        <f>REPT("-",R8-LEN(D8))</f>
        <v>------------------------------------------------------------------</v>
      </c>
      <c r="N8" s="32"/>
      <c r="O8" s="42" t="str">
        <f>HYPERLINK("#"&amp;T8&amp;"!A1","1")</f>
        <v>1</v>
      </c>
      <c r="R8" s="25">
        <v>78</v>
      </c>
      <c r="T8" s="25" t="s">
        <v>226</v>
      </c>
    </row>
    <row r="9" spans="2:20" ht="18.75" customHeight="1">
      <c r="B9" s="30"/>
      <c r="C9" s="31"/>
      <c r="D9" s="30" t="s">
        <v>180</v>
      </c>
      <c r="E9" s="30"/>
      <c r="F9" s="30"/>
      <c r="G9" s="38"/>
      <c r="H9" s="30"/>
      <c r="I9" s="30"/>
      <c r="J9" s="30"/>
      <c r="K9" s="30"/>
      <c r="L9" s="30"/>
      <c r="M9" s="32" t="str">
        <f>REPT("-",R9-LEN(D9))</f>
        <v>-----------------------------------------------------------------</v>
      </c>
      <c r="N9" s="32"/>
      <c r="O9" s="42" t="str">
        <f>HYPERLINK("#"&amp;T9&amp;"!A1","1")</f>
        <v>1</v>
      </c>
      <c r="R9" s="25">
        <v>78</v>
      </c>
      <c r="T9" s="25" t="s">
        <v>129</v>
      </c>
    </row>
    <row r="10" spans="2:20" ht="18.75" customHeight="1">
      <c r="B10" s="30"/>
      <c r="C10" s="31" t="s">
        <v>228</v>
      </c>
      <c r="D10" s="30" t="s">
        <v>75</v>
      </c>
      <c r="E10" s="30"/>
      <c r="F10" s="30"/>
      <c r="G10" s="38"/>
      <c r="H10" s="30"/>
      <c r="I10" s="30"/>
      <c r="J10" s="30"/>
      <c r="K10" s="30"/>
      <c r="L10" s="30"/>
      <c r="M10" s="32"/>
      <c r="N10" s="32"/>
      <c r="O10" s="42"/>
      <c r="R10" s="25" t="s">
        <v>31</v>
      </c>
      <c r="T10" s="25" t="s">
        <v>31</v>
      </c>
    </row>
    <row r="11" spans="2:20" ht="18.75" customHeight="1">
      <c r="B11" s="30"/>
      <c r="C11" s="31" t="s">
        <v>31</v>
      </c>
      <c r="D11" s="30" t="s">
        <v>51</v>
      </c>
      <c r="E11" s="30"/>
      <c r="F11" s="30"/>
      <c r="G11" s="39"/>
      <c r="H11" s="30"/>
      <c r="I11" s="30"/>
      <c r="J11" s="30"/>
      <c r="K11" s="30"/>
      <c r="L11" s="30"/>
      <c r="M11" s="32" t="str">
        <f>REPT("-",R11-LEN(D11))</f>
        <v>------------------------------------------------------------------</v>
      </c>
      <c r="N11" s="30"/>
      <c r="O11" s="42" t="str">
        <f>HYPERLINK("#"&amp;T11&amp;"!A1","2")</f>
        <v>2</v>
      </c>
      <c r="R11" s="25">
        <v>78</v>
      </c>
      <c r="T11" s="25" t="s">
        <v>131</v>
      </c>
    </row>
    <row r="12" spans="2:20" ht="18.75" customHeight="1">
      <c r="B12" s="30"/>
      <c r="C12" s="31"/>
      <c r="D12" s="30" t="s">
        <v>180</v>
      </c>
      <c r="E12" s="30"/>
      <c r="F12" s="30"/>
      <c r="G12" s="38"/>
      <c r="H12" s="30"/>
      <c r="I12" s="30"/>
      <c r="J12" s="30"/>
      <c r="K12" s="30"/>
      <c r="L12" s="30"/>
      <c r="M12" s="32" t="str">
        <f>REPT("-",R12-LEN(D12))</f>
        <v>-----------------------------------------------------------------</v>
      </c>
      <c r="N12" s="32"/>
      <c r="O12" s="42" t="str">
        <f>HYPERLINK("#"&amp;T12&amp;"!A1","2")</f>
        <v>2</v>
      </c>
      <c r="R12" s="25">
        <v>78</v>
      </c>
      <c r="T12" s="25" t="s">
        <v>131</v>
      </c>
    </row>
    <row r="13" spans="2:20" ht="18.75" customHeight="1">
      <c r="B13" s="30"/>
      <c r="C13" s="31" t="s">
        <v>107</v>
      </c>
      <c r="D13" s="30" t="s">
        <v>230</v>
      </c>
      <c r="E13" s="30"/>
      <c r="F13" s="30"/>
      <c r="G13" s="38"/>
      <c r="H13" s="30"/>
      <c r="I13" s="30"/>
      <c r="J13" s="30"/>
      <c r="K13" s="30"/>
      <c r="L13" s="30"/>
      <c r="M13" s="32"/>
      <c r="N13" s="32"/>
      <c r="O13" s="42"/>
      <c r="R13" s="25" t="s">
        <v>31</v>
      </c>
    </row>
    <row r="14" spans="2:20" ht="18.75" customHeight="1">
      <c r="B14" s="30"/>
      <c r="C14" s="30"/>
      <c r="D14" s="30" t="s">
        <v>51</v>
      </c>
      <c r="E14" s="30"/>
      <c r="F14" s="30"/>
      <c r="G14" s="38"/>
      <c r="H14" s="30"/>
      <c r="I14" s="30"/>
      <c r="J14" s="30"/>
      <c r="K14" s="30"/>
      <c r="L14" s="30"/>
      <c r="M14" s="32" t="str">
        <f>REPT("-",R14-LEN(D14))</f>
        <v>------------------------------------------------------------------</v>
      </c>
      <c r="N14" s="32"/>
      <c r="O14" s="42" t="str">
        <f>HYPERLINK("#"&amp;T14&amp;"!A1","3")</f>
        <v>3</v>
      </c>
      <c r="R14" s="25">
        <v>78</v>
      </c>
      <c r="T14" s="25" t="s">
        <v>145</v>
      </c>
    </row>
    <row r="15" spans="2:20" ht="18.75" customHeight="1">
      <c r="B15" s="30"/>
      <c r="C15" s="30"/>
      <c r="D15" s="30" t="s">
        <v>180</v>
      </c>
      <c r="E15" s="30"/>
      <c r="F15" s="30"/>
      <c r="G15" s="38"/>
      <c r="H15" s="30"/>
      <c r="I15" s="30"/>
      <c r="J15" s="30"/>
      <c r="K15" s="30"/>
      <c r="L15" s="30"/>
      <c r="M15" s="32" t="str">
        <f>REPT("-",R15-LEN(D15))</f>
        <v>-----------------------------------------------------------------</v>
      </c>
      <c r="N15" s="32"/>
      <c r="O15" s="42" t="str">
        <f>HYPERLINK("#"&amp;T15&amp;"!A1","3")</f>
        <v>3</v>
      </c>
      <c r="R15" s="25">
        <v>78</v>
      </c>
      <c r="T15" s="25" t="s">
        <v>145</v>
      </c>
    </row>
    <row r="16" spans="2:20" ht="10.5" customHeight="1">
      <c r="B16" s="30"/>
      <c r="C16" s="30"/>
      <c r="D16" s="30"/>
      <c r="E16" s="30"/>
      <c r="F16" s="30"/>
      <c r="G16" s="30"/>
      <c r="H16" s="30"/>
      <c r="I16" s="30"/>
      <c r="J16" s="30"/>
      <c r="K16" s="30"/>
      <c r="L16" s="30"/>
      <c r="M16" s="30"/>
      <c r="N16" s="30"/>
      <c r="O16" s="43"/>
    </row>
    <row r="17" spans="2:20" ht="18.75" customHeight="1">
      <c r="B17" s="25" t="s">
        <v>232</v>
      </c>
      <c r="C17" s="30"/>
      <c r="D17" s="30"/>
      <c r="E17" s="30"/>
      <c r="F17" s="30"/>
      <c r="G17" s="30"/>
      <c r="H17" s="30"/>
      <c r="I17" s="30"/>
      <c r="J17" s="30"/>
      <c r="K17" s="30"/>
      <c r="L17" s="30"/>
      <c r="M17" s="30"/>
      <c r="N17" s="30"/>
      <c r="O17" s="43"/>
    </row>
    <row r="18" spans="2:20" ht="18.75" customHeight="1">
      <c r="B18" s="30"/>
      <c r="C18" s="25" t="s">
        <v>177</v>
      </c>
      <c r="D18" s="30"/>
      <c r="E18" s="30"/>
      <c r="F18" s="36"/>
      <c r="G18" s="30"/>
      <c r="H18" s="30"/>
      <c r="I18" s="30"/>
      <c r="J18" s="30"/>
      <c r="K18" s="30"/>
      <c r="L18" s="30"/>
      <c r="M18" s="30"/>
      <c r="N18" s="30"/>
      <c r="O18" s="43"/>
    </row>
    <row r="19" spans="2:20" ht="18.75" customHeight="1">
      <c r="B19" s="30"/>
      <c r="C19" s="30"/>
      <c r="D19" s="31" t="s">
        <v>20</v>
      </c>
      <c r="E19" s="34" t="s">
        <v>233</v>
      </c>
      <c r="F19" s="30"/>
      <c r="G19" s="34"/>
      <c r="H19" s="30"/>
      <c r="I19" s="30"/>
      <c r="J19" s="30"/>
      <c r="K19" s="30"/>
      <c r="L19" s="30"/>
      <c r="M19" s="32" t="str">
        <f t="shared" ref="M19:M28" si="0">REPT("-",R19-LEN(E19))</f>
        <v>---------------------------</v>
      </c>
      <c r="N19" s="32"/>
      <c r="O19" s="42" t="str">
        <f>HYPERLINK("#"&amp;T19&amp;"!A1","4")</f>
        <v>4</v>
      </c>
      <c r="R19" s="25">
        <v>58</v>
      </c>
      <c r="T19" s="25" t="s">
        <v>235</v>
      </c>
    </row>
    <row r="20" spans="2:20" ht="18.75" customHeight="1">
      <c r="B20" s="30"/>
      <c r="C20" s="30"/>
      <c r="D20" s="31" t="s">
        <v>239</v>
      </c>
      <c r="E20" s="30" t="s">
        <v>96</v>
      </c>
      <c r="F20" s="30"/>
      <c r="G20" s="30"/>
      <c r="H20" s="30"/>
      <c r="I20" s="30"/>
      <c r="J20" s="30"/>
      <c r="K20" s="30"/>
      <c r="L20" s="30"/>
      <c r="M20" s="32" t="str">
        <f t="shared" si="0"/>
        <v>---------------------------</v>
      </c>
      <c r="N20" s="32"/>
      <c r="O20" s="42" t="str">
        <f>HYPERLINK("#"&amp;T20&amp;"!A1","5")</f>
        <v>5</v>
      </c>
      <c r="R20" s="25">
        <v>58</v>
      </c>
      <c r="T20" s="25" t="s">
        <v>240</v>
      </c>
    </row>
    <row r="21" spans="2:20" ht="18.75" customHeight="1">
      <c r="B21" s="30"/>
      <c r="C21" s="30"/>
      <c r="D21" s="31" t="s">
        <v>242</v>
      </c>
      <c r="E21" s="30" t="s">
        <v>218</v>
      </c>
      <c r="F21" s="30"/>
      <c r="G21" s="30"/>
      <c r="H21" s="30"/>
      <c r="I21" s="30"/>
      <c r="J21" s="30"/>
      <c r="K21" s="30"/>
      <c r="L21" s="30"/>
      <c r="M21" s="32" t="str">
        <f t="shared" si="0"/>
        <v>-------------------------------</v>
      </c>
      <c r="N21" s="32"/>
      <c r="O21" s="42" t="str">
        <f>HYPERLINK("#"&amp;T21&amp;"!A1","6")</f>
        <v>6</v>
      </c>
      <c r="R21" s="25">
        <v>60</v>
      </c>
      <c r="T21" s="25" t="s">
        <v>65</v>
      </c>
    </row>
    <row r="22" spans="2:20" ht="18.75" customHeight="1">
      <c r="B22" s="30"/>
      <c r="C22" s="30"/>
      <c r="D22" s="31" t="s">
        <v>83</v>
      </c>
      <c r="E22" s="30" t="s">
        <v>16</v>
      </c>
      <c r="F22" s="30"/>
      <c r="G22" s="30"/>
      <c r="H22" s="30"/>
      <c r="I22" s="30"/>
      <c r="J22" s="30"/>
      <c r="K22" s="30"/>
      <c r="L22" s="30"/>
      <c r="M22" s="32" t="str">
        <f t="shared" si="0"/>
        <v>-------------------------------</v>
      </c>
      <c r="N22" s="32"/>
      <c r="O22" s="42" t="str">
        <f>HYPERLINK("#"&amp;T22&amp;"!A1","7")</f>
        <v>7</v>
      </c>
      <c r="R22" s="25">
        <v>60</v>
      </c>
      <c r="T22" s="25" t="s">
        <v>245</v>
      </c>
    </row>
    <row r="23" spans="2:20" ht="18.75" customHeight="1">
      <c r="B23" s="30"/>
      <c r="C23" s="30"/>
      <c r="D23" s="31" t="s">
        <v>246</v>
      </c>
      <c r="E23" s="30" t="s">
        <v>227</v>
      </c>
      <c r="F23" s="30"/>
      <c r="G23" s="30"/>
      <c r="H23" s="30"/>
      <c r="I23" s="30"/>
      <c r="J23" s="30"/>
      <c r="K23" s="30"/>
      <c r="L23" s="30"/>
      <c r="M23" s="32" t="str">
        <f t="shared" si="0"/>
        <v>----------------------------</v>
      </c>
      <c r="N23" s="32"/>
      <c r="O23" s="42" t="str">
        <f>HYPERLINK("#"&amp;T23&amp;"!A1","8")</f>
        <v>8</v>
      </c>
      <c r="R23" s="25">
        <v>58</v>
      </c>
      <c r="T23" s="25" t="s">
        <v>172</v>
      </c>
    </row>
    <row r="24" spans="2:20" ht="18.75" customHeight="1">
      <c r="B24" s="30"/>
      <c r="C24" s="30"/>
      <c r="D24" s="31" t="s">
        <v>247</v>
      </c>
      <c r="E24" s="30" t="s">
        <v>250</v>
      </c>
      <c r="F24" s="30"/>
      <c r="G24" s="30"/>
      <c r="H24" s="30"/>
      <c r="I24" s="30"/>
      <c r="J24" s="30"/>
      <c r="K24" s="30"/>
      <c r="L24" s="30"/>
      <c r="M24" s="32" t="str">
        <f t="shared" si="0"/>
        <v>--------------------------</v>
      </c>
      <c r="N24" s="32"/>
      <c r="O24" s="42" t="str">
        <f>HYPERLINK("#"&amp;T24&amp;"!A1","9")</f>
        <v>9</v>
      </c>
      <c r="R24" s="25">
        <v>57</v>
      </c>
      <c r="T24" s="25" t="s">
        <v>161</v>
      </c>
    </row>
    <row r="25" spans="2:20" ht="18.75" customHeight="1">
      <c r="B25" s="30"/>
      <c r="C25" s="30"/>
      <c r="D25" s="31" t="s">
        <v>254</v>
      </c>
      <c r="E25" s="30" t="s">
        <v>166</v>
      </c>
      <c r="F25" s="30"/>
      <c r="G25" s="30"/>
      <c r="H25" s="30"/>
      <c r="I25" s="30"/>
      <c r="J25" s="30"/>
      <c r="K25" s="30"/>
      <c r="L25" s="30"/>
      <c r="M25" s="32" t="str">
        <f t="shared" si="0"/>
        <v>-------------------------</v>
      </c>
      <c r="N25" s="32"/>
      <c r="O25" s="42" t="str">
        <f>HYPERLINK("#"&amp;T25&amp;"!A1","10")</f>
        <v>10</v>
      </c>
      <c r="R25" s="25">
        <v>57</v>
      </c>
      <c r="T25" s="25" t="s">
        <v>50</v>
      </c>
    </row>
    <row r="26" spans="2:20" ht="18.75" customHeight="1">
      <c r="B26" s="30"/>
      <c r="C26" s="30"/>
      <c r="D26" s="31" t="s">
        <v>169</v>
      </c>
      <c r="E26" s="30" t="s">
        <v>194</v>
      </c>
      <c r="F26" s="30"/>
      <c r="G26" s="30"/>
      <c r="H26" s="30"/>
      <c r="I26" s="30"/>
      <c r="J26" s="30"/>
      <c r="K26" s="30"/>
      <c r="L26" s="30"/>
      <c r="M26" s="32" t="str">
        <f t="shared" si="0"/>
        <v>-------------------------</v>
      </c>
      <c r="N26" s="32"/>
      <c r="O26" s="42" t="str">
        <f>HYPERLINK("#"&amp;T26&amp;"!A1","11")</f>
        <v>11</v>
      </c>
      <c r="R26" s="25">
        <v>57</v>
      </c>
      <c r="T26" s="25" t="s">
        <v>73</v>
      </c>
    </row>
    <row r="27" spans="2:20" ht="18.75" customHeight="1">
      <c r="B27" s="30"/>
      <c r="C27" s="30"/>
      <c r="D27" s="31" t="s">
        <v>1</v>
      </c>
      <c r="E27" s="30" t="s">
        <v>256</v>
      </c>
      <c r="F27" s="30"/>
      <c r="G27" s="30"/>
      <c r="H27" s="30"/>
      <c r="I27" s="30"/>
      <c r="J27" s="30"/>
      <c r="K27" s="30"/>
      <c r="L27" s="30"/>
      <c r="M27" s="32" t="str">
        <f t="shared" si="0"/>
        <v>---------------------------------------</v>
      </c>
      <c r="N27" s="32"/>
      <c r="O27" s="42" t="str">
        <f>HYPERLINK("#"&amp;T27&amp;"!A1","12")</f>
        <v>12</v>
      </c>
      <c r="R27" s="25">
        <v>62</v>
      </c>
      <c r="T27" s="25" t="s">
        <v>81</v>
      </c>
    </row>
    <row r="28" spans="2:20" ht="18.75" customHeight="1">
      <c r="B28" s="30"/>
      <c r="C28" s="30"/>
      <c r="D28" s="31" t="s">
        <v>212</v>
      </c>
      <c r="E28" s="30" t="s">
        <v>60</v>
      </c>
      <c r="F28" s="30"/>
      <c r="G28" s="30"/>
      <c r="H28" s="30"/>
      <c r="I28" s="30"/>
      <c r="J28" s="30"/>
      <c r="K28" s="30"/>
      <c r="L28" s="30"/>
      <c r="M28" s="32" t="str">
        <f t="shared" si="0"/>
        <v>-----------------------------------------------</v>
      </c>
      <c r="N28" s="32"/>
      <c r="O28" s="42" t="str">
        <f>HYPERLINK("#"&amp;T28&amp;"!A1","13")</f>
        <v>13</v>
      </c>
      <c r="R28" s="25">
        <v>66</v>
      </c>
      <c r="T28" s="25" t="s">
        <v>259</v>
      </c>
    </row>
    <row r="29" spans="2:20" ht="18.75" customHeight="1">
      <c r="B29" s="30"/>
      <c r="C29" s="30"/>
      <c r="D29" s="32"/>
      <c r="E29" s="32"/>
      <c r="F29" s="30"/>
      <c r="G29" s="30"/>
      <c r="H29" s="30"/>
      <c r="I29" s="30"/>
      <c r="J29" s="30"/>
      <c r="K29" s="30"/>
      <c r="L29" s="30"/>
      <c r="M29" s="30"/>
      <c r="N29" s="30"/>
      <c r="O29" s="43"/>
    </row>
    <row r="30" spans="2:20" ht="18.75" customHeight="1">
      <c r="C30" s="25" t="s">
        <v>262</v>
      </c>
      <c r="D30" s="30"/>
      <c r="E30" s="30"/>
      <c r="F30" s="30"/>
      <c r="G30" s="30"/>
      <c r="H30" s="30"/>
      <c r="I30" s="30"/>
      <c r="J30" s="30"/>
      <c r="K30" s="30"/>
      <c r="L30" s="30"/>
      <c r="M30" s="30"/>
      <c r="N30" s="30"/>
      <c r="O30" s="43"/>
    </row>
    <row r="31" spans="2:20" ht="18.75" customHeight="1">
      <c r="B31" s="30"/>
      <c r="C31" s="30"/>
      <c r="D31" s="31" t="s">
        <v>20</v>
      </c>
      <c r="E31" s="30" t="s">
        <v>132</v>
      </c>
      <c r="G31" s="30"/>
      <c r="H31" s="30"/>
      <c r="I31" s="30"/>
      <c r="J31" s="30"/>
      <c r="K31" s="30"/>
      <c r="L31" s="30"/>
      <c r="M31" s="32" t="str">
        <f t="shared" ref="M31:M44" si="1">REPT("-",R31-LEN(E31))</f>
        <v>-----------------------</v>
      </c>
      <c r="N31" s="40"/>
      <c r="O31" s="42" t="str">
        <f>HYPERLINK("#"&amp;T31&amp;"!A1","14")</f>
        <v>14</v>
      </c>
      <c r="R31" s="25">
        <v>55</v>
      </c>
      <c r="T31" s="25" t="s">
        <v>13</v>
      </c>
    </row>
    <row r="32" spans="2:20" ht="18.75" customHeight="1">
      <c r="B32" s="30"/>
      <c r="C32" s="30"/>
      <c r="D32" s="31" t="s">
        <v>239</v>
      </c>
      <c r="E32" s="30" t="s">
        <v>263</v>
      </c>
      <c r="G32" s="30"/>
      <c r="H32" s="30"/>
      <c r="I32" s="30"/>
      <c r="J32" s="30"/>
      <c r="K32" s="30"/>
      <c r="L32" s="30"/>
      <c r="M32" s="32" t="str">
        <f t="shared" si="1"/>
        <v>----------------------</v>
      </c>
      <c r="N32" s="41"/>
      <c r="O32" s="42" t="str">
        <f>HYPERLINK("#"&amp;T32&amp;"!A1","15")</f>
        <v>15</v>
      </c>
      <c r="R32" s="25">
        <v>55</v>
      </c>
      <c r="T32" s="25" t="s">
        <v>13</v>
      </c>
    </row>
    <row r="33" spans="2:20" ht="18.75" customHeight="1">
      <c r="B33" s="30"/>
      <c r="C33" s="30" t="s">
        <v>264</v>
      </c>
      <c r="D33" s="31" t="s">
        <v>242</v>
      </c>
      <c r="E33" s="30" t="s">
        <v>267</v>
      </c>
      <c r="G33" s="30"/>
      <c r="H33" s="30"/>
      <c r="I33" s="30"/>
      <c r="J33" s="30"/>
      <c r="K33" s="30"/>
      <c r="L33" s="30"/>
      <c r="M33" s="32" t="str">
        <f t="shared" si="1"/>
        <v>------------</v>
      </c>
      <c r="N33" s="41"/>
      <c r="O33" s="42" t="str">
        <f>HYPERLINK("#"&amp;T33&amp;"!A1","16")</f>
        <v>16</v>
      </c>
      <c r="R33" s="25">
        <v>50</v>
      </c>
      <c r="T33" s="25" t="s">
        <v>237</v>
      </c>
    </row>
    <row r="34" spans="2:20" ht="18.75" customHeight="1">
      <c r="B34" s="30"/>
      <c r="C34" s="30" t="s">
        <v>19</v>
      </c>
      <c r="D34" s="31" t="s">
        <v>83</v>
      </c>
      <c r="E34" s="30" t="s">
        <v>24</v>
      </c>
      <c r="G34" s="30"/>
      <c r="H34" s="30"/>
      <c r="I34" s="30"/>
      <c r="J34" s="30"/>
      <c r="K34" s="30"/>
      <c r="L34" s="30"/>
      <c r="M34" s="32" t="str">
        <f t="shared" si="1"/>
        <v>-----------</v>
      </c>
      <c r="N34" s="41"/>
      <c r="O34" s="42" t="str">
        <f>HYPERLINK("#"&amp;T34&amp;"!A1","17")</f>
        <v>17</v>
      </c>
      <c r="R34" s="25">
        <v>50</v>
      </c>
      <c r="T34" s="25" t="s">
        <v>237</v>
      </c>
    </row>
    <row r="35" spans="2:20" ht="18.75" customHeight="1">
      <c r="B35" s="30"/>
      <c r="C35" s="30" t="s">
        <v>268</v>
      </c>
      <c r="D35" s="31" t="s">
        <v>246</v>
      </c>
      <c r="E35" s="30" t="s">
        <v>270</v>
      </c>
      <c r="G35" s="30"/>
      <c r="H35" s="30"/>
      <c r="I35" s="30"/>
      <c r="J35" s="30"/>
      <c r="K35" s="30"/>
      <c r="L35" s="30"/>
      <c r="M35" s="32" t="str">
        <f t="shared" si="1"/>
        <v>--------------------</v>
      </c>
      <c r="N35" s="41"/>
      <c r="O35" s="42" t="str">
        <f>HYPERLINK("#"&amp;T35&amp;"!A1","18")</f>
        <v>18</v>
      </c>
      <c r="R35" s="25">
        <v>55</v>
      </c>
      <c r="T35" s="25" t="s">
        <v>272</v>
      </c>
    </row>
    <row r="36" spans="2:20" ht="18.75" customHeight="1">
      <c r="B36" s="30"/>
      <c r="C36" s="30" t="s">
        <v>273</v>
      </c>
      <c r="D36" s="31" t="s">
        <v>247</v>
      </c>
      <c r="E36" s="30" t="s">
        <v>82</v>
      </c>
      <c r="G36" s="30"/>
      <c r="H36" s="30"/>
      <c r="I36" s="30"/>
      <c r="J36" s="30"/>
      <c r="K36" s="30"/>
      <c r="L36" s="30"/>
      <c r="M36" s="32" t="str">
        <f t="shared" si="1"/>
        <v>-------------------</v>
      </c>
      <c r="N36" s="41"/>
      <c r="O36" s="42" t="str">
        <f>HYPERLINK("#"&amp;T36&amp;"!A1","19")</f>
        <v>19</v>
      </c>
      <c r="R36" s="25">
        <v>55</v>
      </c>
      <c r="T36" s="25" t="s">
        <v>272</v>
      </c>
    </row>
    <row r="37" spans="2:20" ht="18.75" customHeight="1">
      <c r="B37" s="30"/>
      <c r="C37" s="30" t="s">
        <v>274</v>
      </c>
      <c r="D37" s="31" t="s">
        <v>254</v>
      </c>
      <c r="E37" s="30" t="s">
        <v>275</v>
      </c>
      <c r="G37" s="30"/>
      <c r="H37" s="30"/>
      <c r="I37" s="30"/>
      <c r="J37" s="30"/>
      <c r="K37" s="30"/>
      <c r="L37" s="30"/>
      <c r="M37" s="32" t="str">
        <f t="shared" si="1"/>
        <v>---------------------------------</v>
      </c>
      <c r="N37" s="41"/>
      <c r="O37" s="42" t="str">
        <f>HYPERLINK("#"&amp;T37&amp;"!A1","20")</f>
        <v>20</v>
      </c>
      <c r="R37" s="25">
        <v>58</v>
      </c>
      <c r="T37" s="25" t="s">
        <v>199</v>
      </c>
    </row>
    <row r="38" spans="2:20" ht="18.75" customHeight="1">
      <c r="B38" s="30"/>
      <c r="C38" s="30" t="s">
        <v>277</v>
      </c>
      <c r="D38" s="31" t="s">
        <v>169</v>
      </c>
      <c r="E38" s="30" t="s">
        <v>137</v>
      </c>
      <c r="G38" s="30"/>
      <c r="H38" s="30"/>
      <c r="I38" s="30"/>
      <c r="J38" s="30"/>
      <c r="K38" s="30"/>
      <c r="L38" s="30"/>
      <c r="M38" s="32" t="str">
        <f t="shared" si="1"/>
        <v>---------------------</v>
      </c>
      <c r="N38" s="41"/>
      <c r="O38" s="42" t="str">
        <f>HYPERLINK("#"&amp;T38&amp;"!A1","21")</f>
        <v>21</v>
      </c>
      <c r="R38" s="25">
        <v>52</v>
      </c>
      <c r="T38" s="25" t="s">
        <v>136</v>
      </c>
    </row>
    <row r="39" spans="2:20" ht="18.75" customHeight="1">
      <c r="B39" s="30"/>
      <c r="C39" s="30"/>
      <c r="D39" s="31" t="s">
        <v>1</v>
      </c>
      <c r="E39" s="30" t="s">
        <v>154</v>
      </c>
      <c r="G39" s="30"/>
      <c r="H39" s="30"/>
      <c r="I39" s="30"/>
      <c r="J39" s="30"/>
      <c r="K39" s="30"/>
      <c r="L39" s="30"/>
      <c r="M39" s="32" t="str">
        <f t="shared" si="1"/>
        <v>------------------</v>
      </c>
      <c r="N39" s="41"/>
      <c r="O39" s="42" t="str">
        <f>HYPERLINK("#"&amp;T39&amp;"!A1","22")</f>
        <v>22</v>
      </c>
      <c r="R39" s="25">
        <v>53</v>
      </c>
      <c r="T39" s="25" t="s">
        <v>278</v>
      </c>
    </row>
    <row r="40" spans="2:20" ht="18.75" customHeight="1">
      <c r="B40" s="30"/>
      <c r="C40" s="30"/>
      <c r="D40" s="31" t="s">
        <v>212</v>
      </c>
      <c r="E40" s="30" t="s">
        <v>216</v>
      </c>
      <c r="G40" s="30"/>
      <c r="H40" s="30"/>
      <c r="I40" s="30"/>
      <c r="J40" s="30"/>
      <c r="K40" s="30"/>
      <c r="L40" s="30"/>
      <c r="M40" s="32" t="str">
        <f t="shared" si="1"/>
        <v>-----------------</v>
      </c>
      <c r="N40" s="41"/>
      <c r="O40" s="42" t="str">
        <f>HYPERLINK("#"&amp;T40&amp;"!A1","23")</f>
        <v>23</v>
      </c>
      <c r="R40" s="25">
        <v>53</v>
      </c>
      <c r="T40" s="25" t="s">
        <v>278</v>
      </c>
    </row>
    <row r="41" spans="2:20" ht="18.75" customHeight="1">
      <c r="B41" s="30"/>
      <c r="C41" s="30"/>
      <c r="D41" s="31" t="s">
        <v>282</v>
      </c>
      <c r="E41" s="30" t="s">
        <v>284</v>
      </c>
      <c r="G41" s="30"/>
      <c r="H41" s="30"/>
      <c r="I41" s="30"/>
      <c r="J41" s="30"/>
      <c r="K41" s="30"/>
      <c r="L41" s="30"/>
      <c r="M41" s="32" t="str">
        <f t="shared" si="1"/>
        <v>----</v>
      </c>
      <c r="N41" s="41"/>
      <c r="O41" s="42" t="str">
        <f>HYPERLINK("#"&amp;T41&amp;"!A1","24")</f>
        <v>24</v>
      </c>
      <c r="R41" s="25">
        <v>46</v>
      </c>
      <c r="T41" s="25" t="s">
        <v>134</v>
      </c>
    </row>
    <row r="42" spans="2:20" ht="18.75" customHeight="1">
      <c r="B42" s="30"/>
      <c r="C42" s="30"/>
      <c r="D42" s="31" t="s">
        <v>113</v>
      </c>
      <c r="E42" s="30" t="s">
        <v>285</v>
      </c>
      <c r="G42" s="30"/>
      <c r="H42" s="30"/>
      <c r="I42" s="30"/>
      <c r="J42" s="30"/>
      <c r="K42" s="30"/>
      <c r="L42" s="30"/>
      <c r="M42" s="32" t="str">
        <f t="shared" si="1"/>
        <v>----</v>
      </c>
      <c r="N42" s="41"/>
      <c r="O42" s="42" t="str">
        <f>HYPERLINK("#"&amp;T42&amp;"!A1","25")</f>
        <v>25</v>
      </c>
      <c r="R42" s="25">
        <v>46</v>
      </c>
      <c r="T42" s="25" t="s">
        <v>134</v>
      </c>
    </row>
    <row r="43" spans="2:20" ht="18.75" customHeight="1">
      <c r="B43" s="30" t="s">
        <v>287</v>
      </c>
      <c r="C43" s="30"/>
      <c r="D43" s="31" t="s">
        <v>231</v>
      </c>
      <c r="E43" s="30" t="s">
        <v>289</v>
      </c>
      <c r="G43" s="30"/>
      <c r="H43" s="30"/>
      <c r="I43" s="30"/>
      <c r="J43" s="30"/>
      <c r="K43" s="30"/>
      <c r="L43" s="30"/>
      <c r="M43" s="32" t="str">
        <f t="shared" si="1"/>
        <v>---------------------------------</v>
      </c>
      <c r="N43" s="41"/>
      <c r="O43" s="42" t="str">
        <f>HYPERLINK("#"&amp;T43&amp;"!A1","26")</f>
        <v>26</v>
      </c>
      <c r="R43" s="25">
        <v>58</v>
      </c>
      <c r="T43" s="25" t="s">
        <v>208</v>
      </c>
    </row>
    <row r="44" spans="2:20" ht="18.75" customHeight="1">
      <c r="B44" s="30"/>
      <c r="C44" s="30"/>
      <c r="D44" s="31" t="s">
        <v>291</v>
      </c>
      <c r="E44" s="30" t="s">
        <v>294</v>
      </c>
      <c r="G44" s="30"/>
      <c r="H44" s="30"/>
      <c r="I44" s="30"/>
      <c r="J44" s="30"/>
      <c r="K44" s="30"/>
      <c r="L44" s="30"/>
      <c r="M44" s="32" t="str">
        <f t="shared" si="1"/>
        <v>--------------------------------</v>
      </c>
      <c r="N44" s="41"/>
      <c r="O44" s="42" t="str">
        <f>HYPERLINK("#"&amp;T44&amp;"!A1","27")</f>
        <v>27</v>
      </c>
      <c r="R44" s="25">
        <v>58</v>
      </c>
      <c r="T44" s="25" t="s">
        <v>208</v>
      </c>
    </row>
    <row r="45" spans="2:20" ht="18.75" customHeight="1">
      <c r="B45" s="30"/>
      <c r="C45" s="30"/>
      <c r="D45" s="33"/>
      <c r="E45" s="30"/>
      <c r="G45" s="30"/>
      <c r="H45" s="30"/>
      <c r="I45" s="30"/>
      <c r="J45" s="30"/>
      <c r="K45" s="30"/>
      <c r="L45" s="30"/>
      <c r="M45" s="32"/>
      <c r="N45" s="41"/>
      <c r="O45" s="42"/>
    </row>
    <row r="46" spans="2:20" ht="18.75" customHeight="1">
      <c r="B46" s="30" t="s">
        <v>295</v>
      </c>
      <c r="C46" s="30"/>
      <c r="D46" s="30"/>
      <c r="E46" s="30"/>
      <c r="F46" s="30"/>
      <c r="G46" s="38"/>
      <c r="H46" s="30"/>
      <c r="I46" s="30"/>
      <c r="J46" s="30"/>
      <c r="K46" s="30"/>
      <c r="L46" s="30"/>
      <c r="M46" s="32" t="str">
        <f>REPT("-",R46-LEN(E46))</f>
        <v>--------------------------------------------------------------------</v>
      </c>
      <c r="N46" s="32"/>
      <c r="O46" s="42" t="str">
        <f>HYPERLINK("#"&amp;T46&amp;"!A1","28")</f>
        <v>28</v>
      </c>
      <c r="R46" s="25">
        <v>68</v>
      </c>
      <c r="T46" s="25" t="s">
        <v>152</v>
      </c>
    </row>
    <row r="47" spans="2:20" ht="18.75" customHeight="1">
      <c r="B47" s="30"/>
      <c r="C47" s="30"/>
      <c r="D47" s="30"/>
      <c r="E47" s="30"/>
      <c r="F47" s="30"/>
      <c r="G47" s="38"/>
      <c r="H47" s="30"/>
      <c r="I47" s="30"/>
      <c r="J47" s="30"/>
      <c r="K47" s="30"/>
      <c r="L47" s="30"/>
      <c r="M47" s="32"/>
      <c r="N47" s="32"/>
      <c r="O47" s="42"/>
    </row>
    <row r="48" spans="2:20" ht="18.75" customHeight="1">
      <c r="B48" s="30"/>
      <c r="C48" s="30"/>
      <c r="D48" s="30"/>
      <c r="E48" s="30"/>
      <c r="F48" s="37"/>
      <c r="G48" s="30"/>
      <c r="H48" s="30"/>
      <c r="I48" s="30"/>
      <c r="J48" s="30"/>
      <c r="K48" s="30"/>
      <c r="L48" s="30"/>
      <c r="M48" s="30"/>
      <c r="N48" s="30"/>
    </row>
    <row r="49" spans="3:3" ht="18.75" customHeight="1"/>
    <row r="52" spans="3:3" ht="16.5">
      <c r="C52" s="27"/>
    </row>
  </sheetData>
  <sheetProtection algorithmName="SHA-512" hashValue="lgBPrunh1Va5IY4JlIwCsbKhQLebBSVRU7p9+8pYSVK3qhZqM1tpm3NQ3DlDQWG4l3qTxA47cenX5PAuWAxB7A==" saltValue="Ku2xEBMFt1xSR/YsN+1N+g==" spinCount="100000" sheet="1"/>
  <mergeCells count="1">
    <mergeCell ref="B2:O2"/>
  </mergeCells>
  <phoneticPr fontId="22"/>
  <pageMargins left="0.47" right="0.55118110236220474" top="0.47244094488188981" bottom="0.51181102362204722" header="0.31496062992125984" footer="0.43307086614173229"/>
  <pageSetup paperSize="9" scale="90" fitToWidth="1" fitToHeight="1" orientation="portrait"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35">
    <tabColor indexed="53"/>
  </sheetPr>
  <dimension ref="A4:W53"/>
  <sheetViews>
    <sheetView topLeftCell="A4" zoomScaleSheetLayoutView="100" workbookViewId="0"/>
  </sheetViews>
  <sheetFormatPr defaultColWidth="9" defaultRowHeight="11"/>
  <cols>
    <col min="1" max="1" width="7" style="556" customWidth="1"/>
    <col min="2" max="2" width="3.90625" style="556" customWidth="1"/>
    <col min="3" max="3" width="16.6328125" style="203" customWidth="1"/>
    <col min="4" max="4" width="10" style="203" customWidth="1"/>
    <col min="5" max="6" width="9.90625" style="203" customWidth="1"/>
    <col min="7" max="7" width="10" style="203" customWidth="1"/>
    <col min="8" max="9" width="9.90625" style="203" customWidth="1"/>
    <col min="10" max="10" width="10" style="203" customWidth="1"/>
    <col min="11" max="12" width="9.90625" style="203" customWidth="1"/>
    <col min="13" max="13" width="10" style="203" customWidth="1"/>
    <col min="14" max="15" width="9.90625" style="203" customWidth="1"/>
    <col min="16" max="16" width="9" style="203" bestFit="1" customWidth="0"/>
    <col min="17" max="16384" width="9" style="203"/>
  </cols>
  <sheetData>
    <row r="4" spans="1:23">
      <c r="F4" s="581"/>
    </row>
    <row r="6" spans="1:23" ht="16.5" customHeight="1">
      <c r="C6" s="1"/>
      <c r="E6" s="575" t="s">
        <v>49</v>
      </c>
    </row>
    <row r="7" spans="1:23" ht="16" customHeight="1"/>
    <row r="8" spans="1:23" ht="17.149999999999999" customHeight="1">
      <c r="C8" s="461">
        <v>45778</v>
      </c>
      <c r="O8" s="588" t="s">
        <v>404</v>
      </c>
    </row>
    <row r="9" spans="1:23" ht="17.149999999999999" customHeight="1">
      <c r="B9" s="559" t="s">
        <v>76</v>
      </c>
      <c r="C9" s="563"/>
      <c r="D9" s="570"/>
      <c r="E9" s="576" t="s">
        <v>452</v>
      </c>
      <c r="F9" s="582"/>
      <c r="G9" s="576"/>
      <c r="H9" s="576" t="s">
        <v>498</v>
      </c>
      <c r="I9" s="582"/>
      <c r="J9" s="576"/>
      <c r="K9" s="576" t="s">
        <v>110</v>
      </c>
      <c r="L9" s="582"/>
      <c r="M9" s="576"/>
      <c r="N9" s="576" t="s">
        <v>444</v>
      </c>
      <c r="O9" s="582"/>
    </row>
    <row r="10" spans="1:23" ht="9" customHeight="1">
      <c r="B10" s="560"/>
      <c r="C10" s="564"/>
      <c r="D10" s="571" t="s">
        <v>140</v>
      </c>
      <c r="E10" s="577"/>
      <c r="F10" s="583"/>
      <c r="G10" s="571" t="s">
        <v>140</v>
      </c>
      <c r="H10" s="577"/>
      <c r="I10" s="583"/>
      <c r="J10" s="571" t="s">
        <v>140</v>
      </c>
      <c r="K10" s="577"/>
      <c r="L10" s="583"/>
      <c r="M10" s="571" t="s">
        <v>140</v>
      </c>
      <c r="N10" s="577"/>
      <c r="O10" s="583"/>
    </row>
    <row r="11" spans="1:23" ht="17.149999999999999" customHeight="1">
      <c r="B11" s="561"/>
      <c r="C11" s="565"/>
      <c r="D11" s="572"/>
      <c r="E11" s="578" t="s">
        <v>3</v>
      </c>
      <c r="F11" s="584" t="s">
        <v>77</v>
      </c>
      <c r="G11" s="572"/>
      <c r="H11" s="578" t="s">
        <v>3</v>
      </c>
      <c r="I11" s="584" t="s">
        <v>77</v>
      </c>
      <c r="J11" s="572"/>
      <c r="K11" s="578" t="s">
        <v>3</v>
      </c>
      <c r="L11" s="584" t="s">
        <v>77</v>
      </c>
      <c r="M11" s="572"/>
      <c r="N11" s="578" t="s">
        <v>3</v>
      </c>
      <c r="O11" s="584" t="s">
        <v>77</v>
      </c>
      <c r="Q11" s="589"/>
      <c r="R11" s="589"/>
      <c r="S11" s="589"/>
      <c r="T11" s="589"/>
      <c r="U11" s="589"/>
      <c r="V11" s="589"/>
      <c r="W11" s="589"/>
    </row>
    <row r="12" spans="1:23" ht="17.149999999999999" customHeight="1">
      <c r="B12" s="374" t="s">
        <v>165</v>
      </c>
      <c r="C12" s="566" t="s">
        <v>78</v>
      </c>
      <c r="D12" s="573">
        <v>398948</v>
      </c>
      <c r="E12" s="579">
        <v>398282</v>
      </c>
      <c r="F12" s="585">
        <v>666</v>
      </c>
      <c r="G12" s="573">
        <v>313854</v>
      </c>
      <c r="H12" s="579">
        <v>307401</v>
      </c>
      <c r="I12" s="585">
        <v>6453</v>
      </c>
      <c r="J12" s="579">
        <v>245358</v>
      </c>
      <c r="K12" s="579">
        <v>243877</v>
      </c>
      <c r="L12" s="585">
        <v>1481</v>
      </c>
      <c r="M12" s="579">
        <v>239638</v>
      </c>
      <c r="N12" s="579">
        <v>234546</v>
      </c>
      <c r="O12" s="585">
        <v>5092</v>
      </c>
      <c r="Q12" s="589"/>
      <c r="R12" s="589"/>
      <c r="S12" s="589"/>
      <c r="T12" s="589"/>
      <c r="U12" s="589"/>
      <c r="V12" s="589"/>
      <c r="W12" s="589"/>
    </row>
    <row r="13" spans="1:23" ht="17.149999999999999" customHeight="1">
      <c r="A13" s="8"/>
      <c r="B13" s="374" t="s">
        <v>25</v>
      </c>
      <c r="C13" s="567" t="s">
        <v>64</v>
      </c>
      <c r="D13" s="573" t="s">
        <v>409</v>
      </c>
      <c r="E13" s="579" t="s">
        <v>409</v>
      </c>
      <c r="F13" s="585" t="s">
        <v>409</v>
      </c>
      <c r="G13" s="573">
        <v>246344</v>
      </c>
      <c r="H13" s="579">
        <v>246344</v>
      </c>
      <c r="I13" s="585">
        <v>0</v>
      </c>
      <c r="J13" s="579">
        <v>370778</v>
      </c>
      <c r="K13" s="579">
        <v>352477</v>
      </c>
      <c r="L13" s="585">
        <v>18301</v>
      </c>
      <c r="M13" s="579">
        <v>354986</v>
      </c>
      <c r="N13" s="579">
        <v>338144</v>
      </c>
      <c r="O13" s="585">
        <v>16842</v>
      </c>
      <c r="Q13" s="589"/>
      <c r="R13" s="589"/>
      <c r="S13" s="589"/>
      <c r="T13" s="589"/>
      <c r="U13" s="589"/>
      <c r="V13" s="589"/>
      <c r="W13" s="589"/>
    </row>
    <row r="14" spans="1:23" ht="17.149999999999999" customHeight="1">
      <c r="B14" s="374" t="s">
        <v>160</v>
      </c>
      <c r="C14" s="567" t="s">
        <v>102</v>
      </c>
      <c r="D14" s="573">
        <v>426835</v>
      </c>
      <c r="E14" s="579">
        <v>425977</v>
      </c>
      <c r="F14" s="585">
        <v>858</v>
      </c>
      <c r="G14" s="573">
        <v>327575</v>
      </c>
      <c r="H14" s="579">
        <v>323003</v>
      </c>
      <c r="I14" s="585">
        <v>4572</v>
      </c>
      <c r="J14" s="579">
        <v>289029</v>
      </c>
      <c r="K14" s="579">
        <v>286634</v>
      </c>
      <c r="L14" s="585">
        <v>2395</v>
      </c>
      <c r="M14" s="579">
        <v>254163</v>
      </c>
      <c r="N14" s="579">
        <v>249696</v>
      </c>
      <c r="O14" s="585">
        <v>4467</v>
      </c>
      <c r="Q14" s="589"/>
      <c r="R14" s="589"/>
      <c r="S14" s="589"/>
      <c r="T14" s="589"/>
      <c r="U14" s="589"/>
      <c r="V14" s="589"/>
      <c r="W14" s="589"/>
    </row>
    <row r="15" spans="1:23" ht="17.149999999999999" customHeight="1">
      <c r="B15" s="374" t="s">
        <v>118</v>
      </c>
      <c r="C15" s="568" t="s">
        <v>381</v>
      </c>
      <c r="D15" s="573" t="s">
        <v>22</v>
      </c>
      <c r="E15" s="579" t="s">
        <v>22</v>
      </c>
      <c r="F15" s="585" t="s">
        <v>22</v>
      </c>
      <c r="G15" s="573" t="s">
        <v>22</v>
      </c>
      <c r="H15" s="579" t="s">
        <v>22</v>
      </c>
      <c r="I15" s="585" t="s">
        <v>22</v>
      </c>
      <c r="J15" s="579">
        <v>399657</v>
      </c>
      <c r="K15" s="579">
        <v>396714</v>
      </c>
      <c r="L15" s="585">
        <v>2943</v>
      </c>
      <c r="M15" s="579">
        <v>412349</v>
      </c>
      <c r="N15" s="579">
        <v>412349</v>
      </c>
      <c r="O15" s="585">
        <v>0</v>
      </c>
      <c r="Q15" s="589"/>
      <c r="R15" s="589"/>
      <c r="S15" s="589"/>
      <c r="T15" s="589"/>
      <c r="U15" s="589"/>
      <c r="V15" s="589"/>
      <c r="W15" s="589"/>
    </row>
    <row r="16" spans="1:23" ht="17.149999999999999" customHeight="1">
      <c r="B16" s="374" t="s">
        <v>383</v>
      </c>
      <c r="C16" s="567" t="s">
        <v>384</v>
      </c>
      <c r="D16" s="573" t="s">
        <v>409</v>
      </c>
      <c r="E16" s="579" t="s">
        <v>409</v>
      </c>
      <c r="F16" s="585" t="s">
        <v>409</v>
      </c>
      <c r="G16" s="573">
        <v>456724</v>
      </c>
      <c r="H16" s="579">
        <v>446060</v>
      </c>
      <c r="I16" s="585">
        <v>10664</v>
      </c>
      <c r="J16" s="579">
        <v>286348</v>
      </c>
      <c r="K16" s="579">
        <v>284668</v>
      </c>
      <c r="L16" s="585">
        <v>1680</v>
      </c>
      <c r="M16" s="579">
        <v>334215</v>
      </c>
      <c r="N16" s="579">
        <v>331040</v>
      </c>
      <c r="O16" s="585">
        <v>3175</v>
      </c>
      <c r="Q16" s="589"/>
      <c r="R16" s="589"/>
      <c r="S16" s="589"/>
      <c r="T16" s="589"/>
      <c r="U16" s="589"/>
      <c r="V16" s="589"/>
      <c r="W16" s="589"/>
    </row>
    <row r="17" spans="1:23" ht="17.149999999999999" customHeight="1">
      <c r="A17" s="8" t="s">
        <v>446</v>
      </c>
      <c r="B17" s="374" t="s">
        <v>5</v>
      </c>
      <c r="C17" s="567" t="s">
        <v>74</v>
      </c>
      <c r="D17" s="573" t="s">
        <v>22</v>
      </c>
      <c r="E17" s="579" t="s">
        <v>22</v>
      </c>
      <c r="F17" s="585" t="s">
        <v>22</v>
      </c>
      <c r="G17" s="573">
        <v>365437</v>
      </c>
      <c r="H17" s="579">
        <v>365203</v>
      </c>
      <c r="I17" s="585">
        <v>234</v>
      </c>
      <c r="J17" s="579">
        <v>190379</v>
      </c>
      <c r="K17" s="579">
        <v>189964</v>
      </c>
      <c r="L17" s="585">
        <v>415</v>
      </c>
      <c r="M17" s="579">
        <v>337363</v>
      </c>
      <c r="N17" s="579">
        <v>335814</v>
      </c>
      <c r="O17" s="585">
        <v>1549</v>
      </c>
      <c r="Q17" s="589"/>
      <c r="R17" s="589"/>
      <c r="S17" s="589"/>
      <c r="T17" s="589"/>
      <c r="U17" s="589"/>
      <c r="V17" s="589"/>
      <c r="W17" s="589"/>
    </row>
    <row r="18" spans="1:23" ht="17.149999999999999" customHeight="1">
      <c r="A18" s="557">
        <v>20</v>
      </c>
      <c r="B18" s="374" t="s">
        <v>156</v>
      </c>
      <c r="C18" s="567" t="s">
        <v>104</v>
      </c>
      <c r="D18" s="573" t="s">
        <v>22</v>
      </c>
      <c r="E18" s="579" t="s">
        <v>22</v>
      </c>
      <c r="F18" s="585" t="s">
        <v>22</v>
      </c>
      <c r="G18" s="573">
        <v>264130</v>
      </c>
      <c r="H18" s="579">
        <v>262961</v>
      </c>
      <c r="I18" s="585">
        <v>1169</v>
      </c>
      <c r="J18" s="579">
        <v>203229</v>
      </c>
      <c r="K18" s="579">
        <v>203228</v>
      </c>
      <c r="L18" s="585">
        <v>1</v>
      </c>
      <c r="M18" s="579">
        <v>219410</v>
      </c>
      <c r="N18" s="579">
        <v>219316</v>
      </c>
      <c r="O18" s="585">
        <v>94</v>
      </c>
      <c r="Q18" s="589"/>
      <c r="R18" s="589"/>
      <c r="S18" s="589"/>
      <c r="T18" s="589"/>
      <c r="U18" s="589"/>
      <c r="V18" s="589"/>
      <c r="W18" s="589"/>
    </row>
    <row r="19" spans="1:23" ht="17.149999999999999" customHeight="1">
      <c r="A19" s="558" t="s">
        <v>446</v>
      </c>
      <c r="B19" s="374" t="s">
        <v>200</v>
      </c>
      <c r="C19" s="567" t="s">
        <v>385</v>
      </c>
      <c r="D19" s="573" t="s">
        <v>22</v>
      </c>
      <c r="E19" s="579" t="s">
        <v>22</v>
      </c>
      <c r="F19" s="585" t="s">
        <v>22</v>
      </c>
      <c r="G19" s="573">
        <v>386123</v>
      </c>
      <c r="H19" s="579">
        <v>385768</v>
      </c>
      <c r="I19" s="585">
        <v>355</v>
      </c>
      <c r="J19" s="579">
        <v>372868</v>
      </c>
      <c r="K19" s="579">
        <v>372589</v>
      </c>
      <c r="L19" s="585">
        <v>279</v>
      </c>
      <c r="M19" s="579">
        <v>345541</v>
      </c>
      <c r="N19" s="579">
        <v>345253</v>
      </c>
      <c r="O19" s="585">
        <v>288</v>
      </c>
      <c r="Q19" s="589"/>
      <c r="R19" s="589"/>
      <c r="S19" s="589"/>
      <c r="T19" s="589"/>
      <c r="U19" s="589"/>
      <c r="V19" s="589"/>
      <c r="W19" s="589"/>
    </row>
    <row r="20" spans="1:23" ht="17.149999999999999" customHeight="1">
      <c r="B20" s="374" t="s">
        <v>386</v>
      </c>
      <c r="C20" s="568" t="s">
        <v>276</v>
      </c>
      <c r="D20" s="573" t="s">
        <v>409</v>
      </c>
      <c r="E20" s="579" t="s">
        <v>409</v>
      </c>
      <c r="F20" s="585" t="s">
        <v>409</v>
      </c>
      <c r="G20" s="573">
        <v>269957</v>
      </c>
      <c r="H20" s="579">
        <v>266692</v>
      </c>
      <c r="I20" s="585">
        <v>3265</v>
      </c>
      <c r="J20" s="579">
        <v>183166</v>
      </c>
      <c r="K20" s="579">
        <v>181592</v>
      </c>
      <c r="L20" s="585">
        <v>1574</v>
      </c>
      <c r="M20" s="579">
        <v>290205</v>
      </c>
      <c r="N20" s="579">
        <v>249055</v>
      </c>
      <c r="O20" s="585">
        <v>41150</v>
      </c>
      <c r="Q20" s="589"/>
      <c r="R20" s="589"/>
      <c r="S20" s="589"/>
      <c r="T20" s="589"/>
      <c r="U20" s="589"/>
      <c r="V20" s="589"/>
      <c r="W20" s="589"/>
    </row>
    <row r="21" spans="1:23" ht="17.149999999999999" customHeight="1">
      <c r="B21" s="374" t="s">
        <v>120</v>
      </c>
      <c r="C21" s="568" t="s">
        <v>387</v>
      </c>
      <c r="D21" s="573">
        <v>531227</v>
      </c>
      <c r="E21" s="579">
        <v>531225</v>
      </c>
      <c r="F21" s="585">
        <v>2</v>
      </c>
      <c r="G21" s="573" t="s">
        <v>22</v>
      </c>
      <c r="H21" s="579" t="s">
        <v>22</v>
      </c>
      <c r="I21" s="585" t="s">
        <v>22</v>
      </c>
      <c r="J21" s="579">
        <v>433347</v>
      </c>
      <c r="K21" s="579">
        <v>429898</v>
      </c>
      <c r="L21" s="585">
        <v>3449</v>
      </c>
      <c r="M21" s="579">
        <v>351503</v>
      </c>
      <c r="N21" s="579">
        <v>305287</v>
      </c>
      <c r="O21" s="585">
        <v>46216</v>
      </c>
      <c r="Q21" s="589"/>
      <c r="R21" s="589"/>
      <c r="S21" s="589"/>
      <c r="T21" s="589"/>
      <c r="U21" s="589"/>
      <c r="V21" s="589"/>
      <c r="W21" s="589"/>
    </row>
    <row r="22" spans="1:23" ht="17.149999999999999" customHeight="1">
      <c r="B22" s="374" t="s">
        <v>21</v>
      </c>
      <c r="C22" s="568" t="s">
        <v>205</v>
      </c>
      <c r="D22" s="573" t="s">
        <v>409</v>
      </c>
      <c r="E22" s="579" t="s">
        <v>409</v>
      </c>
      <c r="F22" s="585" t="s">
        <v>409</v>
      </c>
      <c r="G22" s="573">
        <v>189726</v>
      </c>
      <c r="H22" s="579">
        <v>189720</v>
      </c>
      <c r="I22" s="585">
        <v>6</v>
      </c>
      <c r="J22" s="579">
        <v>139144</v>
      </c>
      <c r="K22" s="579">
        <v>139093</v>
      </c>
      <c r="L22" s="585">
        <v>51</v>
      </c>
      <c r="M22" s="579">
        <v>105514</v>
      </c>
      <c r="N22" s="579">
        <v>103592</v>
      </c>
      <c r="O22" s="585">
        <v>1922</v>
      </c>
      <c r="Q22" s="589"/>
      <c r="R22" s="589"/>
      <c r="S22" s="589"/>
      <c r="T22" s="589"/>
      <c r="U22" s="589"/>
      <c r="V22" s="589"/>
      <c r="W22" s="589"/>
    </row>
    <row r="23" spans="1:23" ht="17.149999999999999" customHeight="1">
      <c r="B23" s="374" t="s">
        <v>388</v>
      </c>
      <c r="C23" s="568" t="s">
        <v>138</v>
      </c>
      <c r="D23" s="573" t="s">
        <v>409</v>
      </c>
      <c r="E23" s="579" t="s">
        <v>409</v>
      </c>
      <c r="F23" s="585" t="s">
        <v>409</v>
      </c>
      <c r="G23" s="573">
        <v>183487</v>
      </c>
      <c r="H23" s="579">
        <v>183487</v>
      </c>
      <c r="I23" s="585">
        <v>0</v>
      </c>
      <c r="J23" s="579">
        <v>189646</v>
      </c>
      <c r="K23" s="579">
        <v>184955</v>
      </c>
      <c r="L23" s="585">
        <v>4691</v>
      </c>
      <c r="M23" s="579">
        <v>192099</v>
      </c>
      <c r="N23" s="579">
        <v>187597</v>
      </c>
      <c r="O23" s="585">
        <v>4502</v>
      </c>
      <c r="Q23" s="589"/>
      <c r="R23" s="589"/>
      <c r="S23" s="589"/>
      <c r="T23" s="589"/>
      <c r="U23" s="589"/>
      <c r="V23" s="589"/>
      <c r="W23" s="589"/>
    </row>
    <row r="24" spans="1:23" ht="17.149999999999999" customHeight="1">
      <c r="B24" s="374" t="s">
        <v>303</v>
      </c>
      <c r="C24" s="567" t="s">
        <v>389</v>
      </c>
      <c r="D24" s="573">
        <v>307206</v>
      </c>
      <c r="E24" s="579">
        <v>306951</v>
      </c>
      <c r="F24" s="585">
        <v>255</v>
      </c>
      <c r="G24" s="573">
        <v>358303</v>
      </c>
      <c r="H24" s="579">
        <v>358303</v>
      </c>
      <c r="I24" s="585">
        <v>0</v>
      </c>
      <c r="J24" s="579">
        <v>343271</v>
      </c>
      <c r="K24" s="579">
        <v>343271</v>
      </c>
      <c r="L24" s="585">
        <v>0</v>
      </c>
      <c r="M24" s="579">
        <v>253456</v>
      </c>
      <c r="N24" s="579">
        <v>253456</v>
      </c>
      <c r="O24" s="585">
        <v>0</v>
      </c>
      <c r="Q24" s="589"/>
      <c r="R24" s="589"/>
      <c r="S24" s="589"/>
      <c r="T24" s="589"/>
      <c r="U24" s="589"/>
      <c r="V24" s="589"/>
      <c r="W24" s="589"/>
    </row>
    <row r="25" spans="1:23" ht="17.149999999999999" customHeight="1">
      <c r="B25" s="374" t="s">
        <v>390</v>
      </c>
      <c r="C25" s="567" t="s">
        <v>105</v>
      </c>
      <c r="D25" s="573">
        <v>393392</v>
      </c>
      <c r="E25" s="579">
        <v>393140</v>
      </c>
      <c r="F25" s="585">
        <v>252</v>
      </c>
      <c r="G25" s="573">
        <v>308687</v>
      </c>
      <c r="H25" s="579">
        <v>283618</v>
      </c>
      <c r="I25" s="585">
        <v>25069</v>
      </c>
      <c r="J25" s="579">
        <v>172920</v>
      </c>
      <c r="K25" s="579">
        <v>172920</v>
      </c>
      <c r="L25" s="585">
        <v>0</v>
      </c>
      <c r="M25" s="579">
        <v>211834</v>
      </c>
      <c r="N25" s="579">
        <v>207027</v>
      </c>
      <c r="O25" s="585">
        <v>4807</v>
      </c>
      <c r="Q25" s="589"/>
      <c r="R25" s="589"/>
      <c r="S25" s="589"/>
      <c r="T25" s="589"/>
      <c r="U25" s="589"/>
      <c r="V25" s="589"/>
      <c r="W25" s="589"/>
    </row>
    <row r="26" spans="1:23" ht="17.149999999999999" customHeight="1">
      <c r="B26" s="374" t="s">
        <v>71</v>
      </c>
      <c r="C26" s="567" t="s">
        <v>366</v>
      </c>
      <c r="D26" s="573" t="s">
        <v>409</v>
      </c>
      <c r="E26" s="579" t="s">
        <v>409</v>
      </c>
      <c r="F26" s="585" t="s">
        <v>409</v>
      </c>
      <c r="G26" s="573" t="s">
        <v>22</v>
      </c>
      <c r="H26" s="579" t="s">
        <v>22</v>
      </c>
      <c r="I26" s="585" t="s">
        <v>22</v>
      </c>
      <c r="J26" s="579">
        <v>361173</v>
      </c>
      <c r="K26" s="579">
        <v>354122</v>
      </c>
      <c r="L26" s="585">
        <v>7051</v>
      </c>
      <c r="M26" s="579">
        <v>303497</v>
      </c>
      <c r="N26" s="579">
        <v>297828</v>
      </c>
      <c r="O26" s="585">
        <v>5669</v>
      </c>
      <c r="Q26" s="589"/>
      <c r="R26" s="589"/>
      <c r="S26" s="589"/>
      <c r="T26" s="589"/>
      <c r="U26" s="589"/>
      <c r="V26" s="589"/>
      <c r="W26" s="589"/>
    </row>
    <row r="27" spans="1:23" ht="17.149999999999999" customHeight="1">
      <c r="A27" s="556" t="s">
        <v>31</v>
      </c>
      <c r="B27" s="562" t="s">
        <v>6</v>
      </c>
      <c r="C27" s="569" t="s">
        <v>393</v>
      </c>
      <c r="D27" s="574">
        <v>182760</v>
      </c>
      <c r="E27" s="580">
        <v>181760</v>
      </c>
      <c r="F27" s="586">
        <v>1000</v>
      </c>
      <c r="G27" s="574">
        <v>246000</v>
      </c>
      <c r="H27" s="580">
        <v>243122</v>
      </c>
      <c r="I27" s="586">
        <v>2878</v>
      </c>
      <c r="J27" s="580">
        <v>218249</v>
      </c>
      <c r="K27" s="580">
        <v>217586</v>
      </c>
      <c r="L27" s="586">
        <v>663</v>
      </c>
      <c r="M27" s="580">
        <v>269769</v>
      </c>
      <c r="N27" s="580">
        <v>267976</v>
      </c>
      <c r="O27" s="586">
        <v>1793</v>
      </c>
    </row>
    <row r="28" spans="1:23" ht="16" customHeight="1"/>
    <row r="29" spans="1:23" ht="16" customHeight="1"/>
    <row r="30" spans="1:23" ht="16" customHeight="1"/>
    <row r="31" spans="1:23" ht="16" customHeight="1"/>
    <row r="32" spans="1:23" ht="16" customHeight="1"/>
    <row r="33" ht="16" customHeight="1"/>
    <row r="34" ht="16" customHeight="1"/>
    <row r="35" ht="16" customHeight="1"/>
    <row r="36" ht="16" customHeight="1"/>
    <row r="37" ht="16" customHeight="1"/>
    <row r="38" ht="15" customHeight="1"/>
    <row r="39" ht="15" customHeight="1"/>
    <row r="40" ht="15" customHeight="1"/>
    <row r="41" ht="15" customHeight="1"/>
    <row r="42" ht="15" customHeight="1"/>
    <row r="43" ht="15" customHeight="1"/>
    <row r="44" ht="15" customHeight="1"/>
    <row r="45" ht="15" customHeight="1"/>
    <row r="46" ht="15" customHeight="1"/>
    <row r="52" spans="3:7" ht="16.5">
      <c r="C52" s="387"/>
    </row>
    <row r="53" spans="3:7">
      <c r="G53" s="587"/>
    </row>
  </sheetData>
  <mergeCells count="5">
    <mergeCell ref="B9:C11"/>
    <mergeCell ref="D10:D11"/>
    <mergeCell ref="G10:G11"/>
    <mergeCell ref="J10:J11"/>
    <mergeCell ref="M10:M11"/>
  </mergeCells>
  <phoneticPr fontId="22"/>
  <pageMargins left="0.19685039370078741" right="0.19685039370078741" top="0.98425196850393704" bottom="0.98425196850393704" header="0.51181102362204722" footer="0.51181102362204722"/>
  <pageSetup paperSize="9" scale="99" fitToWidth="1" fitToHeight="1" orientation="landscape" usePrinterDefaults="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36">
    <tabColor indexed="53"/>
  </sheetPr>
  <dimension ref="A6:T53"/>
  <sheetViews>
    <sheetView workbookViewId="0"/>
  </sheetViews>
  <sheetFormatPr defaultColWidth="9" defaultRowHeight="11"/>
  <cols>
    <col min="1" max="1" width="7" style="203" customWidth="1"/>
    <col min="2" max="2" width="3.90625" style="203" customWidth="1"/>
    <col min="3" max="3" width="16.6328125" style="203" customWidth="1"/>
    <col min="4" max="4" width="7.08984375" style="203" customWidth="1"/>
    <col min="5" max="5" width="7.6328125" style="203" customWidth="1"/>
    <col min="6" max="8" width="7.26953125" style="203" customWidth="1"/>
    <col min="9" max="9" width="7.6328125" style="203" customWidth="1"/>
    <col min="10" max="12" width="7.26953125" style="203" customWidth="1"/>
    <col min="13" max="13" width="7.6328125" style="203" customWidth="1"/>
    <col min="14" max="15" width="7.26953125" style="203" customWidth="1"/>
    <col min="16" max="16" width="7.08984375" style="203" customWidth="1"/>
    <col min="17" max="17" width="7.6328125" style="203" customWidth="1"/>
    <col min="18" max="19" width="7.26953125" style="203" customWidth="1"/>
    <col min="20" max="20" width="9" style="203" bestFit="1" customWidth="0"/>
    <col min="21" max="16384" width="9" style="203"/>
  </cols>
  <sheetData>
    <row r="6" spans="1:20" ht="16.5" customHeight="1">
      <c r="C6" s="1"/>
      <c r="E6" s="575" t="s">
        <v>349</v>
      </c>
    </row>
    <row r="7" spans="1:20" ht="15.75" customHeight="1"/>
    <row r="8" spans="1:20" ht="17.149999999999999" customHeight="1">
      <c r="C8" s="461">
        <v>45778</v>
      </c>
    </row>
    <row r="9" spans="1:20" ht="17.149999999999999" customHeight="1">
      <c r="B9" s="559" t="s">
        <v>76</v>
      </c>
      <c r="C9" s="563"/>
      <c r="D9" s="592"/>
      <c r="E9" s="598" t="s">
        <v>452</v>
      </c>
      <c r="F9" s="598"/>
      <c r="G9" s="604"/>
      <c r="H9" s="598"/>
      <c r="I9" s="598" t="s">
        <v>498</v>
      </c>
      <c r="J9" s="598"/>
      <c r="K9" s="604"/>
      <c r="L9" s="598"/>
      <c r="M9" s="598" t="s">
        <v>110</v>
      </c>
      <c r="N9" s="598"/>
      <c r="O9" s="604"/>
      <c r="P9" s="598"/>
      <c r="Q9" s="598" t="s">
        <v>444</v>
      </c>
      <c r="R9" s="598"/>
      <c r="S9" s="604"/>
    </row>
    <row r="10" spans="1:20" ht="9" customHeight="1">
      <c r="B10" s="560"/>
      <c r="C10" s="564"/>
      <c r="D10" s="593" t="s">
        <v>155</v>
      </c>
      <c r="E10" s="593" t="s">
        <v>168</v>
      </c>
      <c r="F10" s="602"/>
      <c r="G10" s="563"/>
      <c r="H10" s="593" t="s">
        <v>155</v>
      </c>
      <c r="I10" s="593" t="s">
        <v>168</v>
      </c>
      <c r="J10" s="602"/>
      <c r="K10" s="563"/>
      <c r="L10" s="593" t="s">
        <v>155</v>
      </c>
      <c r="M10" s="593" t="s">
        <v>168</v>
      </c>
      <c r="N10" s="602"/>
      <c r="O10" s="563"/>
      <c r="P10" s="593" t="s">
        <v>155</v>
      </c>
      <c r="Q10" s="593" t="s">
        <v>168</v>
      </c>
      <c r="R10" s="602"/>
      <c r="S10" s="563"/>
    </row>
    <row r="11" spans="1:20" ht="17.149999999999999" customHeight="1">
      <c r="B11" s="561"/>
      <c r="C11" s="565"/>
      <c r="D11" s="594"/>
      <c r="E11" s="594"/>
      <c r="F11" s="603" t="s">
        <v>322</v>
      </c>
      <c r="G11" s="605" t="s">
        <v>221</v>
      </c>
      <c r="H11" s="594"/>
      <c r="I11" s="594"/>
      <c r="J11" s="593" t="s">
        <v>322</v>
      </c>
      <c r="K11" s="609" t="s">
        <v>221</v>
      </c>
      <c r="L11" s="594"/>
      <c r="M11" s="594"/>
      <c r="N11" s="593" t="s">
        <v>322</v>
      </c>
      <c r="O11" s="609" t="s">
        <v>221</v>
      </c>
      <c r="P11" s="594"/>
      <c r="Q11" s="594"/>
      <c r="R11" s="593" t="s">
        <v>322</v>
      </c>
      <c r="S11" s="609" t="s">
        <v>221</v>
      </c>
      <c r="T11" s="588"/>
    </row>
    <row r="12" spans="1:20" s="130" customFormat="1" ht="10.5" customHeight="1">
      <c r="B12" s="590"/>
      <c r="C12" s="591"/>
      <c r="D12" s="595" t="s">
        <v>124</v>
      </c>
      <c r="E12" s="599" t="s">
        <v>135</v>
      </c>
      <c r="F12" s="599" t="s">
        <v>135</v>
      </c>
      <c r="G12" s="606" t="s">
        <v>135</v>
      </c>
      <c r="H12" s="401" t="s">
        <v>124</v>
      </c>
      <c r="I12" s="599" t="s">
        <v>135</v>
      </c>
      <c r="J12" s="599" t="s">
        <v>135</v>
      </c>
      <c r="K12" s="606" t="s">
        <v>135</v>
      </c>
      <c r="L12" s="401" t="s">
        <v>124</v>
      </c>
      <c r="M12" s="599" t="s">
        <v>135</v>
      </c>
      <c r="N12" s="599" t="s">
        <v>135</v>
      </c>
      <c r="O12" s="606" t="s">
        <v>135</v>
      </c>
      <c r="P12" s="401" t="s">
        <v>124</v>
      </c>
      <c r="Q12" s="599" t="s">
        <v>135</v>
      </c>
      <c r="R12" s="599" t="s">
        <v>135</v>
      </c>
      <c r="S12" s="606" t="s">
        <v>135</v>
      </c>
    </row>
    <row r="13" spans="1:20" ht="17.149999999999999" customHeight="1">
      <c r="A13" s="1"/>
      <c r="B13" s="374" t="s">
        <v>165</v>
      </c>
      <c r="C13" s="566" t="s">
        <v>78</v>
      </c>
      <c r="D13" s="596">
        <v>17.8</v>
      </c>
      <c r="E13" s="600">
        <v>148.1</v>
      </c>
      <c r="F13" s="600">
        <v>135.6</v>
      </c>
      <c r="G13" s="607">
        <v>12.5</v>
      </c>
      <c r="H13" s="600">
        <v>18.100000000000001</v>
      </c>
      <c r="I13" s="600">
        <v>148</v>
      </c>
      <c r="J13" s="600">
        <v>135.19999999999999</v>
      </c>
      <c r="K13" s="607">
        <v>12.8</v>
      </c>
      <c r="L13" s="600">
        <v>17.8</v>
      </c>
      <c r="M13" s="600">
        <v>134.80000000000001</v>
      </c>
      <c r="N13" s="600">
        <v>122.6</v>
      </c>
      <c r="O13" s="607">
        <v>12.2</v>
      </c>
      <c r="P13" s="600">
        <v>17</v>
      </c>
      <c r="Q13" s="600">
        <v>126.4</v>
      </c>
      <c r="R13" s="600">
        <v>118.7</v>
      </c>
      <c r="S13" s="607">
        <v>7.7</v>
      </c>
    </row>
    <row r="14" spans="1:20" ht="17.149999999999999" customHeight="1">
      <c r="A14" s="1"/>
      <c r="B14" s="374" t="s">
        <v>25</v>
      </c>
      <c r="C14" s="567" t="s">
        <v>64</v>
      </c>
      <c r="D14" s="596" t="s">
        <v>409</v>
      </c>
      <c r="E14" s="600" t="s">
        <v>409</v>
      </c>
      <c r="F14" s="600" t="s">
        <v>409</v>
      </c>
      <c r="G14" s="607" t="s">
        <v>409</v>
      </c>
      <c r="H14" s="600">
        <v>16.100000000000001</v>
      </c>
      <c r="I14" s="600">
        <v>112.5</v>
      </c>
      <c r="J14" s="600">
        <v>108.7</v>
      </c>
      <c r="K14" s="607">
        <v>3.8</v>
      </c>
      <c r="L14" s="596">
        <v>19.2</v>
      </c>
      <c r="M14" s="600">
        <v>160.4</v>
      </c>
      <c r="N14" s="600">
        <v>148.19999999999999</v>
      </c>
      <c r="O14" s="607">
        <v>12.2</v>
      </c>
      <c r="P14" s="600">
        <v>18.2</v>
      </c>
      <c r="Q14" s="600">
        <v>148.19999999999999</v>
      </c>
      <c r="R14" s="600">
        <v>138.5</v>
      </c>
      <c r="S14" s="607">
        <v>9.6999999999999993</v>
      </c>
    </row>
    <row r="15" spans="1:20" ht="17.149999999999999" customHeight="1">
      <c r="B15" s="374" t="s">
        <v>160</v>
      </c>
      <c r="C15" s="567" t="s">
        <v>102</v>
      </c>
      <c r="D15" s="596">
        <v>17.7</v>
      </c>
      <c r="E15" s="600">
        <v>151.30000000000001</v>
      </c>
      <c r="F15" s="600">
        <v>137.30000000000001</v>
      </c>
      <c r="G15" s="607">
        <v>14</v>
      </c>
      <c r="H15" s="600">
        <v>17.899999999999999</v>
      </c>
      <c r="I15" s="600">
        <v>152.30000000000001</v>
      </c>
      <c r="J15" s="600">
        <v>139.5</v>
      </c>
      <c r="K15" s="607">
        <v>12.8</v>
      </c>
      <c r="L15" s="600">
        <v>17.899999999999999</v>
      </c>
      <c r="M15" s="600">
        <v>145.1</v>
      </c>
      <c r="N15" s="600">
        <v>135.1</v>
      </c>
      <c r="O15" s="607">
        <v>10</v>
      </c>
      <c r="P15" s="600">
        <v>17.600000000000001</v>
      </c>
      <c r="Q15" s="600">
        <v>134.80000000000001</v>
      </c>
      <c r="R15" s="600">
        <v>127.8</v>
      </c>
      <c r="S15" s="607">
        <v>7</v>
      </c>
    </row>
    <row r="16" spans="1:20" ht="17.149999999999999" customHeight="1">
      <c r="B16" s="374" t="s">
        <v>118</v>
      </c>
      <c r="C16" s="568" t="s">
        <v>381</v>
      </c>
      <c r="D16" s="596" t="s">
        <v>22</v>
      </c>
      <c r="E16" s="600" t="s">
        <v>22</v>
      </c>
      <c r="F16" s="600" t="s">
        <v>22</v>
      </c>
      <c r="G16" s="607" t="s">
        <v>22</v>
      </c>
      <c r="H16" s="600" t="s">
        <v>22</v>
      </c>
      <c r="I16" s="600" t="s">
        <v>22</v>
      </c>
      <c r="J16" s="600" t="s">
        <v>22</v>
      </c>
      <c r="K16" s="607" t="s">
        <v>22</v>
      </c>
      <c r="L16" s="596">
        <v>17.8</v>
      </c>
      <c r="M16" s="600">
        <v>142.19999999999999</v>
      </c>
      <c r="N16" s="600">
        <v>136.4</v>
      </c>
      <c r="O16" s="607">
        <v>5.8</v>
      </c>
      <c r="P16" s="596">
        <v>18.2</v>
      </c>
      <c r="Q16" s="600">
        <v>164.2</v>
      </c>
      <c r="R16" s="600">
        <v>148.19999999999999</v>
      </c>
      <c r="S16" s="607">
        <v>16</v>
      </c>
    </row>
    <row r="17" spans="1:19" ht="17.149999999999999" customHeight="1">
      <c r="A17" s="1" t="s">
        <v>446</v>
      </c>
      <c r="B17" s="374" t="s">
        <v>383</v>
      </c>
      <c r="C17" s="567" t="s">
        <v>384</v>
      </c>
      <c r="D17" s="596" t="s">
        <v>409</v>
      </c>
      <c r="E17" s="600" t="s">
        <v>409</v>
      </c>
      <c r="F17" s="600" t="s">
        <v>409</v>
      </c>
      <c r="G17" s="607" t="s">
        <v>409</v>
      </c>
      <c r="H17" s="600">
        <v>19.2</v>
      </c>
      <c r="I17" s="600">
        <v>153.6</v>
      </c>
      <c r="J17" s="600">
        <v>143.5</v>
      </c>
      <c r="K17" s="607">
        <v>10.1</v>
      </c>
      <c r="L17" s="596">
        <v>18.5</v>
      </c>
      <c r="M17" s="600">
        <v>149.80000000000001</v>
      </c>
      <c r="N17" s="600">
        <v>142.4</v>
      </c>
      <c r="O17" s="607">
        <v>7.4</v>
      </c>
      <c r="P17" s="600">
        <v>18.100000000000001</v>
      </c>
      <c r="Q17" s="600">
        <v>140.9</v>
      </c>
      <c r="R17" s="600">
        <v>132</v>
      </c>
      <c r="S17" s="607">
        <v>8.9</v>
      </c>
    </row>
    <row r="18" spans="1:19" ht="17.149999999999999" customHeight="1">
      <c r="A18" s="557">
        <v>21</v>
      </c>
      <c r="B18" s="374" t="s">
        <v>5</v>
      </c>
      <c r="C18" s="567" t="s">
        <v>74</v>
      </c>
      <c r="D18" s="596" t="s">
        <v>22</v>
      </c>
      <c r="E18" s="600" t="s">
        <v>22</v>
      </c>
      <c r="F18" s="600" t="s">
        <v>22</v>
      </c>
      <c r="G18" s="607" t="s">
        <v>22</v>
      </c>
      <c r="H18" s="600">
        <v>19.399999999999999</v>
      </c>
      <c r="I18" s="600">
        <v>167.4</v>
      </c>
      <c r="J18" s="600">
        <v>141.30000000000001</v>
      </c>
      <c r="K18" s="607">
        <v>26.1</v>
      </c>
      <c r="L18" s="600">
        <v>19.399999999999999</v>
      </c>
      <c r="M18" s="600">
        <v>147.6</v>
      </c>
      <c r="N18" s="600">
        <v>130</v>
      </c>
      <c r="O18" s="607">
        <v>17.600000000000001</v>
      </c>
      <c r="P18" s="600">
        <v>20.3</v>
      </c>
      <c r="Q18" s="600">
        <v>179.1</v>
      </c>
      <c r="R18" s="600">
        <v>151.6</v>
      </c>
      <c r="S18" s="607">
        <v>27.5</v>
      </c>
    </row>
    <row r="19" spans="1:19" ht="17.149999999999999" customHeight="1">
      <c r="A19" s="558" t="s">
        <v>446</v>
      </c>
      <c r="B19" s="374" t="s">
        <v>156</v>
      </c>
      <c r="C19" s="567" t="s">
        <v>104</v>
      </c>
      <c r="D19" s="596" t="s">
        <v>22</v>
      </c>
      <c r="E19" s="600" t="s">
        <v>22</v>
      </c>
      <c r="F19" s="600" t="s">
        <v>22</v>
      </c>
      <c r="G19" s="607" t="s">
        <v>22</v>
      </c>
      <c r="H19" s="600">
        <v>18.399999999999999</v>
      </c>
      <c r="I19" s="600">
        <v>142.5</v>
      </c>
      <c r="J19" s="600">
        <v>136.30000000000001</v>
      </c>
      <c r="K19" s="607">
        <v>6.2</v>
      </c>
      <c r="L19" s="600">
        <v>18.3</v>
      </c>
      <c r="M19" s="600">
        <v>122.6</v>
      </c>
      <c r="N19" s="600">
        <v>117.6</v>
      </c>
      <c r="O19" s="607">
        <v>5</v>
      </c>
      <c r="P19" s="600">
        <v>16.8</v>
      </c>
      <c r="Q19" s="600">
        <v>123.3</v>
      </c>
      <c r="R19" s="600">
        <v>116.5</v>
      </c>
      <c r="S19" s="607">
        <v>6.8</v>
      </c>
    </row>
    <row r="20" spans="1:19" ht="17.149999999999999" customHeight="1">
      <c r="B20" s="374" t="s">
        <v>200</v>
      </c>
      <c r="C20" s="567" t="s">
        <v>385</v>
      </c>
      <c r="D20" s="596" t="s">
        <v>22</v>
      </c>
      <c r="E20" s="600" t="s">
        <v>22</v>
      </c>
      <c r="F20" s="600" t="s">
        <v>22</v>
      </c>
      <c r="G20" s="607" t="s">
        <v>22</v>
      </c>
      <c r="H20" s="596">
        <v>19.2</v>
      </c>
      <c r="I20" s="600">
        <v>151.69999999999999</v>
      </c>
      <c r="J20" s="600">
        <v>135.80000000000001</v>
      </c>
      <c r="K20" s="607">
        <v>15.9</v>
      </c>
      <c r="L20" s="600">
        <v>18.8</v>
      </c>
      <c r="M20" s="600">
        <v>146.30000000000001</v>
      </c>
      <c r="N20" s="600">
        <v>136.1</v>
      </c>
      <c r="O20" s="607">
        <v>10.199999999999999</v>
      </c>
      <c r="P20" s="600">
        <v>18.399999999999999</v>
      </c>
      <c r="Q20" s="600">
        <v>148</v>
      </c>
      <c r="R20" s="600">
        <v>135.69999999999999</v>
      </c>
      <c r="S20" s="607">
        <v>12.3</v>
      </c>
    </row>
    <row r="21" spans="1:19" ht="17.149999999999999" customHeight="1">
      <c r="B21" s="374" t="s">
        <v>386</v>
      </c>
      <c r="C21" s="568" t="s">
        <v>276</v>
      </c>
      <c r="D21" s="596" t="s">
        <v>409</v>
      </c>
      <c r="E21" s="600" t="s">
        <v>409</v>
      </c>
      <c r="F21" s="600" t="s">
        <v>409</v>
      </c>
      <c r="G21" s="607" t="s">
        <v>409</v>
      </c>
      <c r="H21" s="596">
        <v>18</v>
      </c>
      <c r="I21" s="600">
        <v>135.80000000000001</v>
      </c>
      <c r="J21" s="600">
        <v>127.8</v>
      </c>
      <c r="K21" s="607">
        <v>8</v>
      </c>
      <c r="L21" s="600">
        <v>15.8</v>
      </c>
      <c r="M21" s="600">
        <v>113.1</v>
      </c>
      <c r="N21" s="600">
        <v>109.8</v>
      </c>
      <c r="O21" s="607">
        <v>3.3</v>
      </c>
      <c r="P21" s="600">
        <v>16.3</v>
      </c>
      <c r="Q21" s="600">
        <v>130.6</v>
      </c>
      <c r="R21" s="600">
        <v>124.8</v>
      </c>
      <c r="S21" s="607">
        <v>5.8</v>
      </c>
    </row>
    <row r="22" spans="1:19" ht="17.149999999999999" customHeight="1">
      <c r="B22" s="374" t="s">
        <v>120</v>
      </c>
      <c r="C22" s="568" t="s">
        <v>387</v>
      </c>
      <c r="D22" s="596">
        <v>17.600000000000001</v>
      </c>
      <c r="E22" s="600">
        <v>150.19999999999999</v>
      </c>
      <c r="F22" s="600">
        <v>136.4</v>
      </c>
      <c r="G22" s="607">
        <v>13.8</v>
      </c>
      <c r="H22" s="596" t="s">
        <v>22</v>
      </c>
      <c r="I22" s="600" t="s">
        <v>22</v>
      </c>
      <c r="J22" s="600" t="s">
        <v>22</v>
      </c>
      <c r="K22" s="607" t="s">
        <v>22</v>
      </c>
      <c r="L22" s="600">
        <v>18.399999999999999</v>
      </c>
      <c r="M22" s="600">
        <v>154.19999999999999</v>
      </c>
      <c r="N22" s="600">
        <v>142</v>
      </c>
      <c r="O22" s="607">
        <v>12.2</v>
      </c>
      <c r="P22" s="600">
        <v>17.100000000000001</v>
      </c>
      <c r="Q22" s="600">
        <v>136</v>
      </c>
      <c r="R22" s="600">
        <v>127.3</v>
      </c>
      <c r="S22" s="607">
        <v>8.6999999999999993</v>
      </c>
    </row>
    <row r="23" spans="1:19" ht="17.149999999999999" customHeight="1">
      <c r="B23" s="374" t="s">
        <v>21</v>
      </c>
      <c r="C23" s="568" t="s">
        <v>205</v>
      </c>
      <c r="D23" s="596" t="s">
        <v>409</v>
      </c>
      <c r="E23" s="600" t="s">
        <v>409</v>
      </c>
      <c r="F23" s="600" t="s">
        <v>409</v>
      </c>
      <c r="G23" s="607" t="s">
        <v>409</v>
      </c>
      <c r="H23" s="596">
        <v>16.899999999999999</v>
      </c>
      <c r="I23" s="600">
        <v>127.4</v>
      </c>
      <c r="J23" s="600">
        <v>118.2</v>
      </c>
      <c r="K23" s="607">
        <v>9.1999999999999993</v>
      </c>
      <c r="L23" s="600">
        <v>15</v>
      </c>
      <c r="M23" s="600">
        <v>96.9</v>
      </c>
      <c r="N23" s="600">
        <v>94.5</v>
      </c>
      <c r="O23" s="607">
        <v>2.4</v>
      </c>
      <c r="P23" s="600">
        <v>12.9</v>
      </c>
      <c r="Q23" s="600">
        <v>76.3</v>
      </c>
      <c r="R23" s="600">
        <v>72.099999999999994</v>
      </c>
      <c r="S23" s="607">
        <v>4.2</v>
      </c>
    </row>
    <row r="24" spans="1:19" ht="17.149999999999999" customHeight="1">
      <c r="B24" s="374" t="s">
        <v>388</v>
      </c>
      <c r="C24" s="568" t="s">
        <v>138</v>
      </c>
      <c r="D24" s="596" t="s">
        <v>409</v>
      </c>
      <c r="E24" s="600" t="s">
        <v>409</v>
      </c>
      <c r="F24" s="600" t="s">
        <v>409</v>
      </c>
      <c r="G24" s="607" t="s">
        <v>409</v>
      </c>
      <c r="H24" s="600">
        <v>16</v>
      </c>
      <c r="I24" s="600">
        <v>119.2</v>
      </c>
      <c r="J24" s="600">
        <v>109</v>
      </c>
      <c r="K24" s="607">
        <v>10.199999999999999</v>
      </c>
      <c r="L24" s="600">
        <v>16.399999999999999</v>
      </c>
      <c r="M24" s="600">
        <v>119</v>
      </c>
      <c r="N24" s="600">
        <v>114.1</v>
      </c>
      <c r="O24" s="607">
        <v>4.9000000000000004</v>
      </c>
      <c r="P24" s="600">
        <v>17.3</v>
      </c>
      <c r="Q24" s="600">
        <v>126.9</v>
      </c>
      <c r="R24" s="600">
        <v>119.2</v>
      </c>
      <c r="S24" s="607">
        <v>7.7</v>
      </c>
    </row>
    <row r="25" spans="1:19" ht="17.149999999999999" customHeight="1">
      <c r="B25" s="374" t="s">
        <v>303</v>
      </c>
      <c r="C25" s="567" t="s">
        <v>389</v>
      </c>
      <c r="D25" s="596">
        <v>16.600000000000001</v>
      </c>
      <c r="E25" s="600">
        <v>125.3</v>
      </c>
      <c r="F25" s="600">
        <v>121.5</v>
      </c>
      <c r="G25" s="607">
        <v>3.8</v>
      </c>
      <c r="H25" s="600">
        <v>19.7</v>
      </c>
      <c r="I25" s="600">
        <v>156.30000000000001</v>
      </c>
      <c r="J25" s="600">
        <v>142.9</v>
      </c>
      <c r="K25" s="607">
        <v>13.4</v>
      </c>
      <c r="L25" s="596">
        <v>19.100000000000001</v>
      </c>
      <c r="M25" s="600">
        <v>170.6</v>
      </c>
      <c r="N25" s="600">
        <v>124.6</v>
      </c>
      <c r="O25" s="607">
        <v>46</v>
      </c>
      <c r="P25" s="600">
        <v>17.5</v>
      </c>
      <c r="Q25" s="600">
        <v>127.3</v>
      </c>
      <c r="R25" s="600">
        <v>118.5</v>
      </c>
      <c r="S25" s="607">
        <v>8.8000000000000007</v>
      </c>
    </row>
    <row r="26" spans="1:19" ht="17.149999999999999" customHeight="1">
      <c r="B26" s="374" t="s">
        <v>390</v>
      </c>
      <c r="C26" s="567" t="s">
        <v>105</v>
      </c>
      <c r="D26" s="596">
        <v>18.7</v>
      </c>
      <c r="E26" s="600">
        <v>150.9</v>
      </c>
      <c r="F26" s="600">
        <v>139.80000000000001</v>
      </c>
      <c r="G26" s="607">
        <v>11.1</v>
      </c>
      <c r="H26" s="600">
        <v>17.8</v>
      </c>
      <c r="I26" s="600">
        <v>131.80000000000001</v>
      </c>
      <c r="J26" s="600">
        <v>125.4</v>
      </c>
      <c r="K26" s="600">
        <v>6.4</v>
      </c>
      <c r="L26" s="596">
        <v>16.399999999999999</v>
      </c>
      <c r="M26" s="600">
        <v>105.7</v>
      </c>
      <c r="N26" s="600">
        <v>103.3</v>
      </c>
      <c r="O26" s="607">
        <v>2.4</v>
      </c>
      <c r="P26" s="600">
        <v>17.399999999999999</v>
      </c>
      <c r="Q26" s="600">
        <v>120.8</v>
      </c>
      <c r="R26" s="600">
        <v>118.5</v>
      </c>
      <c r="S26" s="607">
        <v>2.2999999999999998</v>
      </c>
    </row>
    <row r="27" spans="1:19" ht="17.149999999999999" customHeight="1">
      <c r="B27" s="374" t="s">
        <v>71</v>
      </c>
      <c r="C27" s="567" t="s">
        <v>366</v>
      </c>
      <c r="D27" s="596" t="s">
        <v>409</v>
      </c>
      <c r="E27" s="600" t="s">
        <v>409</v>
      </c>
      <c r="F27" s="600" t="s">
        <v>409</v>
      </c>
      <c r="G27" s="607" t="s">
        <v>409</v>
      </c>
      <c r="H27" s="600" t="s">
        <v>22</v>
      </c>
      <c r="I27" s="600" t="s">
        <v>22</v>
      </c>
      <c r="J27" s="600" t="s">
        <v>22</v>
      </c>
      <c r="K27" s="600" t="s">
        <v>22</v>
      </c>
      <c r="L27" s="596">
        <v>19.399999999999999</v>
      </c>
      <c r="M27" s="600">
        <v>167.1</v>
      </c>
      <c r="N27" s="600">
        <v>147.19999999999999</v>
      </c>
      <c r="O27" s="607">
        <v>19.899999999999999</v>
      </c>
      <c r="P27" s="600">
        <v>18.8</v>
      </c>
      <c r="Q27" s="600">
        <v>148.69999999999999</v>
      </c>
      <c r="R27" s="600">
        <v>141.5</v>
      </c>
      <c r="S27" s="607">
        <v>7.2</v>
      </c>
    </row>
    <row r="28" spans="1:19" ht="17.149999999999999" customHeight="1">
      <c r="A28" s="203" t="s">
        <v>31</v>
      </c>
      <c r="B28" s="562" t="s">
        <v>6</v>
      </c>
      <c r="C28" s="569" t="s">
        <v>393</v>
      </c>
      <c r="D28" s="597">
        <v>17.2</v>
      </c>
      <c r="E28" s="601">
        <v>127.7</v>
      </c>
      <c r="F28" s="601">
        <v>118</v>
      </c>
      <c r="G28" s="608">
        <v>9.6999999999999993</v>
      </c>
      <c r="H28" s="601">
        <v>17.8</v>
      </c>
      <c r="I28" s="601">
        <v>152.6</v>
      </c>
      <c r="J28" s="601">
        <v>135</v>
      </c>
      <c r="K28" s="608">
        <v>17.600000000000001</v>
      </c>
      <c r="L28" s="601">
        <v>17.399999999999999</v>
      </c>
      <c r="M28" s="601">
        <v>136.19999999999999</v>
      </c>
      <c r="N28" s="601">
        <v>125.4</v>
      </c>
      <c r="O28" s="608">
        <v>10.8</v>
      </c>
      <c r="P28" s="601">
        <v>17.5</v>
      </c>
      <c r="Q28" s="601">
        <v>137.9</v>
      </c>
      <c r="R28" s="601">
        <v>128.4</v>
      </c>
      <c r="S28" s="608">
        <v>9.5</v>
      </c>
    </row>
    <row r="29" spans="1:19" ht="16" customHeight="1"/>
    <row r="30" spans="1:19" ht="16" customHeight="1"/>
    <row r="31" spans="1:19" ht="16" customHeight="1"/>
    <row r="32" spans="1:19" ht="16" customHeight="1"/>
    <row r="33" ht="16" customHeight="1"/>
    <row r="34" ht="16" customHeight="1"/>
    <row r="35" ht="16" customHeight="1"/>
    <row r="36" ht="16" customHeight="1"/>
    <row r="37" ht="16" customHeight="1"/>
    <row r="38" ht="16" customHeight="1"/>
    <row r="39" ht="15" customHeight="1"/>
    <row r="40" ht="15" customHeight="1"/>
    <row r="41" ht="15" customHeight="1"/>
    <row r="42" ht="15" customHeight="1"/>
    <row r="43" ht="15" customHeight="1"/>
    <row r="44" ht="15" customHeight="1"/>
    <row r="45" ht="15" customHeight="1"/>
    <row r="46" ht="15" customHeight="1"/>
    <row r="47" ht="15" customHeight="1"/>
    <row r="52" spans="3:7" ht="16.5">
      <c r="C52" s="387"/>
    </row>
    <row r="53" spans="3:7">
      <c r="G53" s="587"/>
    </row>
  </sheetData>
  <mergeCells count="13">
    <mergeCell ref="E9:F9"/>
    <mergeCell ref="I9:J9"/>
    <mergeCell ref="M9:N9"/>
    <mergeCell ref="Q9:R9"/>
    <mergeCell ref="B9:C11"/>
    <mergeCell ref="D10:D11"/>
    <mergeCell ref="E10:E11"/>
    <mergeCell ref="H10:H11"/>
    <mergeCell ref="I10:I11"/>
    <mergeCell ref="L10:L11"/>
    <mergeCell ref="M10:M11"/>
    <mergeCell ref="P10:P11"/>
    <mergeCell ref="Q10:Q11"/>
  </mergeCells>
  <phoneticPr fontId="22"/>
  <pageMargins left="0.19685039370078741" right="0.19685039370078741" top="0.98425196850393704" bottom="0.98425196850393704" header="0.51181102362204722" footer="0.51181102362204722"/>
  <pageSetup paperSize="9" fitToWidth="1" fitToHeight="1" orientation="landscape"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37">
    <tabColor indexed="53"/>
  </sheetPr>
  <dimension ref="B1:M106"/>
  <sheetViews>
    <sheetView zoomScale="85" zoomScaleNormal="85" workbookViewId="0"/>
  </sheetViews>
  <sheetFormatPr defaultColWidth="9" defaultRowHeight="13"/>
  <cols>
    <col min="1" max="1" width="4" style="1" customWidth="1"/>
    <col min="2" max="2" width="6.453125" style="1" customWidth="1"/>
    <col min="3" max="3" width="35" style="294" customWidth="1"/>
    <col min="4" max="13" width="10.36328125" style="1" customWidth="1"/>
    <col min="14" max="14" width="9" style="1" bestFit="1" customWidth="0"/>
    <col min="15" max="16384" width="9" style="1"/>
  </cols>
  <sheetData>
    <row r="1" spans="2:13" ht="24.75" customHeight="1">
      <c r="B1" s="10"/>
      <c r="C1" s="610"/>
      <c r="D1" s="476" t="s">
        <v>423</v>
      </c>
      <c r="E1" s="614"/>
      <c r="G1" s="10"/>
      <c r="I1" s="10"/>
      <c r="J1" s="10"/>
      <c r="K1" s="10"/>
      <c r="L1" s="10"/>
      <c r="M1" s="10"/>
    </row>
    <row r="2" spans="2:13" ht="24.75" customHeight="1">
      <c r="B2" s="10"/>
      <c r="C2" s="461">
        <v>45778</v>
      </c>
      <c r="D2" s="476"/>
      <c r="E2" s="614"/>
      <c r="G2" s="10"/>
      <c r="I2" s="10"/>
      <c r="J2" s="10"/>
      <c r="K2" s="10"/>
      <c r="L2" s="10"/>
      <c r="M2" s="10"/>
    </row>
    <row r="3" spans="2:13" ht="18" customHeight="1">
      <c r="B3" s="203"/>
      <c r="C3" s="462" t="s">
        <v>146</v>
      </c>
      <c r="D3" s="462"/>
      <c r="E3" s="203"/>
      <c r="F3" s="203"/>
      <c r="G3" s="203"/>
      <c r="H3" s="203"/>
      <c r="I3" s="203"/>
      <c r="J3" s="203"/>
      <c r="K3" s="203"/>
      <c r="L3" s="203"/>
      <c r="M3" s="1" t="s">
        <v>404</v>
      </c>
    </row>
    <row r="4" spans="2:13" s="447" customFormat="1" ht="18" customHeight="1">
      <c r="B4" s="448" t="s">
        <v>491</v>
      </c>
      <c r="C4" s="463"/>
      <c r="D4" s="537" t="s">
        <v>499</v>
      </c>
      <c r="E4" s="537"/>
      <c r="F4" s="537"/>
      <c r="G4" s="536"/>
      <c r="H4" s="621"/>
      <c r="I4" s="535" t="s">
        <v>397</v>
      </c>
      <c r="J4" s="536"/>
      <c r="K4" s="536"/>
      <c r="L4" s="536"/>
      <c r="M4" s="621"/>
    </row>
    <row r="5" spans="2:13" s="447" customFormat="1" ht="9.75" customHeight="1">
      <c r="B5" s="449"/>
      <c r="C5" s="464"/>
      <c r="D5" s="611" t="s">
        <v>130</v>
      </c>
      <c r="E5" s="489"/>
      <c r="F5" s="489"/>
      <c r="G5" s="553"/>
      <c r="H5" s="553"/>
      <c r="I5" s="611" t="s">
        <v>130</v>
      </c>
      <c r="J5" s="489"/>
      <c r="K5" s="489"/>
      <c r="L5" s="553"/>
      <c r="M5" s="618"/>
    </row>
    <row r="6" spans="2:13" s="447" customFormat="1" ht="9.75" customHeight="1">
      <c r="B6" s="449"/>
      <c r="C6" s="464"/>
      <c r="D6" s="612"/>
      <c r="E6" s="611" t="s">
        <v>414</v>
      </c>
      <c r="F6" s="489"/>
      <c r="G6" s="618"/>
      <c r="H6" s="622" t="s">
        <v>500</v>
      </c>
      <c r="I6" s="612"/>
      <c r="J6" s="611" t="s">
        <v>414</v>
      </c>
      <c r="K6" s="489"/>
      <c r="L6" s="618"/>
      <c r="M6" s="622" t="s">
        <v>500</v>
      </c>
    </row>
    <row r="7" spans="2:13" s="447" customFormat="1" ht="36" customHeight="1">
      <c r="B7" s="450"/>
      <c r="C7" s="465"/>
      <c r="D7" s="613"/>
      <c r="E7" s="613"/>
      <c r="F7" s="616" t="s">
        <v>410</v>
      </c>
      <c r="G7" s="619" t="s">
        <v>501</v>
      </c>
      <c r="H7" s="623"/>
      <c r="I7" s="613"/>
      <c r="J7" s="615"/>
      <c r="K7" s="617" t="s">
        <v>410</v>
      </c>
      <c r="L7" s="620" t="s">
        <v>501</v>
      </c>
      <c r="M7" s="623"/>
    </row>
    <row r="8" spans="2:13" ht="20.149999999999999" customHeight="1">
      <c r="B8" s="451" t="s">
        <v>165</v>
      </c>
      <c r="C8" s="466" t="s">
        <v>45</v>
      </c>
      <c r="D8" s="493">
        <v>348472</v>
      </c>
      <c r="E8" s="498">
        <v>343111</v>
      </c>
      <c r="F8" s="498">
        <v>314596</v>
      </c>
      <c r="G8" s="498">
        <v>28515</v>
      </c>
      <c r="H8" s="493">
        <v>5361</v>
      </c>
      <c r="I8" s="493">
        <v>110199</v>
      </c>
      <c r="J8" s="493">
        <v>109609</v>
      </c>
      <c r="K8" s="493">
        <v>107246</v>
      </c>
      <c r="L8" s="493">
        <v>2363</v>
      </c>
      <c r="M8" s="493">
        <v>590</v>
      </c>
    </row>
    <row r="9" spans="2:13" ht="20.149999999999999" customHeight="1">
      <c r="B9" s="452" t="s">
        <v>25</v>
      </c>
      <c r="C9" s="467" t="s">
        <v>456</v>
      </c>
      <c r="D9" s="480">
        <v>382574</v>
      </c>
      <c r="E9" s="494">
        <v>365463</v>
      </c>
      <c r="F9" s="494">
        <v>346283</v>
      </c>
      <c r="G9" s="494">
        <v>19180</v>
      </c>
      <c r="H9" s="494">
        <v>17111</v>
      </c>
      <c r="I9" s="494">
        <v>102032</v>
      </c>
      <c r="J9" s="494">
        <v>96924</v>
      </c>
      <c r="K9" s="494">
        <v>96545</v>
      </c>
      <c r="L9" s="494">
        <v>379</v>
      </c>
      <c r="M9" s="494">
        <v>5108</v>
      </c>
    </row>
    <row r="10" spans="2:13" ht="20.149999999999999" customHeight="1">
      <c r="B10" s="453" t="s">
        <v>160</v>
      </c>
      <c r="C10" s="468" t="s">
        <v>53</v>
      </c>
      <c r="D10" s="481">
        <v>356896</v>
      </c>
      <c r="E10" s="495">
        <v>353498</v>
      </c>
      <c r="F10" s="495">
        <v>322342</v>
      </c>
      <c r="G10" s="495">
        <v>31156</v>
      </c>
      <c r="H10" s="495">
        <v>3398</v>
      </c>
      <c r="I10" s="495">
        <v>118419</v>
      </c>
      <c r="J10" s="495">
        <v>117854</v>
      </c>
      <c r="K10" s="495">
        <v>115595</v>
      </c>
      <c r="L10" s="495">
        <v>2259</v>
      </c>
      <c r="M10" s="495">
        <v>565</v>
      </c>
    </row>
    <row r="11" spans="2:13" ht="20.149999999999999" customHeight="1">
      <c r="B11" s="454" t="s">
        <v>118</v>
      </c>
      <c r="C11" s="468" t="s">
        <v>241</v>
      </c>
      <c r="D11" s="481">
        <v>482655</v>
      </c>
      <c r="E11" s="495">
        <v>478849</v>
      </c>
      <c r="F11" s="495">
        <v>419985</v>
      </c>
      <c r="G11" s="495">
        <v>58864</v>
      </c>
      <c r="H11" s="495">
        <v>3806</v>
      </c>
      <c r="I11" s="495">
        <v>190044</v>
      </c>
      <c r="J11" s="495">
        <v>190044</v>
      </c>
      <c r="K11" s="495">
        <v>189641</v>
      </c>
      <c r="L11" s="495">
        <v>403</v>
      </c>
      <c r="M11" s="495">
        <v>0</v>
      </c>
    </row>
    <row r="12" spans="2:13" ht="20.149999999999999" customHeight="1">
      <c r="B12" s="453" t="s">
        <v>383</v>
      </c>
      <c r="C12" s="468" t="s">
        <v>42</v>
      </c>
      <c r="D12" s="481">
        <v>391016</v>
      </c>
      <c r="E12" s="495">
        <v>384489</v>
      </c>
      <c r="F12" s="495">
        <v>360426</v>
      </c>
      <c r="G12" s="495">
        <v>24063</v>
      </c>
      <c r="H12" s="495">
        <v>6527</v>
      </c>
      <c r="I12" s="495">
        <v>163085</v>
      </c>
      <c r="J12" s="495">
        <v>162994</v>
      </c>
      <c r="K12" s="495">
        <v>161759</v>
      </c>
      <c r="L12" s="495">
        <v>1235</v>
      </c>
      <c r="M12" s="495">
        <v>91</v>
      </c>
    </row>
    <row r="13" spans="2:13" ht="20.149999999999999" customHeight="1">
      <c r="B13" s="453" t="s">
        <v>5</v>
      </c>
      <c r="C13" s="468" t="s">
        <v>458</v>
      </c>
      <c r="D13" s="481">
        <v>336082</v>
      </c>
      <c r="E13" s="495">
        <v>335144</v>
      </c>
      <c r="F13" s="495">
        <v>269817</v>
      </c>
      <c r="G13" s="495">
        <v>65327</v>
      </c>
      <c r="H13" s="495">
        <v>938</v>
      </c>
      <c r="I13" s="495">
        <v>117148</v>
      </c>
      <c r="J13" s="495">
        <v>117148</v>
      </c>
      <c r="K13" s="495">
        <v>109915</v>
      </c>
      <c r="L13" s="495">
        <v>7233</v>
      </c>
      <c r="M13" s="495">
        <v>0</v>
      </c>
    </row>
    <row r="14" spans="2:13" ht="20.149999999999999" customHeight="1">
      <c r="B14" s="453" t="s">
        <v>156</v>
      </c>
      <c r="C14" s="468" t="s">
        <v>222</v>
      </c>
      <c r="D14" s="481">
        <v>329283</v>
      </c>
      <c r="E14" s="495">
        <v>328907</v>
      </c>
      <c r="F14" s="495">
        <v>310962</v>
      </c>
      <c r="G14" s="495">
        <v>17945</v>
      </c>
      <c r="H14" s="495">
        <v>376</v>
      </c>
      <c r="I14" s="495">
        <v>110931</v>
      </c>
      <c r="J14" s="495">
        <v>110900</v>
      </c>
      <c r="K14" s="495">
        <v>109006</v>
      </c>
      <c r="L14" s="495">
        <v>1894</v>
      </c>
      <c r="M14" s="495">
        <v>31</v>
      </c>
    </row>
    <row r="15" spans="2:13" ht="20.149999999999999" customHeight="1">
      <c r="B15" s="453" t="s">
        <v>200</v>
      </c>
      <c r="C15" s="468" t="s">
        <v>459</v>
      </c>
      <c r="D15" s="481">
        <v>397683</v>
      </c>
      <c r="E15" s="495">
        <v>397358</v>
      </c>
      <c r="F15" s="495">
        <v>369622</v>
      </c>
      <c r="G15" s="495">
        <v>27736</v>
      </c>
      <c r="H15" s="495">
        <v>325</v>
      </c>
      <c r="I15" s="495">
        <v>160682</v>
      </c>
      <c r="J15" s="495">
        <v>160626</v>
      </c>
      <c r="K15" s="495">
        <v>159236</v>
      </c>
      <c r="L15" s="495">
        <v>1390</v>
      </c>
      <c r="M15" s="495">
        <v>56</v>
      </c>
    </row>
    <row r="16" spans="2:13" ht="20.149999999999999" customHeight="1">
      <c r="B16" s="453" t="s">
        <v>386</v>
      </c>
      <c r="C16" s="468" t="s">
        <v>462</v>
      </c>
      <c r="D16" s="481">
        <v>402191</v>
      </c>
      <c r="E16" s="495">
        <v>351125</v>
      </c>
      <c r="F16" s="495">
        <v>333401</v>
      </c>
      <c r="G16" s="495">
        <v>17724</v>
      </c>
      <c r="H16" s="495">
        <v>51066</v>
      </c>
      <c r="I16" s="495">
        <v>103067</v>
      </c>
      <c r="J16" s="495">
        <v>102967</v>
      </c>
      <c r="K16" s="495">
        <v>98916</v>
      </c>
      <c r="L16" s="495">
        <v>4051</v>
      </c>
      <c r="M16" s="495">
        <v>100</v>
      </c>
    </row>
    <row r="17" spans="2:13" ht="20.149999999999999" customHeight="1">
      <c r="B17" s="453" t="s">
        <v>120</v>
      </c>
      <c r="C17" s="468" t="s">
        <v>463</v>
      </c>
      <c r="D17" s="481">
        <v>440664</v>
      </c>
      <c r="E17" s="495">
        <v>421858</v>
      </c>
      <c r="F17" s="495">
        <v>383720</v>
      </c>
      <c r="G17" s="495">
        <v>38138</v>
      </c>
      <c r="H17" s="495">
        <v>18806</v>
      </c>
      <c r="I17" s="495">
        <v>157375</v>
      </c>
      <c r="J17" s="495">
        <v>151579</v>
      </c>
      <c r="K17" s="495">
        <v>146648</v>
      </c>
      <c r="L17" s="495">
        <v>4931</v>
      </c>
      <c r="M17" s="495">
        <v>5796</v>
      </c>
    </row>
    <row r="18" spans="2:13" ht="20.149999999999999" customHeight="1">
      <c r="B18" s="453" t="s">
        <v>21</v>
      </c>
      <c r="C18" s="468" t="s">
        <v>266</v>
      </c>
      <c r="D18" s="481">
        <v>281801</v>
      </c>
      <c r="E18" s="495">
        <v>278173</v>
      </c>
      <c r="F18" s="495">
        <v>252382</v>
      </c>
      <c r="G18" s="495">
        <v>25791</v>
      </c>
      <c r="H18" s="495">
        <v>3628</v>
      </c>
      <c r="I18" s="495">
        <v>77237</v>
      </c>
      <c r="J18" s="495">
        <v>76758</v>
      </c>
      <c r="K18" s="495">
        <v>74760</v>
      </c>
      <c r="L18" s="495">
        <v>1998</v>
      </c>
      <c r="M18" s="495">
        <v>479</v>
      </c>
    </row>
    <row r="19" spans="2:13" ht="20.149999999999999" customHeight="1">
      <c r="B19" s="453" t="s">
        <v>388</v>
      </c>
      <c r="C19" s="468" t="s">
        <v>464</v>
      </c>
      <c r="D19" s="481">
        <v>297704</v>
      </c>
      <c r="E19" s="495">
        <v>289801</v>
      </c>
      <c r="F19" s="495">
        <v>274482</v>
      </c>
      <c r="G19" s="495">
        <v>15319</v>
      </c>
      <c r="H19" s="495">
        <v>7903</v>
      </c>
      <c r="I19" s="495">
        <v>95196</v>
      </c>
      <c r="J19" s="495">
        <v>94779</v>
      </c>
      <c r="K19" s="495">
        <v>93771</v>
      </c>
      <c r="L19" s="495">
        <v>1008</v>
      </c>
      <c r="M19" s="495">
        <v>417</v>
      </c>
    </row>
    <row r="20" spans="2:13" ht="20.149999999999999" customHeight="1">
      <c r="B20" s="453" t="s">
        <v>303</v>
      </c>
      <c r="C20" s="468" t="s">
        <v>465</v>
      </c>
      <c r="D20" s="481">
        <v>377419</v>
      </c>
      <c r="E20" s="495">
        <v>377390</v>
      </c>
      <c r="F20" s="495">
        <v>373391</v>
      </c>
      <c r="G20" s="495">
        <v>3999</v>
      </c>
      <c r="H20" s="495">
        <v>29</v>
      </c>
      <c r="I20" s="495">
        <v>119863</v>
      </c>
      <c r="J20" s="495">
        <v>119863</v>
      </c>
      <c r="K20" s="495">
        <v>119655</v>
      </c>
      <c r="L20" s="495">
        <v>208</v>
      </c>
      <c r="M20" s="495">
        <v>0</v>
      </c>
    </row>
    <row r="21" spans="2:13" ht="20.149999999999999" customHeight="1">
      <c r="B21" s="453" t="s">
        <v>390</v>
      </c>
      <c r="C21" s="468" t="s">
        <v>467</v>
      </c>
      <c r="D21" s="481">
        <v>337643</v>
      </c>
      <c r="E21" s="495">
        <v>325298</v>
      </c>
      <c r="F21" s="495">
        <v>301444</v>
      </c>
      <c r="G21" s="495">
        <v>23854</v>
      </c>
      <c r="H21" s="495">
        <v>12345</v>
      </c>
      <c r="I21" s="495">
        <v>133181</v>
      </c>
      <c r="J21" s="495">
        <v>132148</v>
      </c>
      <c r="K21" s="495">
        <v>130160</v>
      </c>
      <c r="L21" s="495">
        <v>1988</v>
      </c>
      <c r="M21" s="495">
        <v>1033</v>
      </c>
    </row>
    <row r="22" spans="2:13" ht="20.149999999999999" customHeight="1">
      <c r="B22" s="453" t="s">
        <v>71</v>
      </c>
      <c r="C22" s="468" t="s">
        <v>407</v>
      </c>
      <c r="D22" s="481">
        <v>362951</v>
      </c>
      <c r="E22" s="495">
        <v>353469</v>
      </c>
      <c r="F22" s="495">
        <v>323403</v>
      </c>
      <c r="G22" s="495">
        <v>30066</v>
      </c>
      <c r="H22" s="495">
        <v>9482</v>
      </c>
      <c r="I22" s="495">
        <v>158442</v>
      </c>
      <c r="J22" s="495">
        <v>158352</v>
      </c>
      <c r="K22" s="495">
        <v>127597</v>
      </c>
      <c r="L22" s="495">
        <v>30755</v>
      </c>
      <c r="M22" s="495">
        <v>90</v>
      </c>
    </row>
    <row r="23" spans="2:13" ht="20.149999999999999" customHeight="1">
      <c r="B23" s="455" t="s">
        <v>6</v>
      </c>
      <c r="C23" s="469" t="s">
        <v>318</v>
      </c>
      <c r="D23" s="481">
        <v>278962</v>
      </c>
      <c r="E23" s="496">
        <v>277019</v>
      </c>
      <c r="F23" s="496">
        <v>241584</v>
      </c>
      <c r="G23" s="496">
        <v>35435</v>
      </c>
      <c r="H23" s="496">
        <v>1943</v>
      </c>
      <c r="I23" s="496">
        <v>110261</v>
      </c>
      <c r="J23" s="496">
        <v>109082</v>
      </c>
      <c r="K23" s="496">
        <v>103719</v>
      </c>
      <c r="L23" s="496">
        <v>5363</v>
      </c>
      <c r="M23" s="496">
        <v>1179</v>
      </c>
    </row>
    <row r="24" spans="2:13" ht="20.149999999999999" customHeight="1">
      <c r="B24" s="456" t="s">
        <v>80</v>
      </c>
      <c r="C24" s="470" t="s">
        <v>162</v>
      </c>
      <c r="D24" s="494">
        <v>285675</v>
      </c>
      <c r="E24" s="494">
        <v>285628</v>
      </c>
      <c r="F24" s="494">
        <v>260799</v>
      </c>
      <c r="G24" s="494">
        <v>24829</v>
      </c>
      <c r="H24" s="494">
        <v>47</v>
      </c>
      <c r="I24" s="494">
        <v>113286</v>
      </c>
      <c r="J24" s="494">
        <v>113132</v>
      </c>
      <c r="K24" s="494">
        <v>109198</v>
      </c>
      <c r="L24" s="494">
        <v>3934</v>
      </c>
      <c r="M24" s="494">
        <v>154</v>
      </c>
    </row>
    <row r="25" spans="2:13" ht="20.149999999999999" customHeight="1">
      <c r="B25" s="457" t="s">
        <v>469</v>
      </c>
      <c r="C25" s="468" t="s">
        <v>470</v>
      </c>
      <c r="D25" s="497">
        <v>271413</v>
      </c>
      <c r="E25" s="497">
        <v>268298</v>
      </c>
      <c r="F25" s="497">
        <v>247458</v>
      </c>
      <c r="G25" s="497">
        <v>20840</v>
      </c>
      <c r="H25" s="497">
        <v>3115</v>
      </c>
      <c r="I25" s="497">
        <v>145184</v>
      </c>
      <c r="J25" s="497">
        <v>145184</v>
      </c>
      <c r="K25" s="497">
        <v>132674</v>
      </c>
      <c r="L25" s="497">
        <v>12510</v>
      </c>
      <c r="M25" s="497">
        <v>0</v>
      </c>
    </row>
    <row r="26" spans="2:13" ht="20.149999999999999" customHeight="1">
      <c r="B26" s="458" t="s">
        <v>472</v>
      </c>
      <c r="C26" s="471" t="s">
        <v>98</v>
      </c>
      <c r="D26" s="498">
        <v>335852</v>
      </c>
      <c r="E26" s="498">
        <v>335852</v>
      </c>
      <c r="F26" s="498">
        <v>299578</v>
      </c>
      <c r="G26" s="498">
        <v>36274</v>
      </c>
      <c r="H26" s="498">
        <v>0</v>
      </c>
      <c r="I26" s="498">
        <v>185429</v>
      </c>
      <c r="J26" s="498">
        <v>185429</v>
      </c>
      <c r="K26" s="498">
        <v>185429</v>
      </c>
      <c r="L26" s="498">
        <v>0</v>
      </c>
      <c r="M26" s="498">
        <v>0</v>
      </c>
    </row>
    <row r="27" spans="2:13" ht="20.149999999999999" customHeight="1">
      <c r="B27" s="459" t="s">
        <v>345</v>
      </c>
      <c r="C27" s="472" t="s">
        <v>347</v>
      </c>
      <c r="D27" s="495">
        <v>381184</v>
      </c>
      <c r="E27" s="495">
        <v>331346</v>
      </c>
      <c r="F27" s="495">
        <v>314451</v>
      </c>
      <c r="G27" s="495">
        <v>16895</v>
      </c>
      <c r="H27" s="495">
        <v>49838</v>
      </c>
      <c r="I27" s="495">
        <v>94090</v>
      </c>
      <c r="J27" s="495">
        <v>94090</v>
      </c>
      <c r="K27" s="495">
        <v>94090</v>
      </c>
      <c r="L27" s="495">
        <v>0</v>
      </c>
      <c r="M27" s="495">
        <v>0</v>
      </c>
    </row>
    <row r="28" spans="2:13" ht="20.149999999999999" customHeight="1">
      <c r="B28" s="459" t="s">
        <v>473</v>
      </c>
      <c r="C28" s="472" t="s">
        <v>351</v>
      </c>
      <c r="D28" s="495">
        <v>395298</v>
      </c>
      <c r="E28" s="495">
        <v>393058</v>
      </c>
      <c r="F28" s="495">
        <v>345080</v>
      </c>
      <c r="G28" s="495">
        <v>47978</v>
      </c>
      <c r="H28" s="495">
        <v>2240</v>
      </c>
      <c r="I28" s="495">
        <v>129862</v>
      </c>
      <c r="J28" s="495">
        <v>129862</v>
      </c>
      <c r="K28" s="495">
        <v>129727</v>
      </c>
      <c r="L28" s="495">
        <v>135</v>
      </c>
      <c r="M28" s="495">
        <v>0</v>
      </c>
    </row>
    <row r="29" spans="2:13" ht="20.149999999999999" customHeight="1">
      <c r="B29" s="459" t="s">
        <v>474</v>
      </c>
      <c r="C29" s="472" t="s">
        <v>475</v>
      </c>
      <c r="D29" s="495">
        <v>379318</v>
      </c>
      <c r="E29" s="495">
        <v>327753</v>
      </c>
      <c r="F29" s="495">
        <v>315143</v>
      </c>
      <c r="G29" s="495">
        <v>12610</v>
      </c>
      <c r="H29" s="495">
        <v>51565</v>
      </c>
      <c r="I29" s="495">
        <v>115479</v>
      </c>
      <c r="J29" s="495">
        <v>113616</v>
      </c>
      <c r="K29" s="495">
        <v>113383</v>
      </c>
      <c r="L29" s="495">
        <v>233</v>
      </c>
      <c r="M29" s="495">
        <v>1863</v>
      </c>
    </row>
    <row r="30" spans="2:13" ht="20.149999999999999" customHeight="1">
      <c r="B30" s="459" t="s">
        <v>461</v>
      </c>
      <c r="C30" s="472" t="s">
        <v>181</v>
      </c>
      <c r="D30" s="495">
        <v>376928</v>
      </c>
      <c r="E30" s="495">
        <v>374239</v>
      </c>
      <c r="F30" s="495">
        <v>355716</v>
      </c>
      <c r="G30" s="495">
        <v>18523</v>
      </c>
      <c r="H30" s="495">
        <v>2689</v>
      </c>
      <c r="I30" s="495">
        <v>128242</v>
      </c>
      <c r="J30" s="495">
        <v>127828</v>
      </c>
      <c r="K30" s="495">
        <v>127512</v>
      </c>
      <c r="L30" s="495">
        <v>316</v>
      </c>
      <c r="M30" s="495">
        <v>414</v>
      </c>
    </row>
    <row r="31" spans="2:13" ht="20.149999999999999" customHeight="1">
      <c r="B31" s="459" t="s">
        <v>476</v>
      </c>
      <c r="C31" s="472" t="s">
        <v>125</v>
      </c>
      <c r="D31" s="495">
        <v>285627</v>
      </c>
      <c r="E31" s="495">
        <v>277343</v>
      </c>
      <c r="F31" s="495">
        <v>265473</v>
      </c>
      <c r="G31" s="495">
        <v>11870</v>
      </c>
      <c r="H31" s="495">
        <v>8284</v>
      </c>
      <c r="I31" s="495">
        <v>134900</v>
      </c>
      <c r="J31" s="495">
        <v>129104</v>
      </c>
      <c r="K31" s="495">
        <v>127546</v>
      </c>
      <c r="L31" s="495">
        <v>1558</v>
      </c>
      <c r="M31" s="495">
        <v>5796</v>
      </c>
    </row>
    <row r="32" spans="2:13" ht="20.149999999999999" customHeight="1">
      <c r="B32" s="459" t="s">
        <v>210</v>
      </c>
      <c r="C32" s="472" t="s">
        <v>357</v>
      </c>
      <c r="D32" s="495">
        <v>351904</v>
      </c>
      <c r="E32" s="495">
        <v>347088</v>
      </c>
      <c r="F32" s="495">
        <v>310037</v>
      </c>
      <c r="G32" s="495">
        <v>37051</v>
      </c>
      <c r="H32" s="495">
        <v>4816</v>
      </c>
      <c r="I32" s="495">
        <v>165976</v>
      </c>
      <c r="J32" s="495">
        <v>165976</v>
      </c>
      <c r="K32" s="495">
        <v>159435</v>
      </c>
      <c r="L32" s="495">
        <v>6541</v>
      </c>
      <c r="M32" s="495">
        <v>0</v>
      </c>
    </row>
    <row r="33" spans="2:13" ht="20.149999999999999" customHeight="1">
      <c r="B33" s="459" t="s">
        <v>260</v>
      </c>
      <c r="C33" s="472" t="s">
        <v>450</v>
      </c>
      <c r="D33" s="495">
        <v>275570</v>
      </c>
      <c r="E33" s="495">
        <v>275570</v>
      </c>
      <c r="F33" s="495">
        <v>246152</v>
      </c>
      <c r="G33" s="495">
        <v>29418</v>
      </c>
      <c r="H33" s="495">
        <v>0</v>
      </c>
      <c r="I33" s="495">
        <v>91080</v>
      </c>
      <c r="J33" s="495">
        <v>91080</v>
      </c>
      <c r="K33" s="495">
        <v>91022</v>
      </c>
      <c r="L33" s="495">
        <v>58</v>
      </c>
      <c r="M33" s="495">
        <v>0</v>
      </c>
    </row>
    <row r="34" spans="2:13" ht="20.149999999999999" customHeight="1">
      <c r="B34" s="459" t="s">
        <v>477</v>
      </c>
      <c r="C34" s="472" t="s">
        <v>269</v>
      </c>
      <c r="D34" s="499">
        <v>305495</v>
      </c>
      <c r="E34" s="499">
        <v>305495</v>
      </c>
      <c r="F34" s="499">
        <v>296900</v>
      </c>
      <c r="G34" s="499">
        <v>8595</v>
      </c>
      <c r="H34" s="499">
        <v>0</v>
      </c>
      <c r="I34" s="499">
        <v>138359</v>
      </c>
      <c r="J34" s="499">
        <v>138359</v>
      </c>
      <c r="K34" s="499">
        <v>138252</v>
      </c>
      <c r="L34" s="499">
        <v>107</v>
      </c>
      <c r="M34" s="499">
        <v>0</v>
      </c>
    </row>
    <row r="35" spans="2:13" ht="20.149999999999999" customHeight="1">
      <c r="B35" s="459" t="s">
        <v>188</v>
      </c>
      <c r="C35" s="472" t="s">
        <v>478</v>
      </c>
      <c r="D35" s="495">
        <v>367619</v>
      </c>
      <c r="E35" s="495">
        <v>367619</v>
      </c>
      <c r="F35" s="495">
        <v>331440</v>
      </c>
      <c r="G35" s="495">
        <v>36179</v>
      </c>
      <c r="H35" s="495">
        <v>0</v>
      </c>
      <c r="I35" s="495">
        <v>165883</v>
      </c>
      <c r="J35" s="495">
        <v>165883</v>
      </c>
      <c r="K35" s="495">
        <v>160348</v>
      </c>
      <c r="L35" s="495">
        <v>5535</v>
      </c>
      <c r="M35" s="495">
        <v>0</v>
      </c>
    </row>
    <row r="36" spans="2:13" ht="20.149999999999999" customHeight="1">
      <c r="B36" s="459" t="s">
        <v>215</v>
      </c>
      <c r="C36" s="472" t="s">
        <v>217</v>
      </c>
      <c r="D36" s="495">
        <v>337853</v>
      </c>
      <c r="E36" s="495">
        <v>329597</v>
      </c>
      <c r="F36" s="495">
        <v>302870</v>
      </c>
      <c r="G36" s="495">
        <v>26727</v>
      </c>
      <c r="H36" s="495">
        <v>8256</v>
      </c>
      <c r="I36" s="495">
        <v>108924</v>
      </c>
      <c r="J36" s="495">
        <v>108924</v>
      </c>
      <c r="K36" s="495">
        <v>105034</v>
      </c>
      <c r="L36" s="495">
        <v>3890</v>
      </c>
      <c r="M36" s="495">
        <v>0</v>
      </c>
    </row>
    <row r="37" spans="2:13" ht="20.149999999999999" customHeight="1">
      <c r="B37" s="459" t="s">
        <v>429</v>
      </c>
      <c r="C37" s="472" t="s">
        <v>341</v>
      </c>
      <c r="D37" s="495">
        <v>387936</v>
      </c>
      <c r="E37" s="495">
        <v>376234</v>
      </c>
      <c r="F37" s="495">
        <v>344175</v>
      </c>
      <c r="G37" s="495">
        <v>32059</v>
      </c>
      <c r="H37" s="495">
        <v>11702</v>
      </c>
      <c r="I37" s="495">
        <v>86180</v>
      </c>
      <c r="J37" s="495">
        <v>85164</v>
      </c>
      <c r="K37" s="495">
        <v>84365</v>
      </c>
      <c r="L37" s="495">
        <v>799</v>
      </c>
      <c r="M37" s="495">
        <v>1016</v>
      </c>
    </row>
    <row r="38" spans="2:13" ht="20.149999999999999" customHeight="1">
      <c r="B38" s="459" t="s">
        <v>479</v>
      </c>
      <c r="C38" s="472" t="s">
        <v>344</v>
      </c>
      <c r="D38" s="495">
        <v>400675</v>
      </c>
      <c r="E38" s="495">
        <v>400253</v>
      </c>
      <c r="F38" s="495">
        <v>362083</v>
      </c>
      <c r="G38" s="495">
        <v>38170</v>
      </c>
      <c r="H38" s="495">
        <v>422</v>
      </c>
      <c r="I38" s="495">
        <v>137272</v>
      </c>
      <c r="J38" s="495">
        <v>137272</v>
      </c>
      <c r="K38" s="495">
        <v>134689</v>
      </c>
      <c r="L38" s="495">
        <v>2583</v>
      </c>
      <c r="M38" s="495">
        <v>0</v>
      </c>
    </row>
    <row r="39" spans="2:13" ht="20.149999999999999" customHeight="1">
      <c r="B39" s="459" t="s">
        <v>434</v>
      </c>
      <c r="C39" s="472" t="s">
        <v>143</v>
      </c>
      <c r="D39" s="495">
        <v>345513</v>
      </c>
      <c r="E39" s="495">
        <v>344520</v>
      </c>
      <c r="F39" s="495">
        <v>314228</v>
      </c>
      <c r="G39" s="495">
        <v>30292</v>
      </c>
      <c r="H39" s="495">
        <v>993</v>
      </c>
      <c r="I39" s="495">
        <v>175086</v>
      </c>
      <c r="J39" s="495">
        <v>175086</v>
      </c>
      <c r="K39" s="495">
        <v>173226</v>
      </c>
      <c r="L39" s="495">
        <v>1860</v>
      </c>
      <c r="M39" s="495">
        <v>0</v>
      </c>
    </row>
    <row r="40" spans="2:13" ht="20.149999999999999" customHeight="1">
      <c r="B40" s="459" t="s">
        <v>175</v>
      </c>
      <c r="C40" s="472" t="s">
        <v>296</v>
      </c>
      <c r="D40" s="495">
        <v>377450</v>
      </c>
      <c r="E40" s="495">
        <v>377450</v>
      </c>
      <c r="F40" s="495">
        <v>353854</v>
      </c>
      <c r="G40" s="495">
        <v>23596</v>
      </c>
      <c r="H40" s="495">
        <v>0</v>
      </c>
      <c r="I40" s="495">
        <v>116778</v>
      </c>
      <c r="J40" s="495">
        <v>116778</v>
      </c>
      <c r="K40" s="495">
        <v>115795</v>
      </c>
      <c r="L40" s="495">
        <v>983</v>
      </c>
      <c r="M40" s="495">
        <v>0</v>
      </c>
    </row>
    <row r="41" spans="2:13" ht="20.149999999999999" customHeight="1">
      <c r="B41" s="459" t="s">
        <v>142</v>
      </c>
      <c r="C41" s="472" t="s">
        <v>159</v>
      </c>
      <c r="D41" s="495">
        <v>378666</v>
      </c>
      <c r="E41" s="495">
        <v>377353</v>
      </c>
      <c r="F41" s="495">
        <v>345262</v>
      </c>
      <c r="G41" s="495">
        <v>32091</v>
      </c>
      <c r="H41" s="495">
        <v>1313</v>
      </c>
      <c r="I41" s="495">
        <v>114080</v>
      </c>
      <c r="J41" s="495">
        <v>114080</v>
      </c>
      <c r="K41" s="495">
        <v>112990</v>
      </c>
      <c r="L41" s="495">
        <v>1090</v>
      </c>
      <c r="M41" s="495">
        <v>0</v>
      </c>
    </row>
    <row r="42" spans="2:13" ht="20.149999999999999" customHeight="1">
      <c r="B42" s="459" t="s">
        <v>424</v>
      </c>
      <c r="C42" s="472" t="s">
        <v>354</v>
      </c>
      <c r="D42" s="495">
        <v>417406</v>
      </c>
      <c r="E42" s="495">
        <v>413788</v>
      </c>
      <c r="F42" s="495">
        <v>377404</v>
      </c>
      <c r="G42" s="495">
        <v>36384</v>
      </c>
      <c r="H42" s="495">
        <v>3618</v>
      </c>
      <c r="I42" s="495">
        <v>137584</v>
      </c>
      <c r="J42" s="495">
        <v>136155</v>
      </c>
      <c r="K42" s="495">
        <v>130060</v>
      </c>
      <c r="L42" s="495">
        <v>6095</v>
      </c>
      <c r="M42" s="495">
        <v>1429</v>
      </c>
    </row>
    <row r="43" spans="2:13" ht="20.149999999999999" customHeight="1">
      <c r="B43" s="459" t="s">
        <v>100</v>
      </c>
      <c r="C43" s="472" t="s">
        <v>92</v>
      </c>
      <c r="D43" s="495">
        <v>378210</v>
      </c>
      <c r="E43" s="495">
        <v>377326</v>
      </c>
      <c r="F43" s="495">
        <v>338154</v>
      </c>
      <c r="G43" s="495">
        <v>39172</v>
      </c>
      <c r="H43" s="495">
        <v>884</v>
      </c>
      <c r="I43" s="495">
        <v>109583</v>
      </c>
      <c r="J43" s="495">
        <v>109583</v>
      </c>
      <c r="K43" s="495">
        <v>109409</v>
      </c>
      <c r="L43" s="495">
        <v>174</v>
      </c>
      <c r="M43" s="495">
        <v>0</v>
      </c>
    </row>
    <row r="44" spans="2:13" ht="20.149999999999999" customHeight="1">
      <c r="B44" s="459" t="s">
        <v>481</v>
      </c>
      <c r="C44" s="473" t="s">
        <v>119</v>
      </c>
      <c r="D44" s="495">
        <v>337118</v>
      </c>
      <c r="E44" s="495">
        <v>335995</v>
      </c>
      <c r="F44" s="495">
        <v>302193</v>
      </c>
      <c r="G44" s="495">
        <v>33802</v>
      </c>
      <c r="H44" s="495">
        <v>1123</v>
      </c>
      <c r="I44" s="495">
        <v>116578</v>
      </c>
      <c r="J44" s="495">
        <v>116578</v>
      </c>
      <c r="K44" s="495">
        <v>116019</v>
      </c>
      <c r="L44" s="495">
        <v>559</v>
      </c>
      <c r="M44" s="495">
        <v>0</v>
      </c>
    </row>
    <row r="45" spans="2:13" ht="20.149999999999999" customHeight="1">
      <c r="B45" s="456" t="s">
        <v>99</v>
      </c>
      <c r="C45" s="474" t="s">
        <v>202</v>
      </c>
      <c r="D45" s="494">
        <v>369112</v>
      </c>
      <c r="E45" s="494">
        <v>369061</v>
      </c>
      <c r="F45" s="494">
        <v>352509</v>
      </c>
      <c r="G45" s="494">
        <v>16552</v>
      </c>
      <c r="H45" s="494">
        <v>51</v>
      </c>
      <c r="I45" s="494">
        <v>116600</v>
      </c>
      <c r="J45" s="494">
        <v>116600</v>
      </c>
      <c r="K45" s="494">
        <v>113490</v>
      </c>
      <c r="L45" s="494">
        <v>3110</v>
      </c>
      <c r="M45" s="494">
        <v>0</v>
      </c>
    </row>
    <row r="46" spans="2:13" ht="20.149999999999999" customHeight="1">
      <c r="B46" s="460" t="s">
        <v>220</v>
      </c>
      <c r="C46" s="475" t="s">
        <v>399</v>
      </c>
      <c r="D46" s="496">
        <v>300296</v>
      </c>
      <c r="E46" s="496">
        <v>299684</v>
      </c>
      <c r="F46" s="496">
        <v>280724</v>
      </c>
      <c r="G46" s="496">
        <v>18960</v>
      </c>
      <c r="H46" s="496">
        <v>612</v>
      </c>
      <c r="I46" s="496">
        <v>110111</v>
      </c>
      <c r="J46" s="496">
        <v>110076</v>
      </c>
      <c r="K46" s="496">
        <v>108358</v>
      </c>
      <c r="L46" s="496">
        <v>1718</v>
      </c>
      <c r="M46" s="496">
        <v>35</v>
      </c>
    </row>
    <row r="47" spans="2:13" ht="20.149999999999999" customHeight="1">
      <c r="B47" s="458" t="s">
        <v>362</v>
      </c>
      <c r="C47" s="471" t="s">
        <v>173</v>
      </c>
      <c r="D47" s="498">
        <v>290172</v>
      </c>
      <c r="E47" s="498">
        <v>290172</v>
      </c>
      <c r="F47" s="498">
        <v>273895</v>
      </c>
      <c r="G47" s="498">
        <v>16277</v>
      </c>
      <c r="H47" s="498">
        <v>0</v>
      </c>
      <c r="I47" s="498">
        <v>94566</v>
      </c>
      <c r="J47" s="498">
        <v>94566</v>
      </c>
      <c r="K47" s="498">
        <v>91666</v>
      </c>
      <c r="L47" s="498">
        <v>2900</v>
      </c>
      <c r="M47" s="498">
        <v>0</v>
      </c>
    </row>
    <row r="48" spans="2:13" ht="20.149999999999999" customHeight="1">
      <c r="B48" s="459" t="s">
        <v>482</v>
      </c>
      <c r="C48" s="472" t="s">
        <v>133</v>
      </c>
      <c r="D48" s="495">
        <v>274104</v>
      </c>
      <c r="E48" s="495">
        <v>267141</v>
      </c>
      <c r="F48" s="495">
        <v>232603</v>
      </c>
      <c r="G48" s="495">
        <v>34538</v>
      </c>
      <c r="H48" s="495">
        <v>6963</v>
      </c>
      <c r="I48" s="495">
        <v>73049</v>
      </c>
      <c r="J48" s="495">
        <v>72454</v>
      </c>
      <c r="K48" s="495">
        <v>70675</v>
      </c>
      <c r="L48" s="495">
        <v>1779</v>
      </c>
      <c r="M48" s="495">
        <v>595</v>
      </c>
    </row>
    <row r="49" spans="2:13" ht="20.149999999999999" customHeight="1">
      <c r="B49" s="456" t="s">
        <v>430</v>
      </c>
      <c r="C49" s="470" t="s">
        <v>483</v>
      </c>
      <c r="D49" s="494">
        <v>389222</v>
      </c>
      <c r="E49" s="494">
        <v>372861</v>
      </c>
      <c r="F49" s="494">
        <v>337664</v>
      </c>
      <c r="G49" s="494">
        <v>35197</v>
      </c>
      <c r="H49" s="494">
        <v>16361</v>
      </c>
      <c r="I49" s="494">
        <v>158496</v>
      </c>
      <c r="J49" s="494">
        <v>157950</v>
      </c>
      <c r="K49" s="494">
        <v>153111</v>
      </c>
      <c r="L49" s="494">
        <v>4839</v>
      </c>
      <c r="M49" s="494">
        <v>546</v>
      </c>
    </row>
    <row r="50" spans="2:13" ht="20.149999999999999" customHeight="1">
      <c r="B50" s="460" t="s">
        <v>484</v>
      </c>
      <c r="C50" s="469" t="s">
        <v>15</v>
      </c>
      <c r="D50" s="496">
        <v>271744</v>
      </c>
      <c r="E50" s="496">
        <v>264530</v>
      </c>
      <c r="F50" s="496">
        <v>255168</v>
      </c>
      <c r="G50" s="496">
        <v>9362</v>
      </c>
      <c r="H50" s="496">
        <v>7214</v>
      </c>
      <c r="I50" s="496">
        <v>124813</v>
      </c>
      <c r="J50" s="496">
        <v>123619</v>
      </c>
      <c r="K50" s="496">
        <v>122573</v>
      </c>
      <c r="L50" s="496">
        <v>1046</v>
      </c>
      <c r="M50" s="496">
        <v>1194</v>
      </c>
    </row>
    <row r="51" spans="2:13" ht="20.149999999999999" customHeight="1">
      <c r="B51" s="458" t="s">
        <v>402</v>
      </c>
      <c r="C51" s="471" t="s">
        <v>121</v>
      </c>
      <c r="D51" s="494">
        <v>241984</v>
      </c>
      <c r="E51" s="494">
        <v>241595</v>
      </c>
      <c r="F51" s="494">
        <v>215217</v>
      </c>
      <c r="G51" s="494">
        <v>26378</v>
      </c>
      <c r="H51" s="494">
        <v>389</v>
      </c>
      <c r="I51" s="494">
        <v>139913</v>
      </c>
      <c r="J51" s="494">
        <v>139913</v>
      </c>
      <c r="K51" s="494">
        <v>135402</v>
      </c>
      <c r="L51" s="494">
        <v>4511</v>
      </c>
      <c r="M51" s="494">
        <v>0</v>
      </c>
    </row>
    <row r="52" spans="2:13" ht="20.149999999999999" customHeight="1">
      <c r="B52" s="459" t="s">
        <v>320</v>
      </c>
      <c r="C52" s="472" t="s">
        <v>486</v>
      </c>
      <c r="D52" s="495">
        <v>299738</v>
      </c>
      <c r="E52" s="495">
        <v>297307</v>
      </c>
      <c r="F52" s="495">
        <v>256288</v>
      </c>
      <c r="G52" s="495">
        <v>41019</v>
      </c>
      <c r="H52" s="495">
        <v>2431</v>
      </c>
      <c r="I52" s="495">
        <v>107045</v>
      </c>
      <c r="J52" s="495">
        <v>105333</v>
      </c>
      <c r="K52" s="495">
        <v>98948</v>
      </c>
      <c r="L52" s="495">
        <v>6385</v>
      </c>
      <c r="M52" s="495">
        <v>1712</v>
      </c>
    </row>
    <row r="53" spans="2:13" ht="20.149999999999999" customHeight="1">
      <c r="B53" s="460" t="s">
        <v>488</v>
      </c>
      <c r="C53" s="469" t="s">
        <v>489</v>
      </c>
      <c r="D53" s="496">
        <v>293345</v>
      </c>
      <c r="E53" s="496">
        <v>289883</v>
      </c>
      <c r="F53" s="496">
        <v>252105</v>
      </c>
      <c r="G53" s="496">
        <v>37778</v>
      </c>
      <c r="H53" s="496">
        <v>3462</v>
      </c>
      <c r="I53" s="496">
        <v>104572</v>
      </c>
      <c r="J53" s="496">
        <v>104515</v>
      </c>
      <c r="K53" s="496">
        <v>102083</v>
      </c>
      <c r="L53" s="496">
        <v>2432</v>
      </c>
      <c r="M53" s="496">
        <v>57</v>
      </c>
    </row>
    <row r="54" spans="2:13" ht="23.25" customHeight="1">
      <c r="B54" s="10"/>
      <c r="C54" s="610"/>
      <c r="D54" s="476" t="s">
        <v>123</v>
      </c>
      <c r="E54" s="614"/>
      <c r="F54" s="417"/>
      <c r="G54" s="10"/>
      <c r="I54" s="10"/>
      <c r="J54" s="10"/>
      <c r="K54" s="10"/>
      <c r="L54" s="10"/>
      <c r="M54" s="10"/>
    </row>
    <row r="55" spans="2:13" ht="23.25" customHeight="1">
      <c r="B55" s="10"/>
      <c r="C55" s="461">
        <v>45778</v>
      </c>
      <c r="D55" s="476"/>
      <c r="E55" s="614"/>
      <c r="G55" s="10"/>
      <c r="I55" s="10"/>
      <c r="J55" s="10"/>
      <c r="K55" s="10"/>
      <c r="L55" s="10"/>
      <c r="M55" s="10"/>
    </row>
    <row r="56" spans="2:13" ht="18" customHeight="1">
      <c r="B56" s="203"/>
      <c r="C56" s="462" t="s">
        <v>468</v>
      </c>
      <c r="D56" s="462"/>
      <c r="E56" s="203"/>
      <c r="F56" s="203"/>
      <c r="G56" s="203"/>
      <c r="H56" s="203"/>
      <c r="I56" s="203"/>
      <c r="J56" s="203"/>
      <c r="K56" s="203"/>
      <c r="L56" s="203"/>
      <c r="M56" s="1" t="s">
        <v>314</v>
      </c>
    </row>
    <row r="57" spans="2:13" s="447" customFormat="1" ht="18" customHeight="1">
      <c r="B57" s="448" t="s">
        <v>491</v>
      </c>
      <c r="C57" s="463"/>
      <c r="D57" s="537" t="s">
        <v>422</v>
      </c>
      <c r="E57" s="537"/>
      <c r="F57" s="537"/>
      <c r="G57" s="536"/>
      <c r="H57" s="621"/>
      <c r="I57" s="535" t="s">
        <v>502</v>
      </c>
      <c r="J57" s="536"/>
      <c r="K57" s="536"/>
      <c r="L57" s="536"/>
      <c r="M57" s="621"/>
    </row>
    <row r="58" spans="2:13" s="447" customFormat="1" ht="9.75" customHeight="1">
      <c r="B58" s="449"/>
      <c r="C58" s="464"/>
      <c r="D58" s="611" t="s">
        <v>130</v>
      </c>
      <c r="E58" s="489"/>
      <c r="F58" s="489"/>
      <c r="G58" s="553"/>
      <c r="H58" s="553"/>
      <c r="I58" s="611" t="s">
        <v>130</v>
      </c>
      <c r="J58" s="489"/>
      <c r="K58" s="489"/>
      <c r="L58" s="553"/>
      <c r="M58" s="618"/>
    </row>
    <row r="59" spans="2:13" s="447" customFormat="1" ht="9.75" customHeight="1">
      <c r="B59" s="449"/>
      <c r="C59" s="464"/>
      <c r="D59" s="612"/>
      <c r="E59" s="611" t="s">
        <v>414</v>
      </c>
      <c r="F59" s="489"/>
      <c r="G59" s="618"/>
      <c r="H59" s="622" t="s">
        <v>500</v>
      </c>
      <c r="I59" s="612"/>
      <c r="J59" s="611" t="s">
        <v>414</v>
      </c>
      <c r="K59" s="489"/>
      <c r="L59" s="618"/>
      <c r="M59" s="622" t="s">
        <v>500</v>
      </c>
    </row>
    <row r="60" spans="2:13" s="447" customFormat="1" ht="36" customHeight="1">
      <c r="B60" s="450"/>
      <c r="C60" s="465"/>
      <c r="D60" s="613"/>
      <c r="E60" s="615"/>
      <c r="F60" s="617" t="s">
        <v>410</v>
      </c>
      <c r="G60" s="620" t="s">
        <v>501</v>
      </c>
      <c r="H60" s="623"/>
      <c r="I60" s="613"/>
      <c r="J60" s="615"/>
      <c r="K60" s="617" t="s">
        <v>410</v>
      </c>
      <c r="L60" s="620" t="s">
        <v>501</v>
      </c>
      <c r="M60" s="623"/>
    </row>
    <row r="61" spans="2:13" ht="20.149999999999999" customHeight="1">
      <c r="B61" s="451" t="s">
        <v>165</v>
      </c>
      <c r="C61" s="466" t="s">
        <v>45</v>
      </c>
      <c r="D61" s="493">
        <v>356556</v>
      </c>
      <c r="E61" s="493">
        <v>352474</v>
      </c>
      <c r="F61" s="493">
        <v>321001</v>
      </c>
      <c r="G61" s="493">
        <v>31473</v>
      </c>
      <c r="H61" s="493">
        <v>4082</v>
      </c>
      <c r="I61" s="493">
        <v>121967</v>
      </c>
      <c r="J61" s="493">
        <v>121592</v>
      </c>
      <c r="K61" s="493">
        <v>118372</v>
      </c>
      <c r="L61" s="493">
        <v>3220</v>
      </c>
      <c r="M61" s="493">
        <v>375</v>
      </c>
    </row>
    <row r="62" spans="2:13" ht="20.149999999999999" customHeight="1">
      <c r="B62" s="452" t="s">
        <v>25</v>
      </c>
      <c r="C62" s="467" t="s">
        <v>456</v>
      </c>
      <c r="D62" s="480">
        <v>375286</v>
      </c>
      <c r="E62" s="494">
        <v>360120</v>
      </c>
      <c r="F62" s="494">
        <v>340701</v>
      </c>
      <c r="G62" s="494">
        <v>19419</v>
      </c>
      <c r="H62" s="494">
        <v>15166</v>
      </c>
      <c r="I62" s="494">
        <v>126374</v>
      </c>
      <c r="J62" s="494">
        <v>126374</v>
      </c>
      <c r="K62" s="494">
        <v>125832</v>
      </c>
      <c r="L62" s="494">
        <v>542</v>
      </c>
      <c r="M62" s="494">
        <v>0</v>
      </c>
    </row>
    <row r="63" spans="2:13" ht="20.149999999999999" customHeight="1">
      <c r="B63" s="453" t="s">
        <v>160</v>
      </c>
      <c r="C63" s="468" t="s">
        <v>53</v>
      </c>
      <c r="D63" s="481">
        <v>365341</v>
      </c>
      <c r="E63" s="495">
        <v>362371</v>
      </c>
      <c r="F63" s="495">
        <v>328716</v>
      </c>
      <c r="G63" s="495">
        <v>33655</v>
      </c>
      <c r="H63" s="495">
        <v>2970</v>
      </c>
      <c r="I63" s="495">
        <v>127757</v>
      </c>
      <c r="J63" s="495">
        <v>127532</v>
      </c>
      <c r="K63" s="495">
        <v>124319</v>
      </c>
      <c r="L63" s="495">
        <v>3213</v>
      </c>
      <c r="M63" s="495">
        <v>225</v>
      </c>
    </row>
    <row r="64" spans="2:13" ht="20.149999999999999" customHeight="1">
      <c r="B64" s="454" t="s">
        <v>118</v>
      </c>
      <c r="C64" s="468" t="s">
        <v>241</v>
      </c>
      <c r="D64" s="481">
        <v>503752</v>
      </c>
      <c r="E64" s="495">
        <v>498759</v>
      </c>
      <c r="F64" s="495">
        <v>438937</v>
      </c>
      <c r="G64" s="495">
        <v>59822</v>
      </c>
      <c r="H64" s="495">
        <v>4993</v>
      </c>
      <c r="I64" s="495">
        <v>190096</v>
      </c>
      <c r="J64" s="495">
        <v>190096</v>
      </c>
      <c r="K64" s="495">
        <v>189669</v>
      </c>
      <c r="L64" s="495">
        <v>427</v>
      </c>
      <c r="M64" s="495">
        <v>0</v>
      </c>
    </row>
    <row r="65" spans="2:13" ht="20.149999999999999" customHeight="1">
      <c r="B65" s="453" t="s">
        <v>383</v>
      </c>
      <c r="C65" s="468" t="s">
        <v>42</v>
      </c>
      <c r="D65" s="481">
        <v>413611</v>
      </c>
      <c r="E65" s="495">
        <v>405751</v>
      </c>
      <c r="F65" s="495">
        <v>380628</v>
      </c>
      <c r="G65" s="495">
        <v>25123</v>
      </c>
      <c r="H65" s="495">
        <v>7860</v>
      </c>
      <c r="I65" s="495">
        <v>163085</v>
      </c>
      <c r="J65" s="495">
        <v>162994</v>
      </c>
      <c r="K65" s="495">
        <v>161759</v>
      </c>
      <c r="L65" s="495">
        <v>1235</v>
      </c>
      <c r="M65" s="495">
        <v>91</v>
      </c>
    </row>
    <row r="66" spans="2:13" ht="20.149999999999999" customHeight="1">
      <c r="B66" s="453" t="s">
        <v>5</v>
      </c>
      <c r="C66" s="468" t="s">
        <v>458</v>
      </c>
      <c r="D66" s="481">
        <v>319646</v>
      </c>
      <c r="E66" s="495">
        <v>319173</v>
      </c>
      <c r="F66" s="495">
        <v>255888</v>
      </c>
      <c r="G66" s="495">
        <v>63285</v>
      </c>
      <c r="H66" s="495">
        <v>473</v>
      </c>
      <c r="I66" s="495">
        <v>119311</v>
      </c>
      <c r="J66" s="495">
        <v>119311</v>
      </c>
      <c r="K66" s="495">
        <v>111183</v>
      </c>
      <c r="L66" s="495">
        <v>8128</v>
      </c>
      <c r="M66" s="495">
        <v>0</v>
      </c>
    </row>
    <row r="67" spans="2:13" ht="20.149999999999999" customHeight="1">
      <c r="B67" s="453" t="s">
        <v>156</v>
      </c>
      <c r="C67" s="468" t="s">
        <v>222</v>
      </c>
      <c r="D67" s="481">
        <v>340978</v>
      </c>
      <c r="E67" s="495">
        <v>340205</v>
      </c>
      <c r="F67" s="495">
        <v>322032</v>
      </c>
      <c r="G67" s="495">
        <v>18173</v>
      </c>
      <c r="H67" s="495">
        <v>773</v>
      </c>
      <c r="I67" s="495">
        <v>131241</v>
      </c>
      <c r="J67" s="495">
        <v>131203</v>
      </c>
      <c r="K67" s="495">
        <v>128657</v>
      </c>
      <c r="L67" s="495">
        <v>2546</v>
      </c>
      <c r="M67" s="495">
        <v>38</v>
      </c>
    </row>
    <row r="68" spans="2:13" ht="20.149999999999999" customHeight="1">
      <c r="B68" s="453" t="s">
        <v>200</v>
      </c>
      <c r="C68" s="468" t="s">
        <v>459</v>
      </c>
      <c r="D68" s="481">
        <v>418949</v>
      </c>
      <c r="E68" s="495">
        <v>418636</v>
      </c>
      <c r="F68" s="495">
        <v>394978</v>
      </c>
      <c r="G68" s="495">
        <v>23658</v>
      </c>
      <c r="H68" s="495">
        <v>313</v>
      </c>
      <c r="I68" s="495">
        <v>150303</v>
      </c>
      <c r="J68" s="495">
        <v>150191</v>
      </c>
      <c r="K68" s="495">
        <v>148518</v>
      </c>
      <c r="L68" s="495">
        <v>1673</v>
      </c>
      <c r="M68" s="495">
        <v>112</v>
      </c>
    </row>
    <row r="69" spans="2:13" ht="20.149999999999999" customHeight="1">
      <c r="B69" s="453" t="s">
        <v>386</v>
      </c>
      <c r="C69" s="468" t="s">
        <v>462</v>
      </c>
      <c r="D69" s="481">
        <v>325831</v>
      </c>
      <c r="E69" s="495">
        <v>321528</v>
      </c>
      <c r="F69" s="495">
        <v>303532</v>
      </c>
      <c r="G69" s="495">
        <v>17996</v>
      </c>
      <c r="H69" s="495">
        <v>4303</v>
      </c>
      <c r="I69" s="495">
        <v>108296</v>
      </c>
      <c r="J69" s="495">
        <v>108133</v>
      </c>
      <c r="K69" s="495">
        <v>106285</v>
      </c>
      <c r="L69" s="495">
        <v>1848</v>
      </c>
      <c r="M69" s="495">
        <v>163</v>
      </c>
    </row>
    <row r="70" spans="2:13" ht="20.149999999999999" customHeight="1">
      <c r="B70" s="453" t="s">
        <v>120</v>
      </c>
      <c r="C70" s="468" t="s">
        <v>463</v>
      </c>
      <c r="D70" s="481">
        <v>456152</v>
      </c>
      <c r="E70" s="495">
        <v>454665</v>
      </c>
      <c r="F70" s="495">
        <v>410529</v>
      </c>
      <c r="G70" s="495">
        <v>44136</v>
      </c>
      <c r="H70" s="495">
        <v>1487</v>
      </c>
      <c r="I70" s="495">
        <v>185887</v>
      </c>
      <c r="J70" s="495">
        <v>185887</v>
      </c>
      <c r="K70" s="495">
        <v>183884</v>
      </c>
      <c r="L70" s="495">
        <v>2003</v>
      </c>
      <c r="M70" s="495">
        <v>0</v>
      </c>
    </row>
    <row r="71" spans="2:13" ht="20.149999999999999" customHeight="1">
      <c r="B71" s="453" t="s">
        <v>21</v>
      </c>
      <c r="C71" s="468" t="s">
        <v>266</v>
      </c>
      <c r="D71" s="481">
        <v>269553</v>
      </c>
      <c r="E71" s="495">
        <v>269542</v>
      </c>
      <c r="F71" s="495">
        <v>258472</v>
      </c>
      <c r="G71" s="495">
        <v>11070</v>
      </c>
      <c r="H71" s="495">
        <v>11</v>
      </c>
      <c r="I71" s="495">
        <v>91798</v>
      </c>
      <c r="J71" s="495">
        <v>91740</v>
      </c>
      <c r="K71" s="495">
        <v>89645</v>
      </c>
      <c r="L71" s="495">
        <v>2095</v>
      </c>
      <c r="M71" s="495">
        <v>58</v>
      </c>
    </row>
    <row r="72" spans="2:13" ht="20.149999999999999" customHeight="1">
      <c r="B72" s="453" t="s">
        <v>388</v>
      </c>
      <c r="C72" s="468" t="s">
        <v>464</v>
      </c>
      <c r="D72" s="481">
        <v>305113</v>
      </c>
      <c r="E72" s="495">
        <v>297541</v>
      </c>
      <c r="F72" s="495">
        <v>281100</v>
      </c>
      <c r="G72" s="495">
        <v>16441</v>
      </c>
      <c r="H72" s="495">
        <v>7572</v>
      </c>
      <c r="I72" s="495">
        <v>96863</v>
      </c>
      <c r="J72" s="495">
        <v>96863</v>
      </c>
      <c r="K72" s="495">
        <v>95030</v>
      </c>
      <c r="L72" s="495">
        <v>1833</v>
      </c>
      <c r="M72" s="495">
        <v>0</v>
      </c>
    </row>
    <row r="73" spans="2:13" ht="20.149999999999999" customHeight="1">
      <c r="B73" s="453" t="s">
        <v>303</v>
      </c>
      <c r="C73" s="468" t="s">
        <v>465</v>
      </c>
      <c r="D73" s="481">
        <v>388490</v>
      </c>
      <c r="E73" s="495">
        <v>388453</v>
      </c>
      <c r="F73" s="495">
        <v>385359</v>
      </c>
      <c r="G73" s="495">
        <v>3094</v>
      </c>
      <c r="H73" s="495">
        <v>37</v>
      </c>
      <c r="I73" s="495">
        <v>128795</v>
      </c>
      <c r="J73" s="495">
        <v>128795</v>
      </c>
      <c r="K73" s="495">
        <v>128407</v>
      </c>
      <c r="L73" s="495">
        <v>388</v>
      </c>
      <c r="M73" s="495">
        <v>0</v>
      </c>
    </row>
    <row r="74" spans="2:13" ht="20.149999999999999" customHeight="1">
      <c r="B74" s="453" t="s">
        <v>390</v>
      </c>
      <c r="C74" s="468" t="s">
        <v>467</v>
      </c>
      <c r="D74" s="481">
        <v>358537</v>
      </c>
      <c r="E74" s="495">
        <v>344348</v>
      </c>
      <c r="F74" s="495">
        <v>312030</v>
      </c>
      <c r="G74" s="495">
        <v>32318</v>
      </c>
      <c r="H74" s="495">
        <v>14189</v>
      </c>
      <c r="I74" s="495">
        <v>135476</v>
      </c>
      <c r="J74" s="495">
        <v>134567</v>
      </c>
      <c r="K74" s="495">
        <v>131614</v>
      </c>
      <c r="L74" s="495">
        <v>2953</v>
      </c>
      <c r="M74" s="495">
        <v>909</v>
      </c>
    </row>
    <row r="75" spans="2:13" ht="20.149999999999999" customHeight="1">
      <c r="B75" s="453" t="s">
        <v>71</v>
      </c>
      <c r="C75" s="468" t="s">
        <v>407</v>
      </c>
      <c r="D75" s="481">
        <v>407417</v>
      </c>
      <c r="E75" s="495">
        <v>394767</v>
      </c>
      <c r="F75" s="495">
        <v>344296</v>
      </c>
      <c r="G75" s="495">
        <v>50471</v>
      </c>
      <c r="H75" s="495">
        <v>12650</v>
      </c>
      <c r="I75" s="495">
        <v>174188</v>
      </c>
      <c r="J75" s="495">
        <v>173937</v>
      </c>
      <c r="K75" s="495">
        <v>150528</v>
      </c>
      <c r="L75" s="495">
        <v>23409</v>
      </c>
      <c r="M75" s="495">
        <v>251</v>
      </c>
    </row>
    <row r="76" spans="2:13" ht="20.149999999999999" customHeight="1">
      <c r="B76" s="455" t="s">
        <v>6</v>
      </c>
      <c r="C76" s="469" t="s">
        <v>318</v>
      </c>
      <c r="D76" s="485">
        <v>272424</v>
      </c>
      <c r="E76" s="496">
        <v>270537</v>
      </c>
      <c r="F76" s="496">
        <v>234442</v>
      </c>
      <c r="G76" s="496">
        <v>36095</v>
      </c>
      <c r="H76" s="496">
        <v>1887</v>
      </c>
      <c r="I76" s="496">
        <v>110045</v>
      </c>
      <c r="J76" s="496">
        <v>108672</v>
      </c>
      <c r="K76" s="496">
        <v>102819</v>
      </c>
      <c r="L76" s="496">
        <v>5853</v>
      </c>
      <c r="M76" s="496">
        <v>1373</v>
      </c>
    </row>
    <row r="77" spans="2:13" ht="20.149999999999999" customHeight="1">
      <c r="B77" s="456" t="s">
        <v>80</v>
      </c>
      <c r="C77" s="470" t="s">
        <v>162</v>
      </c>
      <c r="D77" s="494">
        <v>287305</v>
      </c>
      <c r="E77" s="494">
        <v>287251</v>
      </c>
      <c r="F77" s="494">
        <v>260039</v>
      </c>
      <c r="G77" s="494">
        <v>27212</v>
      </c>
      <c r="H77" s="494">
        <v>54</v>
      </c>
      <c r="I77" s="494">
        <v>126062</v>
      </c>
      <c r="J77" s="494">
        <v>125816</v>
      </c>
      <c r="K77" s="494">
        <v>120476</v>
      </c>
      <c r="L77" s="494">
        <v>5340</v>
      </c>
      <c r="M77" s="494">
        <v>246</v>
      </c>
    </row>
    <row r="78" spans="2:13" ht="20.149999999999999" customHeight="1">
      <c r="B78" s="457" t="s">
        <v>469</v>
      </c>
      <c r="C78" s="468" t="s">
        <v>470</v>
      </c>
      <c r="D78" s="497">
        <v>271413</v>
      </c>
      <c r="E78" s="497">
        <v>268298</v>
      </c>
      <c r="F78" s="497">
        <v>247458</v>
      </c>
      <c r="G78" s="497">
        <v>20840</v>
      </c>
      <c r="H78" s="497">
        <v>3115</v>
      </c>
      <c r="I78" s="497">
        <v>145184</v>
      </c>
      <c r="J78" s="497">
        <v>145184</v>
      </c>
      <c r="K78" s="497">
        <v>132674</v>
      </c>
      <c r="L78" s="497">
        <v>12510</v>
      </c>
      <c r="M78" s="497">
        <v>0</v>
      </c>
    </row>
    <row r="79" spans="2:13" ht="20.149999999999999" customHeight="1">
      <c r="B79" s="458" t="s">
        <v>472</v>
      </c>
      <c r="C79" s="471" t="s">
        <v>98</v>
      </c>
      <c r="D79" s="500">
        <v>335852</v>
      </c>
      <c r="E79" s="500">
        <v>335852</v>
      </c>
      <c r="F79" s="500">
        <v>299578</v>
      </c>
      <c r="G79" s="500">
        <v>36274</v>
      </c>
      <c r="H79" s="500">
        <v>0</v>
      </c>
      <c r="I79" s="500">
        <v>185429</v>
      </c>
      <c r="J79" s="500">
        <v>185429</v>
      </c>
      <c r="K79" s="500">
        <v>185429</v>
      </c>
      <c r="L79" s="500">
        <v>0</v>
      </c>
      <c r="M79" s="500">
        <v>0</v>
      </c>
    </row>
    <row r="80" spans="2:13" ht="20.149999999999999" customHeight="1">
      <c r="B80" s="459" t="s">
        <v>345</v>
      </c>
      <c r="C80" s="472" t="s">
        <v>347</v>
      </c>
      <c r="D80" s="499">
        <v>454586</v>
      </c>
      <c r="E80" s="499">
        <v>382195</v>
      </c>
      <c r="F80" s="499">
        <v>358709</v>
      </c>
      <c r="G80" s="499">
        <v>23486</v>
      </c>
      <c r="H80" s="499">
        <v>72391</v>
      </c>
      <c r="I80" s="499">
        <v>85380</v>
      </c>
      <c r="J80" s="499">
        <v>85380</v>
      </c>
      <c r="K80" s="499">
        <v>85380</v>
      </c>
      <c r="L80" s="499">
        <v>0</v>
      </c>
      <c r="M80" s="499">
        <v>0</v>
      </c>
    </row>
    <row r="81" spans="2:13" ht="20.149999999999999" customHeight="1">
      <c r="B81" s="459" t="s">
        <v>473</v>
      </c>
      <c r="C81" s="472" t="s">
        <v>351</v>
      </c>
      <c r="D81" s="495">
        <v>419356</v>
      </c>
      <c r="E81" s="495">
        <v>416436</v>
      </c>
      <c r="F81" s="495">
        <v>358279</v>
      </c>
      <c r="G81" s="495">
        <v>58157</v>
      </c>
      <c r="H81" s="495">
        <v>2920</v>
      </c>
      <c r="I81" s="495">
        <v>114718</v>
      </c>
      <c r="J81" s="495">
        <v>114718</v>
      </c>
      <c r="K81" s="495">
        <v>113906</v>
      </c>
      <c r="L81" s="495">
        <v>812</v>
      </c>
      <c r="M81" s="495">
        <v>0</v>
      </c>
    </row>
    <row r="82" spans="2:13" ht="20.149999999999999" customHeight="1">
      <c r="B82" s="459" t="s">
        <v>474</v>
      </c>
      <c r="C82" s="472" t="s">
        <v>475</v>
      </c>
      <c r="D82" s="495">
        <v>413676</v>
      </c>
      <c r="E82" s="495">
        <v>338656</v>
      </c>
      <c r="F82" s="495">
        <v>320310</v>
      </c>
      <c r="G82" s="495">
        <v>18346</v>
      </c>
      <c r="H82" s="495">
        <v>75020</v>
      </c>
      <c r="I82" s="495">
        <v>105500</v>
      </c>
      <c r="J82" s="495">
        <v>102205</v>
      </c>
      <c r="K82" s="495">
        <v>101792</v>
      </c>
      <c r="L82" s="495">
        <v>413</v>
      </c>
      <c r="M82" s="495">
        <v>3295</v>
      </c>
    </row>
    <row r="83" spans="2:13" ht="20.149999999999999" customHeight="1">
      <c r="B83" s="459" t="s">
        <v>461</v>
      </c>
      <c r="C83" s="472" t="s">
        <v>181</v>
      </c>
      <c r="D83" s="495">
        <v>388480</v>
      </c>
      <c r="E83" s="495">
        <v>385542</v>
      </c>
      <c r="F83" s="495">
        <v>365302</v>
      </c>
      <c r="G83" s="495">
        <v>20240</v>
      </c>
      <c r="H83" s="495">
        <v>2938</v>
      </c>
      <c r="I83" s="495">
        <v>181466</v>
      </c>
      <c r="J83" s="495">
        <v>180368</v>
      </c>
      <c r="K83" s="495">
        <v>179529</v>
      </c>
      <c r="L83" s="495">
        <v>839</v>
      </c>
      <c r="M83" s="495">
        <v>1098</v>
      </c>
    </row>
    <row r="84" spans="2:13" ht="20.149999999999999" customHeight="1">
      <c r="B84" s="459" t="s">
        <v>476</v>
      </c>
      <c r="C84" s="472" t="s">
        <v>125</v>
      </c>
      <c r="D84" s="495">
        <v>275624</v>
      </c>
      <c r="E84" s="495">
        <v>275624</v>
      </c>
      <c r="F84" s="495">
        <v>262039</v>
      </c>
      <c r="G84" s="495">
        <v>13585</v>
      </c>
      <c r="H84" s="495">
        <v>0</v>
      </c>
      <c r="I84" s="495">
        <v>151473</v>
      </c>
      <c r="J84" s="495">
        <v>151473</v>
      </c>
      <c r="K84" s="495">
        <v>148897</v>
      </c>
      <c r="L84" s="495">
        <v>2576</v>
      </c>
      <c r="M84" s="495">
        <v>0</v>
      </c>
    </row>
    <row r="85" spans="2:13" ht="20.149999999999999" customHeight="1">
      <c r="B85" s="459" t="s">
        <v>210</v>
      </c>
      <c r="C85" s="472" t="s">
        <v>357</v>
      </c>
      <c r="D85" s="495">
        <v>351904</v>
      </c>
      <c r="E85" s="495">
        <v>347088</v>
      </c>
      <c r="F85" s="495">
        <v>310037</v>
      </c>
      <c r="G85" s="495">
        <v>37051</v>
      </c>
      <c r="H85" s="495">
        <v>4816</v>
      </c>
      <c r="I85" s="495">
        <v>165976</v>
      </c>
      <c r="J85" s="495">
        <v>165976</v>
      </c>
      <c r="K85" s="495">
        <v>159435</v>
      </c>
      <c r="L85" s="495">
        <v>6541</v>
      </c>
      <c r="M85" s="495">
        <v>0</v>
      </c>
    </row>
    <row r="86" spans="2:13" ht="20.149999999999999" customHeight="1">
      <c r="B86" s="459" t="s">
        <v>260</v>
      </c>
      <c r="C86" s="472" t="s">
        <v>450</v>
      </c>
      <c r="D86" s="499">
        <v>271666</v>
      </c>
      <c r="E86" s="499">
        <v>271666</v>
      </c>
      <c r="F86" s="499">
        <v>236295</v>
      </c>
      <c r="G86" s="499">
        <v>35371</v>
      </c>
      <c r="H86" s="499">
        <v>0</v>
      </c>
      <c r="I86" s="499">
        <v>96557</v>
      </c>
      <c r="J86" s="499">
        <v>96557</v>
      </c>
      <c r="K86" s="499">
        <v>96491</v>
      </c>
      <c r="L86" s="499">
        <v>66</v>
      </c>
      <c r="M86" s="499">
        <v>0</v>
      </c>
    </row>
    <row r="87" spans="2:13" ht="20.149999999999999" customHeight="1">
      <c r="B87" s="459" t="s">
        <v>477</v>
      </c>
      <c r="C87" s="472" t="s">
        <v>269</v>
      </c>
      <c r="D87" s="499" t="s">
        <v>22</v>
      </c>
      <c r="E87" s="499" t="s">
        <v>22</v>
      </c>
      <c r="F87" s="499" t="s">
        <v>22</v>
      </c>
      <c r="G87" s="499" t="s">
        <v>22</v>
      </c>
      <c r="H87" s="499" t="s">
        <v>22</v>
      </c>
      <c r="I87" s="499" t="s">
        <v>22</v>
      </c>
      <c r="J87" s="499" t="s">
        <v>22</v>
      </c>
      <c r="K87" s="499" t="s">
        <v>22</v>
      </c>
      <c r="L87" s="499" t="s">
        <v>22</v>
      </c>
      <c r="M87" s="499" t="s">
        <v>22</v>
      </c>
    </row>
    <row r="88" spans="2:13" ht="20.149999999999999" customHeight="1">
      <c r="B88" s="459" t="s">
        <v>188</v>
      </c>
      <c r="C88" s="472" t="s">
        <v>478</v>
      </c>
      <c r="D88" s="495">
        <v>372742</v>
      </c>
      <c r="E88" s="495">
        <v>372742</v>
      </c>
      <c r="F88" s="495">
        <v>333884</v>
      </c>
      <c r="G88" s="495">
        <v>38858</v>
      </c>
      <c r="H88" s="495">
        <v>0</v>
      </c>
      <c r="I88" s="495">
        <v>163764</v>
      </c>
      <c r="J88" s="495">
        <v>163764</v>
      </c>
      <c r="K88" s="495">
        <v>156497</v>
      </c>
      <c r="L88" s="495">
        <v>7267</v>
      </c>
      <c r="M88" s="495">
        <v>0</v>
      </c>
    </row>
    <row r="89" spans="2:13" ht="20.149999999999999" customHeight="1">
      <c r="B89" s="459" t="s">
        <v>215</v>
      </c>
      <c r="C89" s="472" t="s">
        <v>217</v>
      </c>
      <c r="D89" s="495">
        <v>347256</v>
      </c>
      <c r="E89" s="495">
        <v>333659</v>
      </c>
      <c r="F89" s="495">
        <v>299575</v>
      </c>
      <c r="G89" s="495">
        <v>34084</v>
      </c>
      <c r="H89" s="495">
        <v>13597</v>
      </c>
      <c r="I89" s="495">
        <v>146239</v>
      </c>
      <c r="J89" s="495">
        <v>146239</v>
      </c>
      <c r="K89" s="495">
        <v>135200</v>
      </c>
      <c r="L89" s="495">
        <v>11039</v>
      </c>
      <c r="M89" s="495">
        <v>0</v>
      </c>
    </row>
    <row r="90" spans="2:13" ht="20.149999999999999" customHeight="1">
      <c r="B90" s="459" t="s">
        <v>429</v>
      </c>
      <c r="C90" s="472" t="s">
        <v>341</v>
      </c>
      <c r="D90" s="495">
        <v>397286</v>
      </c>
      <c r="E90" s="495">
        <v>393259</v>
      </c>
      <c r="F90" s="495">
        <v>357762</v>
      </c>
      <c r="G90" s="495">
        <v>35497</v>
      </c>
      <c r="H90" s="495">
        <v>4027</v>
      </c>
      <c r="I90" s="495">
        <v>134748</v>
      </c>
      <c r="J90" s="495">
        <v>134748</v>
      </c>
      <c r="K90" s="495">
        <v>132625</v>
      </c>
      <c r="L90" s="495">
        <v>2123</v>
      </c>
      <c r="M90" s="495">
        <v>0</v>
      </c>
    </row>
    <row r="91" spans="2:13" ht="20.149999999999999" customHeight="1">
      <c r="B91" s="459" t="s">
        <v>479</v>
      </c>
      <c r="C91" s="472" t="s">
        <v>344</v>
      </c>
      <c r="D91" s="495">
        <v>442265</v>
      </c>
      <c r="E91" s="495">
        <v>441650</v>
      </c>
      <c r="F91" s="495">
        <v>400240</v>
      </c>
      <c r="G91" s="495">
        <v>41410</v>
      </c>
      <c r="H91" s="495">
        <v>615</v>
      </c>
      <c r="I91" s="495">
        <v>105257</v>
      </c>
      <c r="J91" s="495">
        <v>105257</v>
      </c>
      <c r="K91" s="495">
        <v>105257</v>
      </c>
      <c r="L91" s="495">
        <v>0</v>
      </c>
      <c r="M91" s="495">
        <v>0</v>
      </c>
    </row>
    <row r="92" spans="2:13" ht="20.149999999999999" customHeight="1">
      <c r="B92" s="459" t="s">
        <v>434</v>
      </c>
      <c r="C92" s="472" t="s">
        <v>143</v>
      </c>
      <c r="D92" s="495">
        <v>338014</v>
      </c>
      <c r="E92" s="495">
        <v>336841</v>
      </c>
      <c r="F92" s="495">
        <v>301074</v>
      </c>
      <c r="G92" s="495">
        <v>35767</v>
      </c>
      <c r="H92" s="495">
        <v>1173</v>
      </c>
      <c r="I92" s="495">
        <v>175086</v>
      </c>
      <c r="J92" s="495">
        <v>175086</v>
      </c>
      <c r="K92" s="495">
        <v>173226</v>
      </c>
      <c r="L92" s="495">
        <v>1860</v>
      </c>
      <c r="M92" s="495">
        <v>0</v>
      </c>
    </row>
    <row r="93" spans="2:13" ht="20.149999999999999" customHeight="1">
      <c r="B93" s="459" t="s">
        <v>175</v>
      </c>
      <c r="C93" s="472" t="s">
        <v>296</v>
      </c>
      <c r="D93" s="495">
        <v>381047</v>
      </c>
      <c r="E93" s="495">
        <v>381047</v>
      </c>
      <c r="F93" s="495">
        <v>356180</v>
      </c>
      <c r="G93" s="495">
        <v>24867</v>
      </c>
      <c r="H93" s="495">
        <v>0</v>
      </c>
      <c r="I93" s="495">
        <v>97736</v>
      </c>
      <c r="J93" s="495">
        <v>97736</v>
      </c>
      <c r="K93" s="495">
        <v>91208</v>
      </c>
      <c r="L93" s="495">
        <v>6528</v>
      </c>
      <c r="M93" s="495">
        <v>0</v>
      </c>
    </row>
    <row r="94" spans="2:13" ht="20.149999999999999" customHeight="1">
      <c r="B94" s="459" t="s">
        <v>142</v>
      </c>
      <c r="C94" s="472" t="s">
        <v>159</v>
      </c>
      <c r="D94" s="495">
        <v>382169</v>
      </c>
      <c r="E94" s="495">
        <v>380788</v>
      </c>
      <c r="F94" s="495">
        <v>348560</v>
      </c>
      <c r="G94" s="495">
        <v>32228</v>
      </c>
      <c r="H94" s="495">
        <v>1381</v>
      </c>
      <c r="I94" s="495">
        <v>119485</v>
      </c>
      <c r="J94" s="495">
        <v>119485</v>
      </c>
      <c r="K94" s="495">
        <v>118649</v>
      </c>
      <c r="L94" s="495">
        <v>836</v>
      </c>
      <c r="M94" s="495">
        <v>0</v>
      </c>
    </row>
    <row r="95" spans="2:13" ht="20.149999999999999" customHeight="1">
      <c r="B95" s="459" t="s">
        <v>424</v>
      </c>
      <c r="C95" s="472" t="s">
        <v>354</v>
      </c>
      <c r="D95" s="495">
        <v>417406</v>
      </c>
      <c r="E95" s="495">
        <v>413788</v>
      </c>
      <c r="F95" s="495">
        <v>377404</v>
      </c>
      <c r="G95" s="495">
        <v>36384</v>
      </c>
      <c r="H95" s="495">
        <v>3618</v>
      </c>
      <c r="I95" s="495">
        <v>137584</v>
      </c>
      <c r="J95" s="495">
        <v>136155</v>
      </c>
      <c r="K95" s="495">
        <v>130060</v>
      </c>
      <c r="L95" s="495">
        <v>6095</v>
      </c>
      <c r="M95" s="495">
        <v>1429</v>
      </c>
    </row>
    <row r="96" spans="2:13" ht="20.149999999999999" customHeight="1">
      <c r="B96" s="459" t="s">
        <v>100</v>
      </c>
      <c r="C96" s="472" t="s">
        <v>92</v>
      </c>
      <c r="D96" s="495">
        <v>383488</v>
      </c>
      <c r="E96" s="495">
        <v>382731</v>
      </c>
      <c r="F96" s="495">
        <v>342948</v>
      </c>
      <c r="G96" s="495">
        <v>39783</v>
      </c>
      <c r="H96" s="495">
        <v>757</v>
      </c>
      <c r="I96" s="495">
        <v>115631</v>
      </c>
      <c r="J96" s="495">
        <v>115631</v>
      </c>
      <c r="K96" s="495">
        <v>115267</v>
      </c>
      <c r="L96" s="495">
        <v>364</v>
      </c>
      <c r="M96" s="495">
        <v>0</v>
      </c>
    </row>
    <row r="97" spans="2:13" ht="20.149999999999999" customHeight="1">
      <c r="B97" s="459" t="s">
        <v>481</v>
      </c>
      <c r="C97" s="473" t="s">
        <v>119</v>
      </c>
      <c r="D97" s="495">
        <v>351217</v>
      </c>
      <c r="E97" s="495">
        <v>349718</v>
      </c>
      <c r="F97" s="495">
        <v>309218</v>
      </c>
      <c r="G97" s="495">
        <v>40500</v>
      </c>
      <c r="H97" s="495">
        <v>1499</v>
      </c>
      <c r="I97" s="495">
        <v>125778</v>
      </c>
      <c r="J97" s="495">
        <v>125778</v>
      </c>
      <c r="K97" s="495">
        <v>124344</v>
      </c>
      <c r="L97" s="495">
        <v>1434</v>
      </c>
      <c r="M97" s="495">
        <v>0</v>
      </c>
    </row>
    <row r="98" spans="2:13" ht="20.149999999999999" customHeight="1">
      <c r="B98" s="456" t="s">
        <v>99</v>
      </c>
      <c r="C98" s="474" t="s">
        <v>202</v>
      </c>
      <c r="D98" s="494">
        <v>374225</v>
      </c>
      <c r="E98" s="494">
        <v>374106</v>
      </c>
      <c r="F98" s="494">
        <v>352669</v>
      </c>
      <c r="G98" s="494">
        <v>21437</v>
      </c>
      <c r="H98" s="494">
        <v>119</v>
      </c>
      <c r="I98" s="494">
        <v>144527</v>
      </c>
      <c r="J98" s="494">
        <v>144527</v>
      </c>
      <c r="K98" s="494">
        <v>138043</v>
      </c>
      <c r="L98" s="494">
        <v>6484</v>
      </c>
      <c r="M98" s="494">
        <v>0</v>
      </c>
    </row>
    <row r="99" spans="2:13" ht="20.149999999999999" customHeight="1">
      <c r="B99" s="460" t="s">
        <v>220</v>
      </c>
      <c r="C99" s="475" t="s">
        <v>399</v>
      </c>
      <c r="D99" s="496">
        <v>307662</v>
      </c>
      <c r="E99" s="496">
        <v>306234</v>
      </c>
      <c r="F99" s="496">
        <v>291332</v>
      </c>
      <c r="G99" s="496">
        <v>14902</v>
      </c>
      <c r="H99" s="496">
        <v>1428</v>
      </c>
      <c r="I99" s="496">
        <v>130094</v>
      </c>
      <c r="J99" s="496">
        <v>130053</v>
      </c>
      <c r="K99" s="496">
        <v>127847</v>
      </c>
      <c r="L99" s="496">
        <v>2206</v>
      </c>
      <c r="M99" s="496">
        <v>41</v>
      </c>
    </row>
    <row r="100" spans="2:13" ht="20.149999999999999" customHeight="1">
      <c r="B100" s="458" t="s">
        <v>362</v>
      </c>
      <c r="C100" s="471" t="s">
        <v>173</v>
      </c>
      <c r="D100" s="498">
        <v>289251</v>
      </c>
      <c r="E100" s="498">
        <v>289251</v>
      </c>
      <c r="F100" s="498">
        <v>277466</v>
      </c>
      <c r="G100" s="498">
        <v>11785</v>
      </c>
      <c r="H100" s="498">
        <v>0</v>
      </c>
      <c r="I100" s="498">
        <v>110112</v>
      </c>
      <c r="J100" s="498">
        <v>110112</v>
      </c>
      <c r="K100" s="498">
        <v>107986</v>
      </c>
      <c r="L100" s="498">
        <v>2126</v>
      </c>
      <c r="M100" s="498">
        <v>0</v>
      </c>
    </row>
    <row r="101" spans="2:13" ht="20.149999999999999" customHeight="1">
      <c r="B101" s="459" t="s">
        <v>482</v>
      </c>
      <c r="C101" s="472" t="s">
        <v>133</v>
      </c>
      <c r="D101" s="495">
        <v>241118</v>
      </c>
      <c r="E101" s="495">
        <v>241092</v>
      </c>
      <c r="F101" s="495">
        <v>231054</v>
      </c>
      <c r="G101" s="495">
        <v>10038</v>
      </c>
      <c r="H101" s="495">
        <v>26</v>
      </c>
      <c r="I101" s="495">
        <v>83779</v>
      </c>
      <c r="J101" s="495">
        <v>83696</v>
      </c>
      <c r="K101" s="495">
        <v>81614</v>
      </c>
      <c r="L101" s="495">
        <v>2082</v>
      </c>
      <c r="M101" s="495">
        <v>83</v>
      </c>
    </row>
    <row r="102" spans="2:13" ht="20.149999999999999" customHeight="1">
      <c r="B102" s="456" t="s">
        <v>430</v>
      </c>
      <c r="C102" s="470" t="s">
        <v>483</v>
      </c>
      <c r="D102" s="494">
        <v>414465</v>
      </c>
      <c r="E102" s="494">
        <v>392908</v>
      </c>
      <c r="F102" s="494">
        <v>348153</v>
      </c>
      <c r="G102" s="494">
        <v>44755</v>
      </c>
      <c r="H102" s="494">
        <v>21557</v>
      </c>
      <c r="I102" s="494">
        <v>176153</v>
      </c>
      <c r="J102" s="494">
        <v>175287</v>
      </c>
      <c r="K102" s="494">
        <v>167968</v>
      </c>
      <c r="L102" s="494">
        <v>7319</v>
      </c>
      <c r="M102" s="494">
        <v>866</v>
      </c>
    </row>
    <row r="103" spans="2:13" ht="20.149999999999999" customHeight="1">
      <c r="B103" s="460" t="s">
        <v>484</v>
      </c>
      <c r="C103" s="469" t="s">
        <v>15</v>
      </c>
      <c r="D103" s="496">
        <v>264090</v>
      </c>
      <c r="E103" s="496">
        <v>262345</v>
      </c>
      <c r="F103" s="496">
        <v>251029</v>
      </c>
      <c r="G103" s="496">
        <v>11316</v>
      </c>
      <c r="H103" s="496">
        <v>1745</v>
      </c>
      <c r="I103" s="496">
        <v>118421</v>
      </c>
      <c r="J103" s="496">
        <v>117494</v>
      </c>
      <c r="K103" s="496">
        <v>116372</v>
      </c>
      <c r="L103" s="496">
        <v>1122</v>
      </c>
      <c r="M103" s="496">
        <v>927</v>
      </c>
    </row>
    <row r="104" spans="2:13" ht="20.149999999999999" customHeight="1">
      <c r="B104" s="458" t="s">
        <v>402</v>
      </c>
      <c r="C104" s="471" t="s">
        <v>121</v>
      </c>
      <c r="D104" s="494">
        <v>245599</v>
      </c>
      <c r="E104" s="494">
        <v>245169</v>
      </c>
      <c r="F104" s="494">
        <v>217917</v>
      </c>
      <c r="G104" s="494">
        <v>27252</v>
      </c>
      <c r="H104" s="494">
        <v>430</v>
      </c>
      <c r="I104" s="494">
        <v>139760</v>
      </c>
      <c r="J104" s="494">
        <v>139760</v>
      </c>
      <c r="K104" s="494">
        <v>135549</v>
      </c>
      <c r="L104" s="494">
        <v>4211</v>
      </c>
      <c r="M104" s="494">
        <v>0</v>
      </c>
    </row>
    <row r="105" spans="2:13" ht="20.149999999999999" customHeight="1">
      <c r="B105" s="459" t="s">
        <v>320</v>
      </c>
      <c r="C105" s="472" t="s">
        <v>486</v>
      </c>
      <c r="D105" s="495">
        <v>289254</v>
      </c>
      <c r="E105" s="495">
        <v>285918</v>
      </c>
      <c r="F105" s="495">
        <v>239732</v>
      </c>
      <c r="G105" s="495">
        <v>46186</v>
      </c>
      <c r="H105" s="495">
        <v>3336</v>
      </c>
      <c r="I105" s="495">
        <v>106710</v>
      </c>
      <c r="J105" s="495">
        <v>104899</v>
      </c>
      <c r="K105" s="495">
        <v>98189</v>
      </c>
      <c r="L105" s="495">
        <v>6710</v>
      </c>
      <c r="M105" s="495">
        <v>1811</v>
      </c>
    </row>
    <row r="106" spans="2:13" ht="20.149999999999999" customHeight="1">
      <c r="B106" s="460" t="s">
        <v>488</v>
      </c>
      <c r="C106" s="469" t="s">
        <v>489</v>
      </c>
      <c r="D106" s="501">
        <v>307420</v>
      </c>
      <c r="E106" s="501">
        <v>306165</v>
      </c>
      <c r="F106" s="501">
        <v>280077</v>
      </c>
      <c r="G106" s="501">
        <v>26088</v>
      </c>
      <c r="H106" s="501">
        <v>1255</v>
      </c>
      <c r="I106" s="501">
        <v>99627</v>
      </c>
      <c r="J106" s="501">
        <v>99516</v>
      </c>
      <c r="K106" s="501">
        <v>97217</v>
      </c>
      <c r="L106" s="501">
        <v>2299</v>
      </c>
      <c r="M106" s="501">
        <v>111</v>
      </c>
    </row>
  </sheetData>
  <mergeCells count="18">
    <mergeCell ref="D4:H4"/>
    <mergeCell ref="I4:M4"/>
    <mergeCell ref="D57:H57"/>
    <mergeCell ref="I57:M57"/>
    <mergeCell ref="B4:C7"/>
    <mergeCell ref="D5:D7"/>
    <mergeCell ref="I5:I7"/>
    <mergeCell ref="E6:E7"/>
    <mergeCell ref="H6:H7"/>
    <mergeCell ref="J6:J7"/>
    <mergeCell ref="M6:M7"/>
    <mergeCell ref="B57:C60"/>
    <mergeCell ref="D58:D60"/>
    <mergeCell ref="I58:I60"/>
    <mergeCell ref="E59:E60"/>
    <mergeCell ref="H59:H60"/>
    <mergeCell ref="J59:J60"/>
    <mergeCell ref="M59:M60"/>
  </mergeCells>
  <phoneticPr fontId="22"/>
  <dataValidations count="1">
    <dataValidation type="whole" allowBlank="1" showDropDown="0" showInputMessage="1" showErrorMessage="1" errorTitle="入力エラー" error="入力した値に誤りがあります" sqref="D8:IV53 C61:IV97 C100:C106 D98:IV106 C8:C44 C47:C53">
      <formula1>-999999999999</formula1>
      <formula2>999999999999</formula2>
    </dataValidation>
  </dataValidations>
  <printOptions horizontalCentered="1"/>
  <pageMargins left="0.31496062992125984" right="0.47244094488188981" top="0.78740157480314965" bottom="0.59055118110236227" header="0" footer="0.39370078740157483"/>
  <pageSetup paperSize="9" scale="65" firstPageNumber="22" fitToWidth="1" fitToHeight="1" orientation="portrait" usePrinterDefaults="1" useFirstPageNumber="1" r:id="rId1"/>
  <headerFooter alignWithMargins="0">
    <oddFooter>&amp;C&amp;"ＭＳ Ｐゴシック,標準"&amp;14－　&amp;P　－</oddFooter>
  </headerFooter>
  <rowBreaks count="1" manualBreakCount="1">
    <brk id="53"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38">
    <tabColor indexed="53"/>
  </sheetPr>
  <dimension ref="B1:M106"/>
  <sheetViews>
    <sheetView workbookViewId="0"/>
  </sheetViews>
  <sheetFormatPr defaultColWidth="9" defaultRowHeight="13"/>
  <cols>
    <col min="1" max="1" width="4.08984375" style="1" customWidth="1"/>
    <col min="2" max="2" width="6.453125" style="1" customWidth="1"/>
    <col min="3" max="3" width="38.6328125" style="294" customWidth="1"/>
    <col min="4" max="11" width="11.6328125" style="1" customWidth="1"/>
    <col min="12" max="12" width="9" style="1" bestFit="1" customWidth="0"/>
    <col min="13" max="16384" width="9" style="1"/>
  </cols>
  <sheetData>
    <row r="1" spans="2:11" ht="19">
      <c r="B1" s="10"/>
      <c r="C1" s="476" t="s">
        <v>103</v>
      </c>
      <c r="E1" s="614"/>
      <c r="I1" s="10"/>
      <c r="J1" s="10"/>
      <c r="K1" s="10"/>
    </row>
    <row r="2" spans="2:11" ht="19">
      <c r="B2" s="10"/>
      <c r="C2" s="461">
        <v>45778</v>
      </c>
      <c r="E2" s="614"/>
      <c r="I2" s="10"/>
      <c r="J2" s="10"/>
      <c r="K2" s="10"/>
    </row>
    <row r="3" spans="2:11" ht="18" customHeight="1">
      <c r="B3" s="203"/>
      <c r="C3" s="462" t="s">
        <v>146</v>
      </c>
      <c r="E3" s="203"/>
      <c r="F3" s="203"/>
      <c r="G3" s="203"/>
      <c r="H3" s="203"/>
      <c r="I3" s="203"/>
      <c r="J3" s="203"/>
    </row>
    <row r="4" spans="2:11" s="447" customFormat="1" ht="18" customHeight="1">
      <c r="B4" s="448" t="s">
        <v>491</v>
      </c>
      <c r="C4" s="463"/>
      <c r="D4" s="537" t="s">
        <v>499</v>
      </c>
      <c r="E4" s="536"/>
      <c r="F4" s="536"/>
      <c r="G4" s="621"/>
      <c r="H4" s="535" t="s">
        <v>397</v>
      </c>
      <c r="I4" s="536"/>
      <c r="J4" s="536"/>
      <c r="K4" s="621"/>
    </row>
    <row r="5" spans="2:11" s="447" customFormat="1" ht="9.75" customHeight="1">
      <c r="B5" s="449"/>
      <c r="C5" s="464"/>
      <c r="D5" s="624" t="s">
        <v>155</v>
      </c>
      <c r="E5" s="624" t="s">
        <v>70</v>
      </c>
      <c r="F5" s="553"/>
      <c r="G5" s="618"/>
      <c r="H5" s="624" t="s">
        <v>155</v>
      </c>
      <c r="I5" s="624" t="s">
        <v>70</v>
      </c>
      <c r="J5" s="553"/>
      <c r="K5" s="618"/>
    </row>
    <row r="6" spans="2:11" s="447" customFormat="1" ht="36" customHeight="1">
      <c r="B6" s="450"/>
      <c r="C6" s="465"/>
      <c r="D6" s="625"/>
      <c r="E6" s="625"/>
      <c r="F6" s="628" t="s">
        <v>337</v>
      </c>
      <c r="G6" s="630" t="s">
        <v>503</v>
      </c>
      <c r="H6" s="625"/>
      <c r="I6" s="625"/>
      <c r="J6" s="628" t="s">
        <v>337</v>
      </c>
      <c r="K6" s="630" t="s">
        <v>503</v>
      </c>
    </row>
    <row r="7" spans="2:11" s="512" customFormat="1" ht="12.75" customHeight="1">
      <c r="B7" s="513"/>
      <c r="C7" s="515"/>
      <c r="D7" s="626" t="s">
        <v>151</v>
      </c>
      <c r="E7" s="627" t="s">
        <v>135</v>
      </c>
      <c r="F7" s="629" t="s">
        <v>135</v>
      </c>
      <c r="G7" s="629" t="s">
        <v>135</v>
      </c>
      <c r="H7" s="629" t="s">
        <v>151</v>
      </c>
      <c r="I7" s="629" t="s">
        <v>135</v>
      </c>
      <c r="J7" s="629" t="s">
        <v>135</v>
      </c>
      <c r="K7" s="626" t="s">
        <v>135</v>
      </c>
    </row>
    <row r="8" spans="2:11" ht="20.149999999999999" customHeight="1">
      <c r="B8" s="514" t="s">
        <v>165</v>
      </c>
      <c r="C8" s="516" t="s">
        <v>45</v>
      </c>
      <c r="D8" s="518">
        <v>18.899999999999999</v>
      </c>
      <c r="E8" s="518">
        <v>159.6</v>
      </c>
      <c r="F8" s="518">
        <v>145.30000000000001</v>
      </c>
      <c r="G8" s="518">
        <v>14.3</v>
      </c>
      <c r="H8" s="518">
        <v>14.5</v>
      </c>
      <c r="I8" s="518">
        <v>82.6</v>
      </c>
      <c r="J8" s="518">
        <v>80.3</v>
      </c>
      <c r="K8" s="518">
        <v>2.2999999999999998</v>
      </c>
    </row>
    <row r="9" spans="2:11" ht="20.149999999999999" customHeight="1">
      <c r="B9" s="452" t="s">
        <v>25</v>
      </c>
      <c r="C9" s="467" t="s">
        <v>456</v>
      </c>
      <c r="D9" s="519">
        <v>19</v>
      </c>
      <c r="E9" s="526">
        <v>158</v>
      </c>
      <c r="F9" s="526">
        <v>147</v>
      </c>
      <c r="G9" s="526">
        <v>11</v>
      </c>
      <c r="H9" s="526">
        <v>12.1</v>
      </c>
      <c r="I9" s="526">
        <v>70.599999999999994</v>
      </c>
      <c r="J9" s="526">
        <v>70.3</v>
      </c>
      <c r="K9" s="526">
        <v>0.3</v>
      </c>
    </row>
    <row r="10" spans="2:11" ht="20.149999999999999" customHeight="1">
      <c r="B10" s="453" t="s">
        <v>160</v>
      </c>
      <c r="C10" s="468" t="s">
        <v>53</v>
      </c>
      <c r="D10" s="521">
        <v>18</v>
      </c>
      <c r="E10" s="524">
        <v>153.4</v>
      </c>
      <c r="F10" s="524">
        <v>140.80000000000001</v>
      </c>
      <c r="G10" s="524">
        <v>12.6</v>
      </c>
      <c r="H10" s="524">
        <v>16.2</v>
      </c>
      <c r="I10" s="524">
        <v>97.2</v>
      </c>
      <c r="J10" s="524">
        <v>95.5</v>
      </c>
      <c r="K10" s="524">
        <v>1.7</v>
      </c>
    </row>
    <row r="11" spans="2:11" ht="20.149999999999999" customHeight="1">
      <c r="B11" s="454" t="s">
        <v>118</v>
      </c>
      <c r="C11" s="468" t="s">
        <v>241</v>
      </c>
      <c r="D11" s="521">
        <v>18.5</v>
      </c>
      <c r="E11" s="524">
        <v>156.6</v>
      </c>
      <c r="F11" s="524">
        <v>142</v>
      </c>
      <c r="G11" s="524">
        <v>14.6</v>
      </c>
      <c r="H11" s="524">
        <v>15.8</v>
      </c>
      <c r="I11" s="524">
        <v>115.2</v>
      </c>
      <c r="J11" s="524">
        <v>115.1</v>
      </c>
      <c r="K11" s="524">
        <v>0.1</v>
      </c>
    </row>
    <row r="12" spans="2:11" ht="20.149999999999999" customHeight="1">
      <c r="B12" s="453" t="s">
        <v>383</v>
      </c>
      <c r="C12" s="468" t="s">
        <v>42</v>
      </c>
      <c r="D12" s="521">
        <v>18.8</v>
      </c>
      <c r="E12" s="524">
        <v>151.5</v>
      </c>
      <c r="F12" s="524">
        <v>141.9</v>
      </c>
      <c r="G12" s="524">
        <v>9.6</v>
      </c>
      <c r="H12" s="524">
        <v>17</v>
      </c>
      <c r="I12" s="524">
        <v>118.9</v>
      </c>
      <c r="J12" s="524">
        <v>118.2</v>
      </c>
      <c r="K12" s="524">
        <v>0.7</v>
      </c>
    </row>
    <row r="13" spans="2:11" ht="20.149999999999999" customHeight="1">
      <c r="B13" s="453" t="s">
        <v>5</v>
      </c>
      <c r="C13" s="468" t="s">
        <v>458</v>
      </c>
      <c r="D13" s="521">
        <v>20.100000000000001</v>
      </c>
      <c r="E13" s="524">
        <v>181.4</v>
      </c>
      <c r="F13" s="524">
        <v>154</v>
      </c>
      <c r="G13" s="524">
        <v>27.4</v>
      </c>
      <c r="H13" s="524">
        <v>18.100000000000001</v>
      </c>
      <c r="I13" s="524">
        <v>98.1</v>
      </c>
      <c r="J13" s="524">
        <v>90.6</v>
      </c>
      <c r="K13" s="524">
        <v>7.5</v>
      </c>
    </row>
    <row r="14" spans="2:11" ht="20.149999999999999" customHeight="1">
      <c r="B14" s="453" t="s">
        <v>156</v>
      </c>
      <c r="C14" s="468" t="s">
        <v>222</v>
      </c>
      <c r="D14" s="521">
        <v>19.399999999999999</v>
      </c>
      <c r="E14" s="524">
        <v>161.6</v>
      </c>
      <c r="F14" s="524">
        <v>150.30000000000001</v>
      </c>
      <c r="G14" s="524">
        <v>11.3</v>
      </c>
      <c r="H14" s="524">
        <v>15.3</v>
      </c>
      <c r="I14" s="524">
        <v>88.2</v>
      </c>
      <c r="J14" s="524">
        <v>87.3</v>
      </c>
      <c r="K14" s="524">
        <v>0.9</v>
      </c>
    </row>
    <row r="15" spans="2:11" ht="20.149999999999999" customHeight="1">
      <c r="B15" s="453" t="s">
        <v>200</v>
      </c>
      <c r="C15" s="468" t="s">
        <v>459</v>
      </c>
      <c r="D15" s="521">
        <v>18.8</v>
      </c>
      <c r="E15" s="524">
        <v>154</v>
      </c>
      <c r="F15" s="524">
        <v>140.1</v>
      </c>
      <c r="G15" s="524">
        <v>13.9</v>
      </c>
      <c r="H15" s="524">
        <v>17.5</v>
      </c>
      <c r="I15" s="524">
        <v>111.1</v>
      </c>
      <c r="J15" s="524">
        <v>110.1</v>
      </c>
      <c r="K15" s="524">
        <v>1</v>
      </c>
    </row>
    <row r="16" spans="2:11" ht="20.149999999999999" customHeight="1">
      <c r="B16" s="453" t="s">
        <v>386</v>
      </c>
      <c r="C16" s="468" t="s">
        <v>462</v>
      </c>
      <c r="D16" s="521">
        <v>19.8</v>
      </c>
      <c r="E16" s="524">
        <v>170.3</v>
      </c>
      <c r="F16" s="524">
        <v>161.9</v>
      </c>
      <c r="G16" s="524">
        <v>8.4</v>
      </c>
      <c r="H16" s="524">
        <v>12.5</v>
      </c>
      <c r="I16" s="524">
        <v>77.8</v>
      </c>
      <c r="J16" s="524">
        <v>75.7</v>
      </c>
      <c r="K16" s="524">
        <v>2.1</v>
      </c>
    </row>
    <row r="17" spans="2:11" ht="20.149999999999999" customHeight="1">
      <c r="B17" s="453" t="s">
        <v>120</v>
      </c>
      <c r="C17" s="468" t="s">
        <v>463</v>
      </c>
      <c r="D17" s="521">
        <v>18.100000000000001</v>
      </c>
      <c r="E17" s="524">
        <v>153.30000000000001</v>
      </c>
      <c r="F17" s="524">
        <v>139.80000000000001</v>
      </c>
      <c r="G17" s="524">
        <v>13.5</v>
      </c>
      <c r="H17" s="524">
        <v>15.9</v>
      </c>
      <c r="I17" s="524">
        <v>104.3</v>
      </c>
      <c r="J17" s="524">
        <v>101.1</v>
      </c>
      <c r="K17" s="524">
        <v>3.2</v>
      </c>
    </row>
    <row r="18" spans="2:11" ht="20.149999999999999" customHeight="1">
      <c r="B18" s="453" t="s">
        <v>21</v>
      </c>
      <c r="C18" s="468" t="s">
        <v>266</v>
      </c>
      <c r="D18" s="521">
        <v>20</v>
      </c>
      <c r="E18" s="524">
        <v>165.7</v>
      </c>
      <c r="F18" s="524">
        <v>154.69999999999999</v>
      </c>
      <c r="G18" s="524">
        <v>11</v>
      </c>
      <c r="H18" s="524">
        <v>12.1</v>
      </c>
      <c r="I18" s="524">
        <v>64.2</v>
      </c>
      <c r="J18" s="524">
        <v>62.2</v>
      </c>
      <c r="K18" s="524">
        <v>2</v>
      </c>
    </row>
    <row r="19" spans="2:11" ht="20.149999999999999" customHeight="1">
      <c r="B19" s="453" t="s">
        <v>388</v>
      </c>
      <c r="C19" s="468" t="s">
        <v>464</v>
      </c>
      <c r="D19" s="521">
        <v>20.399999999999999</v>
      </c>
      <c r="E19" s="524">
        <v>168.4</v>
      </c>
      <c r="F19" s="524">
        <v>157.4</v>
      </c>
      <c r="G19" s="524">
        <v>11</v>
      </c>
      <c r="H19" s="524">
        <v>13.6</v>
      </c>
      <c r="I19" s="524">
        <v>83.3</v>
      </c>
      <c r="J19" s="524">
        <v>79.599999999999994</v>
      </c>
      <c r="K19" s="524">
        <v>3.7</v>
      </c>
    </row>
    <row r="20" spans="2:11" ht="20.149999999999999" customHeight="1">
      <c r="B20" s="453" t="s">
        <v>303</v>
      </c>
      <c r="C20" s="468" t="s">
        <v>465</v>
      </c>
      <c r="D20" s="521">
        <v>19.899999999999999</v>
      </c>
      <c r="E20" s="524">
        <v>177.2</v>
      </c>
      <c r="F20" s="524">
        <v>145.30000000000001</v>
      </c>
      <c r="G20" s="524">
        <v>31.9</v>
      </c>
      <c r="H20" s="524">
        <v>14.1</v>
      </c>
      <c r="I20" s="524">
        <v>72.5</v>
      </c>
      <c r="J20" s="524">
        <v>59.7</v>
      </c>
      <c r="K20" s="524">
        <v>12.8</v>
      </c>
    </row>
    <row r="21" spans="2:11" ht="20.149999999999999" customHeight="1">
      <c r="B21" s="453" t="s">
        <v>390</v>
      </c>
      <c r="C21" s="468" t="s">
        <v>467</v>
      </c>
      <c r="D21" s="521">
        <v>19.399999999999999</v>
      </c>
      <c r="E21" s="524">
        <v>153.30000000000001</v>
      </c>
      <c r="F21" s="524">
        <v>146.19999999999999</v>
      </c>
      <c r="G21" s="524">
        <v>7.1</v>
      </c>
      <c r="H21" s="524">
        <v>14.7</v>
      </c>
      <c r="I21" s="524">
        <v>83.1</v>
      </c>
      <c r="J21" s="524">
        <v>82</v>
      </c>
      <c r="K21" s="524">
        <v>1.1000000000000001</v>
      </c>
    </row>
    <row r="22" spans="2:11" ht="20.149999999999999" customHeight="1">
      <c r="B22" s="453" t="s">
        <v>71</v>
      </c>
      <c r="C22" s="468" t="s">
        <v>407</v>
      </c>
      <c r="D22" s="521">
        <v>19.2</v>
      </c>
      <c r="E22" s="524">
        <v>161</v>
      </c>
      <c r="F22" s="524">
        <v>144.69999999999999</v>
      </c>
      <c r="G22" s="524">
        <v>16.3</v>
      </c>
      <c r="H22" s="524">
        <v>17.399999999999999</v>
      </c>
      <c r="I22" s="524">
        <v>114.8</v>
      </c>
      <c r="J22" s="524">
        <v>108.3</v>
      </c>
      <c r="K22" s="524">
        <v>6.5</v>
      </c>
    </row>
    <row r="23" spans="2:11" ht="20.149999999999999" customHeight="1">
      <c r="B23" s="455" t="s">
        <v>6</v>
      </c>
      <c r="C23" s="469" t="s">
        <v>318</v>
      </c>
      <c r="D23" s="521">
        <v>18.8</v>
      </c>
      <c r="E23" s="527">
        <v>160.4</v>
      </c>
      <c r="F23" s="527">
        <v>144.19999999999999</v>
      </c>
      <c r="G23" s="527">
        <v>16.2</v>
      </c>
      <c r="H23" s="527">
        <v>13.8</v>
      </c>
      <c r="I23" s="527">
        <v>83.8</v>
      </c>
      <c r="J23" s="527">
        <v>81.7</v>
      </c>
      <c r="K23" s="527">
        <v>2.1</v>
      </c>
    </row>
    <row r="24" spans="2:11" ht="20.149999999999999" customHeight="1">
      <c r="B24" s="456" t="s">
        <v>80</v>
      </c>
      <c r="C24" s="470" t="s">
        <v>162</v>
      </c>
      <c r="D24" s="526">
        <v>19</v>
      </c>
      <c r="E24" s="526">
        <v>166.1</v>
      </c>
      <c r="F24" s="526">
        <v>153</v>
      </c>
      <c r="G24" s="526">
        <v>13.1</v>
      </c>
      <c r="H24" s="526">
        <v>16.8</v>
      </c>
      <c r="I24" s="526">
        <v>100</v>
      </c>
      <c r="J24" s="526">
        <v>97.4</v>
      </c>
      <c r="K24" s="526">
        <v>2.6</v>
      </c>
    </row>
    <row r="25" spans="2:11" ht="20.149999999999999" customHeight="1">
      <c r="B25" s="457" t="s">
        <v>469</v>
      </c>
      <c r="C25" s="468" t="s">
        <v>470</v>
      </c>
      <c r="D25" s="523">
        <v>18.399999999999999</v>
      </c>
      <c r="E25" s="523">
        <v>153.80000000000001</v>
      </c>
      <c r="F25" s="523">
        <v>142.80000000000001</v>
      </c>
      <c r="G25" s="523">
        <v>11</v>
      </c>
      <c r="H25" s="523">
        <v>14.4</v>
      </c>
      <c r="I25" s="523">
        <v>113.4</v>
      </c>
      <c r="J25" s="523">
        <v>104</v>
      </c>
      <c r="K25" s="523">
        <v>9.4</v>
      </c>
    </row>
    <row r="26" spans="2:11" ht="20.149999999999999" customHeight="1">
      <c r="B26" s="458" t="s">
        <v>472</v>
      </c>
      <c r="C26" s="471" t="s">
        <v>98</v>
      </c>
      <c r="D26" s="518">
        <v>18.8</v>
      </c>
      <c r="E26" s="518">
        <v>165.8</v>
      </c>
      <c r="F26" s="518">
        <v>148.5</v>
      </c>
      <c r="G26" s="518">
        <v>17.3</v>
      </c>
      <c r="H26" s="518">
        <v>18.3</v>
      </c>
      <c r="I26" s="518">
        <v>122.3</v>
      </c>
      <c r="J26" s="518">
        <v>122.3</v>
      </c>
      <c r="K26" s="518">
        <v>0</v>
      </c>
    </row>
    <row r="27" spans="2:11" ht="20.149999999999999" customHeight="1">
      <c r="B27" s="459" t="s">
        <v>345</v>
      </c>
      <c r="C27" s="472" t="s">
        <v>347</v>
      </c>
      <c r="D27" s="524">
        <v>17.7</v>
      </c>
      <c r="E27" s="524">
        <v>151.1</v>
      </c>
      <c r="F27" s="524">
        <v>140.80000000000001</v>
      </c>
      <c r="G27" s="524">
        <v>10.3</v>
      </c>
      <c r="H27" s="524">
        <v>16.600000000000001</v>
      </c>
      <c r="I27" s="524">
        <v>79.7</v>
      </c>
      <c r="J27" s="524">
        <v>79.7</v>
      </c>
      <c r="K27" s="524">
        <v>0</v>
      </c>
    </row>
    <row r="28" spans="2:11" ht="20.149999999999999" customHeight="1">
      <c r="B28" s="459" t="s">
        <v>473</v>
      </c>
      <c r="C28" s="472" t="s">
        <v>351</v>
      </c>
      <c r="D28" s="524">
        <v>18.7</v>
      </c>
      <c r="E28" s="524">
        <v>157.30000000000001</v>
      </c>
      <c r="F28" s="524">
        <v>144.4</v>
      </c>
      <c r="G28" s="524">
        <v>12.9</v>
      </c>
      <c r="H28" s="524">
        <v>17.8</v>
      </c>
      <c r="I28" s="524">
        <v>102.6</v>
      </c>
      <c r="J28" s="524">
        <v>102.6</v>
      </c>
      <c r="K28" s="524">
        <v>0</v>
      </c>
    </row>
    <row r="29" spans="2:11" ht="20.149999999999999" customHeight="1">
      <c r="B29" s="459" t="s">
        <v>474</v>
      </c>
      <c r="C29" s="472" t="s">
        <v>475</v>
      </c>
      <c r="D29" s="524">
        <v>20</v>
      </c>
      <c r="E29" s="524">
        <v>162.9</v>
      </c>
      <c r="F29" s="524">
        <v>153</v>
      </c>
      <c r="G29" s="524">
        <v>9.9</v>
      </c>
      <c r="H29" s="524">
        <v>16.5</v>
      </c>
      <c r="I29" s="524">
        <v>91.4</v>
      </c>
      <c r="J29" s="524">
        <v>90.4</v>
      </c>
      <c r="K29" s="524">
        <v>1</v>
      </c>
    </row>
    <row r="30" spans="2:11" ht="20.149999999999999" customHeight="1">
      <c r="B30" s="459" t="s">
        <v>461</v>
      </c>
      <c r="C30" s="472" t="s">
        <v>181</v>
      </c>
      <c r="D30" s="524">
        <v>18</v>
      </c>
      <c r="E30" s="524">
        <v>157</v>
      </c>
      <c r="F30" s="524">
        <v>145.19999999999999</v>
      </c>
      <c r="G30" s="524">
        <v>11.8</v>
      </c>
      <c r="H30" s="524">
        <v>14.5</v>
      </c>
      <c r="I30" s="524">
        <v>92.4</v>
      </c>
      <c r="J30" s="524">
        <v>91.5</v>
      </c>
      <c r="K30" s="524">
        <v>0.9</v>
      </c>
    </row>
    <row r="31" spans="2:11" ht="20.149999999999999" customHeight="1">
      <c r="B31" s="459" t="s">
        <v>476</v>
      </c>
      <c r="C31" s="472" t="s">
        <v>125</v>
      </c>
      <c r="D31" s="524">
        <v>17.2</v>
      </c>
      <c r="E31" s="524">
        <v>140.6</v>
      </c>
      <c r="F31" s="524">
        <v>133.1</v>
      </c>
      <c r="G31" s="524">
        <v>7.5</v>
      </c>
      <c r="H31" s="524">
        <v>16.3</v>
      </c>
      <c r="I31" s="524">
        <v>101.5</v>
      </c>
      <c r="J31" s="524">
        <v>100.6</v>
      </c>
      <c r="K31" s="524">
        <v>0.9</v>
      </c>
    </row>
    <row r="32" spans="2:11" ht="20.149999999999999" customHeight="1">
      <c r="B32" s="459" t="s">
        <v>210</v>
      </c>
      <c r="C32" s="472" t="s">
        <v>357</v>
      </c>
      <c r="D32" s="524">
        <v>17.600000000000001</v>
      </c>
      <c r="E32" s="524">
        <v>150.9</v>
      </c>
      <c r="F32" s="524">
        <v>136.5</v>
      </c>
      <c r="G32" s="524">
        <v>14.4</v>
      </c>
      <c r="H32" s="524">
        <v>20.100000000000001</v>
      </c>
      <c r="I32" s="524">
        <v>137.6</v>
      </c>
      <c r="J32" s="524">
        <v>132.80000000000001</v>
      </c>
      <c r="K32" s="524">
        <v>4.8</v>
      </c>
    </row>
    <row r="33" spans="2:11" ht="20.149999999999999" customHeight="1">
      <c r="B33" s="459" t="s">
        <v>260</v>
      </c>
      <c r="C33" s="472" t="s">
        <v>450</v>
      </c>
      <c r="D33" s="524">
        <v>18.3</v>
      </c>
      <c r="E33" s="524">
        <v>158.69999999999999</v>
      </c>
      <c r="F33" s="524">
        <v>142.1</v>
      </c>
      <c r="G33" s="524">
        <v>16.600000000000001</v>
      </c>
      <c r="H33" s="524">
        <v>14.4</v>
      </c>
      <c r="I33" s="524">
        <v>66.599999999999994</v>
      </c>
      <c r="J33" s="524">
        <v>66.2</v>
      </c>
      <c r="K33" s="524">
        <v>0.4</v>
      </c>
    </row>
    <row r="34" spans="2:11" ht="20.149999999999999" customHeight="1">
      <c r="B34" s="459" t="s">
        <v>477</v>
      </c>
      <c r="C34" s="472" t="s">
        <v>269</v>
      </c>
      <c r="D34" s="525">
        <v>18.399999999999999</v>
      </c>
      <c r="E34" s="525">
        <v>144.5</v>
      </c>
      <c r="F34" s="525">
        <v>140.80000000000001</v>
      </c>
      <c r="G34" s="525">
        <v>3.7</v>
      </c>
      <c r="H34" s="525">
        <v>18.5</v>
      </c>
      <c r="I34" s="525">
        <v>106.2</v>
      </c>
      <c r="J34" s="525">
        <v>102.8</v>
      </c>
      <c r="K34" s="525">
        <v>3.4</v>
      </c>
    </row>
    <row r="35" spans="2:11" ht="20.149999999999999" customHeight="1">
      <c r="B35" s="459" t="s">
        <v>188</v>
      </c>
      <c r="C35" s="472" t="s">
        <v>478</v>
      </c>
      <c r="D35" s="524">
        <v>18.899999999999999</v>
      </c>
      <c r="E35" s="524">
        <v>152.80000000000001</v>
      </c>
      <c r="F35" s="524">
        <v>143.6</v>
      </c>
      <c r="G35" s="524">
        <v>9.1999999999999993</v>
      </c>
      <c r="H35" s="524">
        <v>15.9</v>
      </c>
      <c r="I35" s="524">
        <v>123.8</v>
      </c>
      <c r="J35" s="524">
        <v>119</v>
      </c>
      <c r="K35" s="524">
        <v>4.8</v>
      </c>
    </row>
    <row r="36" spans="2:11" ht="20.149999999999999" customHeight="1">
      <c r="B36" s="459" t="s">
        <v>215</v>
      </c>
      <c r="C36" s="472" t="s">
        <v>217</v>
      </c>
      <c r="D36" s="524">
        <v>17.899999999999999</v>
      </c>
      <c r="E36" s="524">
        <v>149.30000000000001</v>
      </c>
      <c r="F36" s="524">
        <v>138.5</v>
      </c>
      <c r="G36" s="524">
        <v>10.8</v>
      </c>
      <c r="H36" s="524">
        <v>15</v>
      </c>
      <c r="I36" s="524">
        <v>85.2</v>
      </c>
      <c r="J36" s="524">
        <v>82.8</v>
      </c>
      <c r="K36" s="524">
        <v>2.4</v>
      </c>
    </row>
    <row r="37" spans="2:11" ht="20.149999999999999" customHeight="1">
      <c r="B37" s="459" t="s">
        <v>429</v>
      </c>
      <c r="C37" s="472" t="s">
        <v>341</v>
      </c>
      <c r="D37" s="524">
        <v>19.100000000000001</v>
      </c>
      <c r="E37" s="524">
        <v>158.1</v>
      </c>
      <c r="F37" s="524">
        <v>145.6</v>
      </c>
      <c r="G37" s="524">
        <v>12.5</v>
      </c>
      <c r="H37" s="524">
        <v>9.1999999999999993</v>
      </c>
      <c r="I37" s="524">
        <v>56.5</v>
      </c>
      <c r="J37" s="524">
        <v>55.9</v>
      </c>
      <c r="K37" s="524">
        <v>0.6</v>
      </c>
    </row>
    <row r="38" spans="2:11" ht="20.149999999999999" customHeight="1">
      <c r="B38" s="459" t="s">
        <v>479</v>
      </c>
      <c r="C38" s="472" t="s">
        <v>344</v>
      </c>
      <c r="D38" s="524">
        <v>17.7</v>
      </c>
      <c r="E38" s="524">
        <v>155.30000000000001</v>
      </c>
      <c r="F38" s="524">
        <v>138.30000000000001</v>
      </c>
      <c r="G38" s="524">
        <v>17</v>
      </c>
      <c r="H38" s="524">
        <v>12.8</v>
      </c>
      <c r="I38" s="524">
        <v>84.4</v>
      </c>
      <c r="J38" s="524">
        <v>81.099999999999994</v>
      </c>
      <c r="K38" s="524">
        <v>3.3</v>
      </c>
    </row>
    <row r="39" spans="2:11" ht="20.149999999999999" customHeight="1">
      <c r="B39" s="459" t="s">
        <v>434</v>
      </c>
      <c r="C39" s="472" t="s">
        <v>143</v>
      </c>
      <c r="D39" s="524">
        <v>18.5</v>
      </c>
      <c r="E39" s="524">
        <v>151</v>
      </c>
      <c r="F39" s="524">
        <v>140.80000000000001</v>
      </c>
      <c r="G39" s="524">
        <v>10.199999999999999</v>
      </c>
      <c r="H39" s="524">
        <v>16.7</v>
      </c>
      <c r="I39" s="524">
        <v>115.1</v>
      </c>
      <c r="J39" s="524">
        <v>114.1</v>
      </c>
      <c r="K39" s="524">
        <v>1</v>
      </c>
    </row>
    <row r="40" spans="2:11" ht="20.149999999999999" customHeight="1">
      <c r="B40" s="459" t="s">
        <v>175</v>
      </c>
      <c r="C40" s="472" t="s">
        <v>296</v>
      </c>
      <c r="D40" s="524">
        <v>19.7</v>
      </c>
      <c r="E40" s="524">
        <v>161.80000000000001</v>
      </c>
      <c r="F40" s="524">
        <v>154.1</v>
      </c>
      <c r="G40" s="524">
        <v>7.7</v>
      </c>
      <c r="H40" s="524">
        <v>18.899999999999999</v>
      </c>
      <c r="I40" s="524">
        <v>112</v>
      </c>
      <c r="J40" s="524">
        <v>111.6</v>
      </c>
      <c r="K40" s="524">
        <v>0.4</v>
      </c>
    </row>
    <row r="41" spans="2:11" ht="20.149999999999999" customHeight="1">
      <c r="B41" s="459" t="s">
        <v>142</v>
      </c>
      <c r="C41" s="472" t="s">
        <v>159</v>
      </c>
      <c r="D41" s="524">
        <v>16.7</v>
      </c>
      <c r="E41" s="524">
        <v>141.30000000000001</v>
      </c>
      <c r="F41" s="524">
        <v>130.5</v>
      </c>
      <c r="G41" s="524">
        <v>10.8</v>
      </c>
      <c r="H41" s="524">
        <v>16</v>
      </c>
      <c r="I41" s="524">
        <v>96.2</v>
      </c>
      <c r="J41" s="524">
        <v>95.2</v>
      </c>
      <c r="K41" s="524">
        <v>1</v>
      </c>
    </row>
    <row r="42" spans="2:11" ht="20.149999999999999" customHeight="1">
      <c r="B42" s="459" t="s">
        <v>424</v>
      </c>
      <c r="C42" s="472" t="s">
        <v>354</v>
      </c>
      <c r="D42" s="524">
        <v>18.3</v>
      </c>
      <c r="E42" s="524">
        <v>153.1</v>
      </c>
      <c r="F42" s="524">
        <v>140.30000000000001</v>
      </c>
      <c r="G42" s="524">
        <v>12.8</v>
      </c>
      <c r="H42" s="524">
        <v>14.3</v>
      </c>
      <c r="I42" s="524">
        <v>100.5</v>
      </c>
      <c r="J42" s="524">
        <v>96.5</v>
      </c>
      <c r="K42" s="524">
        <v>4</v>
      </c>
    </row>
    <row r="43" spans="2:11" ht="20.149999999999999" customHeight="1">
      <c r="B43" s="459" t="s">
        <v>100</v>
      </c>
      <c r="C43" s="472" t="s">
        <v>92</v>
      </c>
      <c r="D43" s="524">
        <v>17.600000000000001</v>
      </c>
      <c r="E43" s="524">
        <v>152.69999999999999</v>
      </c>
      <c r="F43" s="524">
        <v>138.1</v>
      </c>
      <c r="G43" s="524">
        <v>14.6</v>
      </c>
      <c r="H43" s="524">
        <v>15.9</v>
      </c>
      <c r="I43" s="524">
        <v>92.8</v>
      </c>
      <c r="J43" s="524">
        <v>92.7</v>
      </c>
      <c r="K43" s="524">
        <v>0.1</v>
      </c>
    </row>
    <row r="44" spans="2:11" ht="20.149999999999999" customHeight="1">
      <c r="B44" s="459" t="s">
        <v>481</v>
      </c>
      <c r="C44" s="473" t="s">
        <v>119</v>
      </c>
      <c r="D44" s="524">
        <v>19.399999999999999</v>
      </c>
      <c r="E44" s="524">
        <v>163.4</v>
      </c>
      <c r="F44" s="524">
        <v>149</v>
      </c>
      <c r="G44" s="524">
        <v>14.4</v>
      </c>
      <c r="H44" s="524">
        <v>16.399999999999999</v>
      </c>
      <c r="I44" s="524">
        <v>101.8</v>
      </c>
      <c r="J44" s="524">
        <v>101.2</v>
      </c>
      <c r="K44" s="524">
        <v>0.6</v>
      </c>
    </row>
    <row r="45" spans="2:11" ht="20.149999999999999" customHeight="1">
      <c r="B45" s="456" t="s">
        <v>99</v>
      </c>
      <c r="C45" s="474" t="s">
        <v>202</v>
      </c>
      <c r="D45" s="526">
        <v>18.2</v>
      </c>
      <c r="E45" s="526">
        <v>154.9</v>
      </c>
      <c r="F45" s="526">
        <v>143</v>
      </c>
      <c r="G45" s="526">
        <v>11.9</v>
      </c>
      <c r="H45" s="526">
        <v>15</v>
      </c>
      <c r="I45" s="526">
        <v>92.5</v>
      </c>
      <c r="J45" s="526">
        <v>90.6</v>
      </c>
      <c r="K45" s="526">
        <v>1.9</v>
      </c>
    </row>
    <row r="46" spans="2:11" ht="20.149999999999999" customHeight="1">
      <c r="B46" s="460" t="s">
        <v>220</v>
      </c>
      <c r="C46" s="475" t="s">
        <v>399</v>
      </c>
      <c r="D46" s="527">
        <v>20.3</v>
      </c>
      <c r="E46" s="527">
        <v>166.6</v>
      </c>
      <c r="F46" s="527">
        <v>155.6</v>
      </c>
      <c r="G46" s="527">
        <v>11</v>
      </c>
      <c r="H46" s="527">
        <v>15.3</v>
      </c>
      <c r="I46" s="527">
        <v>87.5</v>
      </c>
      <c r="J46" s="527">
        <v>86.8</v>
      </c>
      <c r="K46" s="527">
        <v>0.7</v>
      </c>
    </row>
    <row r="47" spans="2:11" ht="20.149999999999999" customHeight="1">
      <c r="B47" s="458" t="s">
        <v>362</v>
      </c>
      <c r="C47" s="471" t="s">
        <v>173</v>
      </c>
      <c r="D47" s="526">
        <v>20.100000000000001</v>
      </c>
      <c r="E47" s="526">
        <v>166.4</v>
      </c>
      <c r="F47" s="526">
        <v>159.69999999999999</v>
      </c>
      <c r="G47" s="526">
        <v>6.7</v>
      </c>
      <c r="H47" s="526">
        <v>13.1</v>
      </c>
      <c r="I47" s="526">
        <v>81.5</v>
      </c>
      <c r="J47" s="526">
        <v>78.400000000000006</v>
      </c>
      <c r="K47" s="526">
        <v>3.1</v>
      </c>
    </row>
    <row r="48" spans="2:11" ht="20.149999999999999" customHeight="1">
      <c r="B48" s="459" t="s">
        <v>482</v>
      </c>
      <c r="C48" s="472" t="s">
        <v>133</v>
      </c>
      <c r="D48" s="527">
        <v>19.8</v>
      </c>
      <c r="E48" s="527">
        <v>165.1</v>
      </c>
      <c r="F48" s="527">
        <v>150</v>
      </c>
      <c r="G48" s="527">
        <v>15.1</v>
      </c>
      <c r="H48" s="527">
        <v>11.9</v>
      </c>
      <c r="I48" s="527">
        <v>60.1</v>
      </c>
      <c r="J48" s="527">
        <v>58.3</v>
      </c>
      <c r="K48" s="527">
        <v>1.8</v>
      </c>
    </row>
    <row r="49" spans="2:13" ht="20.149999999999999" customHeight="1">
      <c r="B49" s="456" t="s">
        <v>430</v>
      </c>
      <c r="C49" s="470" t="s">
        <v>483</v>
      </c>
      <c r="D49" s="518">
        <v>19.399999999999999</v>
      </c>
      <c r="E49" s="518">
        <v>150.9</v>
      </c>
      <c r="F49" s="518">
        <v>141.69999999999999</v>
      </c>
      <c r="G49" s="518">
        <v>9.1999999999999993</v>
      </c>
      <c r="H49" s="518">
        <v>14.4</v>
      </c>
      <c r="I49" s="518">
        <v>82.8</v>
      </c>
      <c r="J49" s="518">
        <v>81.3</v>
      </c>
      <c r="K49" s="518">
        <v>1.5</v>
      </c>
    </row>
    <row r="50" spans="2:13" ht="20.149999999999999" customHeight="1">
      <c r="B50" s="460" t="s">
        <v>484</v>
      </c>
      <c r="C50" s="469" t="s">
        <v>15</v>
      </c>
      <c r="D50" s="524">
        <v>19.399999999999999</v>
      </c>
      <c r="E50" s="524">
        <v>156.5</v>
      </c>
      <c r="F50" s="524">
        <v>152</v>
      </c>
      <c r="G50" s="524">
        <v>4.5</v>
      </c>
      <c r="H50" s="524">
        <v>14.8</v>
      </c>
      <c r="I50" s="524">
        <v>83.3</v>
      </c>
      <c r="J50" s="524">
        <v>82.3</v>
      </c>
      <c r="K50" s="524">
        <v>1</v>
      </c>
    </row>
    <row r="51" spans="2:13" ht="20.149999999999999" customHeight="1">
      <c r="B51" s="458" t="s">
        <v>402</v>
      </c>
      <c r="C51" s="471" t="s">
        <v>121</v>
      </c>
      <c r="D51" s="526">
        <v>18.3</v>
      </c>
      <c r="E51" s="526">
        <v>155.9</v>
      </c>
      <c r="F51" s="526">
        <v>141.80000000000001</v>
      </c>
      <c r="G51" s="526">
        <v>14.1</v>
      </c>
      <c r="H51" s="526">
        <v>16.3</v>
      </c>
      <c r="I51" s="526">
        <v>104.4</v>
      </c>
      <c r="J51" s="526">
        <v>101.8</v>
      </c>
      <c r="K51" s="526">
        <v>2.6</v>
      </c>
    </row>
    <row r="52" spans="2:13" ht="20.149999999999999" customHeight="1">
      <c r="B52" s="459" t="s">
        <v>320</v>
      </c>
      <c r="C52" s="472" t="s">
        <v>486</v>
      </c>
      <c r="D52" s="524">
        <v>19</v>
      </c>
      <c r="E52" s="524">
        <v>166.8</v>
      </c>
      <c r="F52" s="524">
        <v>146.69999999999999</v>
      </c>
      <c r="G52" s="524">
        <v>20.100000000000001</v>
      </c>
      <c r="H52" s="524">
        <v>13.5</v>
      </c>
      <c r="I52" s="524">
        <v>83.5</v>
      </c>
      <c r="J52" s="524">
        <v>81.3</v>
      </c>
      <c r="K52" s="524">
        <v>2.2000000000000002</v>
      </c>
    </row>
    <row r="53" spans="2:13" ht="20.149999999999999" customHeight="1">
      <c r="B53" s="460" t="s">
        <v>488</v>
      </c>
      <c r="C53" s="469" t="s">
        <v>489</v>
      </c>
      <c r="D53" s="527">
        <v>18.899999999999999</v>
      </c>
      <c r="E53" s="527">
        <v>153.1</v>
      </c>
      <c r="F53" s="527">
        <v>142.30000000000001</v>
      </c>
      <c r="G53" s="527">
        <v>10.8</v>
      </c>
      <c r="H53" s="527">
        <v>13.2</v>
      </c>
      <c r="I53" s="527">
        <v>73.5</v>
      </c>
      <c r="J53" s="527">
        <v>72</v>
      </c>
      <c r="K53" s="527">
        <v>1.5</v>
      </c>
      <c r="M53" s="22"/>
    </row>
    <row r="54" spans="2:13" ht="19">
      <c r="B54" s="10"/>
      <c r="C54" s="476" t="s">
        <v>504</v>
      </c>
      <c r="E54" s="614"/>
      <c r="I54" s="10"/>
      <c r="J54" s="10"/>
      <c r="K54" s="10"/>
    </row>
    <row r="55" spans="2:13" ht="19">
      <c r="B55" s="10"/>
      <c r="C55" s="461">
        <v>45778</v>
      </c>
      <c r="E55" s="614"/>
      <c r="I55" s="10"/>
      <c r="J55" s="10"/>
      <c r="K55" s="10"/>
    </row>
    <row r="56" spans="2:13" ht="18" customHeight="1">
      <c r="B56" s="203"/>
      <c r="C56" s="462" t="s">
        <v>468</v>
      </c>
      <c r="E56" s="203"/>
      <c r="F56" s="203"/>
      <c r="G56" s="203"/>
      <c r="H56" s="203"/>
      <c r="I56" s="203"/>
      <c r="J56" s="203"/>
    </row>
    <row r="57" spans="2:13" s="447" customFormat="1" ht="18" customHeight="1">
      <c r="B57" s="448" t="s">
        <v>491</v>
      </c>
      <c r="C57" s="463"/>
      <c r="D57" s="537" t="s">
        <v>499</v>
      </c>
      <c r="E57" s="536"/>
      <c r="F57" s="536"/>
      <c r="G57" s="621"/>
      <c r="H57" s="535" t="s">
        <v>397</v>
      </c>
      <c r="I57" s="536"/>
      <c r="J57" s="536"/>
      <c r="K57" s="621"/>
    </row>
    <row r="58" spans="2:13" s="447" customFormat="1" ht="9.75" customHeight="1">
      <c r="B58" s="449"/>
      <c r="C58" s="464"/>
      <c r="D58" s="624" t="s">
        <v>155</v>
      </c>
      <c r="E58" s="624" t="s">
        <v>70</v>
      </c>
      <c r="F58" s="553"/>
      <c r="G58" s="618"/>
      <c r="H58" s="624" t="s">
        <v>155</v>
      </c>
      <c r="I58" s="624" t="s">
        <v>70</v>
      </c>
      <c r="J58" s="553"/>
      <c r="K58" s="618"/>
    </row>
    <row r="59" spans="2:13" s="447" customFormat="1" ht="36" customHeight="1">
      <c r="B59" s="450"/>
      <c r="C59" s="465"/>
      <c r="D59" s="625"/>
      <c r="E59" s="625"/>
      <c r="F59" s="628" t="s">
        <v>337</v>
      </c>
      <c r="G59" s="630" t="s">
        <v>503</v>
      </c>
      <c r="H59" s="625"/>
      <c r="I59" s="625"/>
      <c r="J59" s="628" t="s">
        <v>337</v>
      </c>
      <c r="K59" s="630" t="s">
        <v>503</v>
      </c>
    </row>
    <row r="60" spans="2:13" s="447" customFormat="1" ht="12" customHeight="1">
      <c r="B60" s="513"/>
      <c r="C60" s="515"/>
      <c r="D60" s="626" t="s">
        <v>151</v>
      </c>
      <c r="E60" s="627" t="s">
        <v>135</v>
      </c>
      <c r="F60" s="629" t="s">
        <v>135</v>
      </c>
      <c r="G60" s="629" t="s">
        <v>135</v>
      </c>
      <c r="H60" s="629" t="s">
        <v>151</v>
      </c>
      <c r="I60" s="629" t="s">
        <v>135</v>
      </c>
      <c r="J60" s="629" t="s">
        <v>135</v>
      </c>
      <c r="K60" s="626" t="s">
        <v>135</v>
      </c>
    </row>
    <row r="61" spans="2:13" ht="20.149999999999999" customHeight="1">
      <c r="B61" s="514" t="s">
        <v>165</v>
      </c>
      <c r="C61" s="516" t="s">
        <v>45</v>
      </c>
      <c r="D61" s="518">
        <v>18.7</v>
      </c>
      <c r="E61" s="518">
        <v>159.5</v>
      </c>
      <c r="F61" s="518">
        <v>143.9</v>
      </c>
      <c r="G61" s="518">
        <v>15.6</v>
      </c>
      <c r="H61" s="518">
        <v>15.5</v>
      </c>
      <c r="I61" s="518">
        <v>89.8</v>
      </c>
      <c r="J61" s="518">
        <v>86.5</v>
      </c>
      <c r="K61" s="518">
        <v>3.3</v>
      </c>
    </row>
    <row r="62" spans="2:13" ht="20.149999999999999" customHeight="1">
      <c r="B62" s="452" t="s">
        <v>25</v>
      </c>
      <c r="C62" s="467" t="s">
        <v>456</v>
      </c>
      <c r="D62" s="519">
        <v>18.7</v>
      </c>
      <c r="E62" s="526">
        <v>156</v>
      </c>
      <c r="F62" s="526">
        <v>144.5</v>
      </c>
      <c r="G62" s="526">
        <v>11.5</v>
      </c>
      <c r="H62" s="526">
        <v>15.9</v>
      </c>
      <c r="I62" s="526">
        <v>94.8</v>
      </c>
      <c r="J62" s="526">
        <v>94.6</v>
      </c>
      <c r="K62" s="526">
        <v>0.2</v>
      </c>
    </row>
    <row r="63" spans="2:13" ht="20.149999999999999" customHeight="1">
      <c r="B63" s="453" t="s">
        <v>160</v>
      </c>
      <c r="C63" s="468" t="s">
        <v>53</v>
      </c>
      <c r="D63" s="521">
        <v>17.899999999999999</v>
      </c>
      <c r="E63" s="524">
        <v>153.6</v>
      </c>
      <c r="F63" s="524">
        <v>140.4</v>
      </c>
      <c r="G63" s="524">
        <v>13.2</v>
      </c>
      <c r="H63" s="524">
        <v>16.600000000000001</v>
      </c>
      <c r="I63" s="524">
        <v>104.7</v>
      </c>
      <c r="J63" s="524">
        <v>102.3</v>
      </c>
      <c r="K63" s="524">
        <v>2.4</v>
      </c>
    </row>
    <row r="64" spans="2:13" ht="20.149999999999999" customHeight="1">
      <c r="B64" s="454" t="s">
        <v>118</v>
      </c>
      <c r="C64" s="468" t="s">
        <v>241</v>
      </c>
      <c r="D64" s="521">
        <v>18.5</v>
      </c>
      <c r="E64" s="524">
        <v>154.1</v>
      </c>
      <c r="F64" s="524">
        <v>140</v>
      </c>
      <c r="G64" s="524">
        <v>14.1</v>
      </c>
      <c r="H64" s="524">
        <v>15.6</v>
      </c>
      <c r="I64" s="524">
        <v>114</v>
      </c>
      <c r="J64" s="524">
        <v>113.9</v>
      </c>
      <c r="K64" s="524">
        <v>0.1</v>
      </c>
    </row>
    <row r="65" spans="2:11" ht="20.149999999999999" customHeight="1">
      <c r="B65" s="453" t="s">
        <v>383</v>
      </c>
      <c r="C65" s="468" t="s">
        <v>42</v>
      </c>
      <c r="D65" s="521">
        <v>19.100000000000001</v>
      </c>
      <c r="E65" s="524">
        <v>155.69999999999999</v>
      </c>
      <c r="F65" s="524">
        <v>145.80000000000001</v>
      </c>
      <c r="G65" s="524">
        <v>9.9</v>
      </c>
      <c r="H65" s="524">
        <v>17</v>
      </c>
      <c r="I65" s="524">
        <v>118.9</v>
      </c>
      <c r="J65" s="524">
        <v>118.2</v>
      </c>
      <c r="K65" s="524">
        <v>0.7</v>
      </c>
    </row>
    <row r="66" spans="2:11" ht="20.149999999999999" customHeight="1">
      <c r="B66" s="453" t="s">
        <v>5</v>
      </c>
      <c r="C66" s="468" t="s">
        <v>458</v>
      </c>
      <c r="D66" s="521">
        <v>19.8</v>
      </c>
      <c r="E66" s="524">
        <v>177</v>
      </c>
      <c r="F66" s="524">
        <v>151.5</v>
      </c>
      <c r="G66" s="524">
        <v>25.5</v>
      </c>
      <c r="H66" s="524">
        <v>18.3</v>
      </c>
      <c r="I66" s="524">
        <v>98.6</v>
      </c>
      <c r="J66" s="524">
        <v>90</v>
      </c>
      <c r="K66" s="524">
        <v>8.6</v>
      </c>
    </row>
    <row r="67" spans="2:11" ht="20.149999999999999" customHeight="1">
      <c r="B67" s="453" t="s">
        <v>156</v>
      </c>
      <c r="C67" s="468" t="s">
        <v>222</v>
      </c>
      <c r="D67" s="521">
        <v>19.100000000000001</v>
      </c>
      <c r="E67" s="524">
        <v>160.80000000000001</v>
      </c>
      <c r="F67" s="524">
        <v>150.30000000000001</v>
      </c>
      <c r="G67" s="524">
        <v>10.5</v>
      </c>
      <c r="H67" s="524">
        <v>17.600000000000001</v>
      </c>
      <c r="I67" s="524">
        <v>102.8</v>
      </c>
      <c r="J67" s="524">
        <v>101.8</v>
      </c>
      <c r="K67" s="524">
        <v>1</v>
      </c>
    </row>
    <row r="68" spans="2:11" ht="20.149999999999999" customHeight="1">
      <c r="B68" s="453" t="s">
        <v>200</v>
      </c>
      <c r="C68" s="468" t="s">
        <v>459</v>
      </c>
      <c r="D68" s="521">
        <v>18.899999999999999</v>
      </c>
      <c r="E68" s="524">
        <v>153.19999999999999</v>
      </c>
      <c r="F68" s="524">
        <v>139.69999999999999</v>
      </c>
      <c r="G68" s="524">
        <v>13.5</v>
      </c>
      <c r="H68" s="524">
        <v>18.399999999999999</v>
      </c>
      <c r="I68" s="524">
        <v>113.9</v>
      </c>
      <c r="J68" s="524">
        <v>112.6</v>
      </c>
      <c r="K68" s="524">
        <v>1.3</v>
      </c>
    </row>
    <row r="69" spans="2:11" ht="20.149999999999999" customHeight="1">
      <c r="B69" s="453" t="s">
        <v>386</v>
      </c>
      <c r="C69" s="468" t="s">
        <v>462</v>
      </c>
      <c r="D69" s="521">
        <v>19.3</v>
      </c>
      <c r="E69" s="524">
        <v>162.1</v>
      </c>
      <c r="F69" s="524">
        <v>153.30000000000001</v>
      </c>
      <c r="G69" s="524">
        <v>8.8000000000000007</v>
      </c>
      <c r="H69" s="524">
        <v>14</v>
      </c>
      <c r="I69" s="524">
        <v>82.7</v>
      </c>
      <c r="J69" s="524">
        <v>81.400000000000006</v>
      </c>
      <c r="K69" s="524">
        <v>1.3</v>
      </c>
    </row>
    <row r="70" spans="2:11" ht="20.149999999999999" customHeight="1">
      <c r="B70" s="453" t="s">
        <v>120</v>
      </c>
      <c r="C70" s="468" t="s">
        <v>463</v>
      </c>
      <c r="D70" s="521">
        <v>18.3</v>
      </c>
      <c r="E70" s="524">
        <v>156.5</v>
      </c>
      <c r="F70" s="524">
        <v>141.30000000000001</v>
      </c>
      <c r="G70" s="524">
        <v>15.2</v>
      </c>
      <c r="H70" s="524">
        <v>17.3</v>
      </c>
      <c r="I70" s="524">
        <v>119.5</v>
      </c>
      <c r="J70" s="524">
        <v>117.9</v>
      </c>
      <c r="K70" s="524">
        <v>1.6</v>
      </c>
    </row>
    <row r="71" spans="2:11" ht="20.149999999999999" customHeight="1">
      <c r="B71" s="453" t="s">
        <v>21</v>
      </c>
      <c r="C71" s="468" t="s">
        <v>266</v>
      </c>
      <c r="D71" s="521">
        <v>19.399999999999999</v>
      </c>
      <c r="E71" s="524">
        <v>160.30000000000001</v>
      </c>
      <c r="F71" s="524">
        <v>153.4</v>
      </c>
      <c r="G71" s="524">
        <v>6.9</v>
      </c>
      <c r="H71" s="524">
        <v>13.5</v>
      </c>
      <c r="I71" s="524">
        <v>75.599999999999994</v>
      </c>
      <c r="J71" s="524">
        <v>73.400000000000006</v>
      </c>
      <c r="K71" s="524">
        <v>2.2000000000000002</v>
      </c>
    </row>
    <row r="72" spans="2:11" ht="20.149999999999999" customHeight="1">
      <c r="B72" s="453" t="s">
        <v>388</v>
      </c>
      <c r="C72" s="468" t="s">
        <v>464</v>
      </c>
      <c r="D72" s="521">
        <v>20.3</v>
      </c>
      <c r="E72" s="524">
        <v>168.7</v>
      </c>
      <c r="F72" s="524">
        <v>155.69999999999999</v>
      </c>
      <c r="G72" s="524">
        <v>13</v>
      </c>
      <c r="H72" s="524">
        <v>13.2</v>
      </c>
      <c r="I72" s="524">
        <v>80.599999999999994</v>
      </c>
      <c r="J72" s="524">
        <v>79.2</v>
      </c>
      <c r="K72" s="524">
        <v>1.4</v>
      </c>
    </row>
    <row r="73" spans="2:11" ht="20.149999999999999" customHeight="1">
      <c r="B73" s="453" t="s">
        <v>303</v>
      </c>
      <c r="C73" s="468" t="s">
        <v>465</v>
      </c>
      <c r="D73" s="521">
        <v>20</v>
      </c>
      <c r="E73" s="524">
        <v>182.3</v>
      </c>
      <c r="F73" s="524">
        <v>144.9</v>
      </c>
      <c r="G73" s="524">
        <v>37.4</v>
      </c>
      <c r="H73" s="524">
        <v>13.9</v>
      </c>
      <c r="I73" s="524">
        <v>72.599999999999994</v>
      </c>
      <c r="J73" s="524">
        <v>48.7</v>
      </c>
      <c r="K73" s="524">
        <v>23.9</v>
      </c>
    </row>
    <row r="74" spans="2:11" ht="20.149999999999999" customHeight="1">
      <c r="B74" s="453" t="s">
        <v>390</v>
      </c>
      <c r="C74" s="468" t="s">
        <v>467</v>
      </c>
      <c r="D74" s="521">
        <v>19.100000000000001</v>
      </c>
      <c r="E74" s="524">
        <v>152.69999999999999</v>
      </c>
      <c r="F74" s="524">
        <v>143.9</v>
      </c>
      <c r="G74" s="524">
        <v>8.8000000000000007</v>
      </c>
      <c r="H74" s="524">
        <v>14.5</v>
      </c>
      <c r="I74" s="524">
        <v>79.7</v>
      </c>
      <c r="J74" s="524">
        <v>78.5</v>
      </c>
      <c r="K74" s="524">
        <v>1.2</v>
      </c>
    </row>
    <row r="75" spans="2:11" ht="20.149999999999999" customHeight="1">
      <c r="B75" s="453" t="s">
        <v>71</v>
      </c>
      <c r="C75" s="468" t="s">
        <v>407</v>
      </c>
      <c r="D75" s="521">
        <v>19.5</v>
      </c>
      <c r="E75" s="524">
        <v>170.7</v>
      </c>
      <c r="F75" s="524">
        <v>146.1</v>
      </c>
      <c r="G75" s="524">
        <v>24.6</v>
      </c>
      <c r="H75" s="524">
        <v>16.600000000000001</v>
      </c>
      <c r="I75" s="524">
        <v>100.4</v>
      </c>
      <c r="J75" s="524">
        <v>86.7</v>
      </c>
      <c r="K75" s="524">
        <v>13.7</v>
      </c>
    </row>
    <row r="76" spans="2:11" ht="20.149999999999999" customHeight="1">
      <c r="B76" s="455" t="s">
        <v>6</v>
      </c>
      <c r="C76" s="469" t="s">
        <v>318</v>
      </c>
      <c r="D76" s="522">
        <v>19.100000000000001</v>
      </c>
      <c r="E76" s="527">
        <v>165.5</v>
      </c>
      <c r="F76" s="527">
        <v>147.1</v>
      </c>
      <c r="G76" s="527">
        <v>18.399999999999999</v>
      </c>
      <c r="H76" s="527">
        <v>13.7</v>
      </c>
      <c r="I76" s="527">
        <v>84.9</v>
      </c>
      <c r="J76" s="527">
        <v>82.7</v>
      </c>
      <c r="K76" s="527">
        <v>2.2000000000000002</v>
      </c>
    </row>
    <row r="77" spans="2:11" ht="20.149999999999999" customHeight="1">
      <c r="B77" s="456" t="s">
        <v>80</v>
      </c>
      <c r="C77" s="470" t="s">
        <v>162</v>
      </c>
      <c r="D77" s="526">
        <v>18.899999999999999</v>
      </c>
      <c r="E77" s="526">
        <v>167.4</v>
      </c>
      <c r="F77" s="526">
        <v>153.1</v>
      </c>
      <c r="G77" s="526">
        <v>14.3</v>
      </c>
      <c r="H77" s="526">
        <v>17.100000000000001</v>
      </c>
      <c r="I77" s="526">
        <v>109.7</v>
      </c>
      <c r="J77" s="526">
        <v>105.7</v>
      </c>
      <c r="K77" s="526">
        <v>4</v>
      </c>
    </row>
    <row r="78" spans="2:11" ht="20.149999999999999" customHeight="1">
      <c r="B78" s="457" t="s">
        <v>469</v>
      </c>
      <c r="C78" s="468" t="s">
        <v>470</v>
      </c>
      <c r="D78" s="523">
        <v>18.399999999999999</v>
      </c>
      <c r="E78" s="523">
        <v>153.80000000000001</v>
      </c>
      <c r="F78" s="523">
        <v>142.80000000000001</v>
      </c>
      <c r="G78" s="523">
        <v>11</v>
      </c>
      <c r="H78" s="523">
        <v>14.4</v>
      </c>
      <c r="I78" s="523">
        <v>113.4</v>
      </c>
      <c r="J78" s="523">
        <v>104</v>
      </c>
      <c r="K78" s="523">
        <v>9.4</v>
      </c>
    </row>
    <row r="79" spans="2:11" ht="20.149999999999999" customHeight="1">
      <c r="B79" s="458" t="s">
        <v>472</v>
      </c>
      <c r="C79" s="471" t="s">
        <v>98</v>
      </c>
      <c r="D79" s="529">
        <v>18.8</v>
      </c>
      <c r="E79" s="529">
        <v>165.8</v>
      </c>
      <c r="F79" s="529">
        <v>148.5</v>
      </c>
      <c r="G79" s="529">
        <v>17.3</v>
      </c>
      <c r="H79" s="529">
        <v>18.3</v>
      </c>
      <c r="I79" s="529">
        <v>122.3</v>
      </c>
      <c r="J79" s="529">
        <v>122.3</v>
      </c>
      <c r="K79" s="529">
        <v>0</v>
      </c>
    </row>
    <row r="80" spans="2:11" ht="20.149999999999999" customHeight="1">
      <c r="B80" s="459" t="s">
        <v>345</v>
      </c>
      <c r="C80" s="472" t="s">
        <v>347</v>
      </c>
      <c r="D80" s="525">
        <v>18.2</v>
      </c>
      <c r="E80" s="525">
        <v>157.19999999999999</v>
      </c>
      <c r="F80" s="525">
        <v>142.80000000000001</v>
      </c>
      <c r="G80" s="525">
        <v>14.4</v>
      </c>
      <c r="H80" s="525">
        <v>14.2</v>
      </c>
      <c r="I80" s="525">
        <v>72.3</v>
      </c>
      <c r="J80" s="525">
        <v>72.3</v>
      </c>
      <c r="K80" s="525">
        <v>0</v>
      </c>
    </row>
    <row r="81" spans="2:11" ht="20.149999999999999" customHeight="1">
      <c r="B81" s="459" t="s">
        <v>473</v>
      </c>
      <c r="C81" s="472" t="s">
        <v>351</v>
      </c>
      <c r="D81" s="524">
        <v>18.8</v>
      </c>
      <c r="E81" s="524">
        <v>159</v>
      </c>
      <c r="F81" s="524">
        <v>144.4</v>
      </c>
      <c r="G81" s="524">
        <v>14.6</v>
      </c>
      <c r="H81" s="524">
        <v>15.8</v>
      </c>
      <c r="I81" s="524">
        <v>90.3</v>
      </c>
      <c r="J81" s="524">
        <v>90</v>
      </c>
      <c r="K81" s="524">
        <v>0.3</v>
      </c>
    </row>
    <row r="82" spans="2:11" ht="20.149999999999999" customHeight="1">
      <c r="B82" s="459" t="s">
        <v>474</v>
      </c>
      <c r="C82" s="472" t="s">
        <v>475</v>
      </c>
      <c r="D82" s="524">
        <v>20.100000000000001</v>
      </c>
      <c r="E82" s="524">
        <v>165.2</v>
      </c>
      <c r="F82" s="524">
        <v>152.30000000000001</v>
      </c>
      <c r="G82" s="524">
        <v>12.9</v>
      </c>
      <c r="H82" s="524">
        <v>15.4</v>
      </c>
      <c r="I82" s="524">
        <v>87.5</v>
      </c>
      <c r="J82" s="524">
        <v>87.1</v>
      </c>
      <c r="K82" s="524">
        <v>0.4</v>
      </c>
    </row>
    <row r="83" spans="2:11" ht="20.149999999999999" customHeight="1">
      <c r="B83" s="459" t="s">
        <v>461</v>
      </c>
      <c r="C83" s="472" t="s">
        <v>181</v>
      </c>
      <c r="D83" s="524">
        <v>18.100000000000001</v>
      </c>
      <c r="E83" s="524">
        <v>159.1</v>
      </c>
      <c r="F83" s="524">
        <v>146.30000000000001</v>
      </c>
      <c r="G83" s="524">
        <v>12.8</v>
      </c>
      <c r="H83" s="524">
        <v>17.899999999999999</v>
      </c>
      <c r="I83" s="524">
        <v>117.5</v>
      </c>
      <c r="J83" s="524">
        <v>115.2</v>
      </c>
      <c r="K83" s="524">
        <v>2.2999999999999998</v>
      </c>
    </row>
    <row r="84" spans="2:11" ht="20.149999999999999" customHeight="1">
      <c r="B84" s="459" t="s">
        <v>476</v>
      </c>
      <c r="C84" s="472" t="s">
        <v>125</v>
      </c>
      <c r="D84" s="524">
        <v>16.8</v>
      </c>
      <c r="E84" s="524">
        <v>137.69999999999999</v>
      </c>
      <c r="F84" s="524">
        <v>129.80000000000001</v>
      </c>
      <c r="G84" s="524">
        <v>7.9</v>
      </c>
      <c r="H84" s="524">
        <v>18</v>
      </c>
      <c r="I84" s="524">
        <v>112.6</v>
      </c>
      <c r="J84" s="524">
        <v>110.4</v>
      </c>
      <c r="K84" s="524">
        <v>2.2000000000000002</v>
      </c>
    </row>
    <row r="85" spans="2:11" ht="20.149999999999999" customHeight="1">
      <c r="B85" s="459" t="s">
        <v>210</v>
      </c>
      <c r="C85" s="472" t="s">
        <v>357</v>
      </c>
      <c r="D85" s="524">
        <v>17.600000000000001</v>
      </c>
      <c r="E85" s="524">
        <v>150.9</v>
      </c>
      <c r="F85" s="524">
        <v>136.5</v>
      </c>
      <c r="G85" s="524">
        <v>14.4</v>
      </c>
      <c r="H85" s="524">
        <v>20.100000000000001</v>
      </c>
      <c r="I85" s="524">
        <v>137.6</v>
      </c>
      <c r="J85" s="524">
        <v>132.80000000000001</v>
      </c>
      <c r="K85" s="524">
        <v>4.8</v>
      </c>
    </row>
    <row r="86" spans="2:11" ht="20.149999999999999" customHeight="1">
      <c r="B86" s="459" t="s">
        <v>260</v>
      </c>
      <c r="C86" s="472" t="s">
        <v>450</v>
      </c>
      <c r="D86" s="525">
        <v>18.100000000000001</v>
      </c>
      <c r="E86" s="525">
        <v>167.4</v>
      </c>
      <c r="F86" s="525">
        <v>146.80000000000001</v>
      </c>
      <c r="G86" s="525">
        <v>20.6</v>
      </c>
      <c r="H86" s="525">
        <v>14.3</v>
      </c>
      <c r="I86" s="525">
        <v>69.099999999999994</v>
      </c>
      <c r="J86" s="525">
        <v>69</v>
      </c>
      <c r="K86" s="525">
        <v>0.1</v>
      </c>
    </row>
    <row r="87" spans="2:11" ht="20.149999999999999" customHeight="1">
      <c r="B87" s="459" t="s">
        <v>477</v>
      </c>
      <c r="C87" s="472" t="s">
        <v>269</v>
      </c>
      <c r="D87" s="525" t="s">
        <v>22</v>
      </c>
      <c r="E87" s="525" t="s">
        <v>22</v>
      </c>
      <c r="F87" s="525" t="s">
        <v>22</v>
      </c>
      <c r="G87" s="525" t="s">
        <v>22</v>
      </c>
      <c r="H87" s="525" t="s">
        <v>22</v>
      </c>
      <c r="I87" s="525" t="s">
        <v>22</v>
      </c>
      <c r="J87" s="525" t="s">
        <v>22</v>
      </c>
      <c r="K87" s="525" t="s">
        <v>22</v>
      </c>
    </row>
    <row r="88" spans="2:11" ht="20.149999999999999" customHeight="1">
      <c r="B88" s="459" t="s">
        <v>188</v>
      </c>
      <c r="C88" s="472" t="s">
        <v>478</v>
      </c>
      <c r="D88" s="524">
        <v>18.899999999999999</v>
      </c>
      <c r="E88" s="524">
        <v>153.1</v>
      </c>
      <c r="F88" s="524">
        <v>144</v>
      </c>
      <c r="G88" s="524">
        <v>9.1</v>
      </c>
      <c r="H88" s="524">
        <v>15.3</v>
      </c>
      <c r="I88" s="524">
        <v>119</v>
      </c>
      <c r="J88" s="524">
        <v>112.6</v>
      </c>
      <c r="K88" s="524">
        <v>6.4</v>
      </c>
    </row>
    <row r="89" spans="2:11" ht="20.149999999999999" customHeight="1">
      <c r="B89" s="459" t="s">
        <v>215</v>
      </c>
      <c r="C89" s="472" t="s">
        <v>217</v>
      </c>
      <c r="D89" s="524">
        <v>18.3</v>
      </c>
      <c r="E89" s="524">
        <v>154</v>
      </c>
      <c r="F89" s="524">
        <v>140.19999999999999</v>
      </c>
      <c r="G89" s="524">
        <v>13.8</v>
      </c>
      <c r="H89" s="524">
        <v>16.600000000000001</v>
      </c>
      <c r="I89" s="524">
        <v>113.8</v>
      </c>
      <c r="J89" s="524">
        <v>107.8</v>
      </c>
      <c r="K89" s="524">
        <v>6</v>
      </c>
    </row>
    <row r="90" spans="2:11" ht="20.149999999999999" customHeight="1">
      <c r="B90" s="459" t="s">
        <v>429</v>
      </c>
      <c r="C90" s="472" t="s">
        <v>341</v>
      </c>
      <c r="D90" s="524">
        <v>18.899999999999999</v>
      </c>
      <c r="E90" s="524">
        <v>156.69999999999999</v>
      </c>
      <c r="F90" s="524">
        <v>143</v>
      </c>
      <c r="G90" s="524">
        <v>13.7</v>
      </c>
      <c r="H90" s="524">
        <v>14.8</v>
      </c>
      <c r="I90" s="524">
        <v>97</v>
      </c>
      <c r="J90" s="524">
        <v>95.5</v>
      </c>
      <c r="K90" s="524">
        <v>1.5</v>
      </c>
    </row>
    <row r="91" spans="2:11" ht="20.149999999999999" customHeight="1">
      <c r="B91" s="459" t="s">
        <v>479</v>
      </c>
      <c r="C91" s="472" t="s">
        <v>344</v>
      </c>
      <c r="D91" s="524">
        <v>18</v>
      </c>
      <c r="E91" s="524">
        <v>157.1</v>
      </c>
      <c r="F91" s="524">
        <v>140</v>
      </c>
      <c r="G91" s="524">
        <v>17.100000000000001</v>
      </c>
      <c r="H91" s="524">
        <v>12.2</v>
      </c>
      <c r="I91" s="524">
        <v>74.599999999999994</v>
      </c>
      <c r="J91" s="524">
        <v>74.599999999999994</v>
      </c>
      <c r="K91" s="524">
        <v>0</v>
      </c>
    </row>
    <row r="92" spans="2:11" ht="20.149999999999999" customHeight="1">
      <c r="B92" s="459" t="s">
        <v>434</v>
      </c>
      <c r="C92" s="472" t="s">
        <v>143</v>
      </c>
      <c r="D92" s="524">
        <v>18.600000000000001</v>
      </c>
      <c r="E92" s="524">
        <v>155.1</v>
      </c>
      <c r="F92" s="524">
        <v>143.9</v>
      </c>
      <c r="G92" s="524">
        <v>11.2</v>
      </c>
      <c r="H92" s="524">
        <v>16.7</v>
      </c>
      <c r="I92" s="524">
        <v>115.1</v>
      </c>
      <c r="J92" s="524">
        <v>114.1</v>
      </c>
      <c r="K92" s="524">
        <v>1</v>
      </c>
    </row>
    <row r="93" spans="2:11" ht="20.149999999999999" customHeight="1">
      <c r="B93" s="459" t="s">
        <v>175</v>
      </c>
      <c r="C93" s="472" t="s">
        <v>296</v>
      </c>
      <c r="D93" s="524">
        <v>19.7</v>
      </c>
      <c r="E93" s="524">
        <v>162.5</v>
      </c>
      <c r="F93" s="524">
        <v>154.4</v>
      </c>
      <c r="G93" s="524">
        <v>8.1</v>
      </c>
      <c r="H93" s="524">
        <v>15.6</v>
      </c>
      <c r="I93" s="524">
        <v>77.400000000000006</v>
      </c>
      <c r="J93" s="524">
        <v>74.599999999999994</v>
      </c>
      <c r="K93" s="524">
        <v>2.8</v>
      </c>
    </row>
    <row r="94" spans="2:11" ht="20.149999999999999" customHeight="1">
      <c r="B94" s="459" t="s">
        <v>142</v>
      </c>
      <c r="C94" s="472" t="s">
        <v>159</v>
      </c>
      <c r="D94" s="524">
        <v>16.600000000000001</v>
      </c>
      <c r="E94" s="524">
        <v>140</v>
      </c>
      <c r="F94" s="524">
        <v>129.6</v>
      </c>
      <c r="G94" s="524">
        <v>10.4</v>
      </c>
      <c r="H94" s="524">
        <v>16.5</v>
      </c>
      <c r="I94" s="524">
        <v>100.8</v>
      </c>
      <c r="J94" s="524">
        <v>100.2</v>
      </c>
      <c r="K94" s="524">
        <v>0.6</v>
      </c>
    </row>
    <row r="95" spans="2:11" ht="20.149999999999999" customHeight="1">
      <c r="B95" s="459" t="s">
        <v>424</v>
      </c>
      <c r="C95" s="472" t="s">
        <v>354</v>
      </c>
      <c r="D95" s="524">
        <v>18.3</v>
      </c>
      <c r="E95" s="524">
        <v>153.1</v>
      </c>
      <c r="F95" s="524">
        <v>140.30000000000001</v>
      </c>
      <c r="G95" s="524">
        <v>12.8</v>
      </c>
      <c r="H95" s="524">
        <v>14.3</v>
      </c>
      <c r="I95" s="524">
        <v>100.5</v>
      </c>
      <c r="J95" s="524">
        <v>96.5</v>
      </c>
      <c r="K95" s="524">
        <v>4</v>
      </c>
    </row>
    <row r="96" spans="2:11" ht="20.149999999999999" customHeight="1">
      <c r="B96" s="459" t="s">
        <v>100</v>
      </c>
      <c r="C96" s="472" t="s">
        <v>92</v>
      </c>
      <c r="D96" s="524">
        <v>17.399999999999999</v>
      </c>
      <c r="E96" s="524">
        <v>151.69999999999999</v>
      </c>
      <c r="F96" s="524">
        <v>137.1</v>
      </c>
      <c r="G96" s="524">
        <v>14.6</v>
      </c>
      <c r="H96" s="524">
        <v>15.5</v>
      </c>
      <c r="I96" s="524">
        <v>94.2</v>
      </c>
      <c r="J96" s="524">
        <v>93.9</v>
      </c>
      <c r="K96" s="524">
        <v>0.3</v>
      </c>
    </row>
    <row r="97" spans="2:11" ht="20.149999999999999" customHeight="1">
      <c r="B97" s="459" t="s">
        <v>481</v>
      </c>
      <c r="C97" s="473" t="s">
        <v>119</v>
      </c>
      <c r="D97" s="524">
        <v>19.5</v>
      </c>
      <c r="E97" s="524">
        <v>164.7</v>
      </c>
      <c r="F97" s="524">
        <v>148.6</v>
      </c>
      <c r="G97" s="524">
        <v>16.100000000000001</v>
      </c>
      <c r="H97" s="524">
        <v>16.8</v>
      </c>
      <c r="I97" s="524">
        <v>107.3</v>
      </c>
      <c r="J97" s="524">
        <v>106</v>
      </c>
      <c r="K97" s="524">
        <v>1.3</v>
      </c>
    </row>
    <row r="98" spans="2:11" ht="20.149999999999999" customHeight="1">
      <c r="B98" s="456" t="s">
        <v>99</v>
      </c>
      <c r="C98" s="474" t="s">
        <v>202</v>
      </c>
      <c r="D98" s="526">
        <v>18.399999999999999</v>
      </c>
      <c r="E98" s="526">
        <v>156.19999999999999</v>
      </c>
      <c r="F98" s="526">
        <v>144</v>
      </c>
      <c r="G98" s="526">
        <v>12.2</v>
      </c>
      <c r="H98" s="526">
        <v>18.399999999999999</v>
      </c>
      <c r="I98" s="526">
        <v>114.6</v>
      </c>
      <c r="J98" s="526">
        <v>110.5</v>
      </c>
      <c r="K98" s="526">
        <v>4.0999999999999996</v>
      </c>
    </row>
    <row r="99" spans="2:11" ht="20.149999999999999" customHeight="1">
      <c r="B99" s="460" t="s">
        <v>220</v>
      </c>
      <c r="C99" s="475" t="s">
        <v>399</v>
      </c>
      <c r="D99" s="527">
        <v>19.8</v>
      </c>
      <c r="E99" s="527">
        <v>165.6</v>
      </c>
      <c r="F99" s="527">
        <v>156.69999999999999</v>
      </c>
      <c r="G99" s="527">
        <v>8.9</v>
      </c>
      <c r="H99" s="527">
        <v>17.5</v>
      </c>
      <c r="I99" s="527">
        <v>101.8</v>
      </c>
      <c r="J99" s="527">
        <v>101</v>
      </c>
      <c r="K99" s="527">
        <v>0.8</v>
      </c>
    </row>
    <row r="100" spans="2:11" ht="20.149999999999999" customHeight="1">
      <c r="B100" s="458" t="s">
        <v>362</v>
      </c>
      <c r="C100" s="471" t="s">
        <v>173</v>
      </c>
      <c r="D100" s="526">
        <v>20</v>
      </c>
      <c r="E100" s="526">
        <v>166.3</v>
      </c>
      <c r="F100" s="526">
        <v>160.69999999999999</v>
      </c>
      <c r="G100" s="526">
        <v>5.6</v>
      </c>
      <c r="H100" s="526">
        <v>15.4</v>
      </c>
      <c r="I100" s="526">
        <v>96.1</v>
      </c>
      <c r="J100" s="526">
        <v>92.7</v>
      </c>
      <c r="K100" s="526">
        <v>3.4</v>
      </c>
    </row>
    <row r="101" spans="2:11" ht="20.149999999999999" customHeight="1">
      <c r="B101" s="459" t="s">
        <v>482</v>
      </c>
      <c r="C101" s="472" t="s">
        <v>133</v>
      </c>
      <c r="D101" s="527">
        <v>18.5</v>
      </c>
      <c r="E101" s="527">
        <v>151.5</v>
      </c>
      <c r="F101" s="527">
        <v>142.69999999999999</v>
      </c>
      <c r="G101" s="527">
        <v>8.8000000000000007</v>
      </c>
      <c r="H101" s="527">
        <v>12.8</v>
      </c>
      <c r="I101" s="527">
        <v>66.599999999999994</v>
      </c>
      <c r="J101" s="527">
        <v>64.900000000000006</v>
      </c>
      <c r="K101" s="527">
        <v>1.7</v>
      </c>
    </row>
    <row r="102" spans="2:11" ht="20.149999999999999" customHeight="1">
      <c r="B102" s="456" t="s">
        <v>430</v>
      </c>
      <c r="C102" s="470" t="s">
        <v>483</v>
      </c>
      <c r="D102" s="518">
        <v>19.2</v>
      </c>
      <c r="E102" s="518">
        <v>153.19999999999999</v>
      </c>
      <c r="F102" s="518">
        <v>142.19999999999999</v>
      </c>
      <c r="G102" s="518">
        <v>11</v>
      </c>
      <c r="H102" s="518">
        <v>14.1</v>
      </c>
      <c r="I102" s="518">
        <v>87.9</v>
      </c>
      <c r="J102" s="518">
        <v>85.7</v>
      </c>
      <c r="K102" s="518">
        <v>2.2000000000000002</v>
      </c>
    </row>
    <row r="103" spans="2:11" ht="20.149999999999999" customHeight="1">
      <c r="B103" s="460" t="s">
        <v>484</v>
      </c>
      <c r="C103" s="469" t="s">
        <v>15</v>
      </c>
      <c r="D103" s="524">
        <v>18.899999999999999</v>
      </c>
      <c r="E103" s="524">
        <v>151.80000000000001</v>
      </c>
      <c r="F103" s="524">
        <v>146.80000000000001</v>
      </c>
      <c r="G103" s="524">
        <v>5</v>
      </c>
      <c r="H103" s="524">
        <v>14.7</v>
      </c>
      <c r="I103" s="524">
        <v>76.099999999999994</v>
      </c>
      <c r="J103" s="524">
        <v>75.400000000000006</v>
      </c>
      <c r="K103" s="524">
        <v>0.7</v>
      </c>
    </row>
    <row r="104" spans="2:11" ht="20.149999999999999" customHeight="1">
      <c r="B104" s="458" t="s">
        <v>402</v>
      </c>
      <c r="C104" s="471" t="s">
        <v>121</v>
      </c>
      <c r="D104" s="526">
        <v>18.5</v>
      </c>
      <c r="E104" s="526">
        <v>157</v>
      </c>
      <c r="F104" s="526">
        <v>142.9</v>
      </c>
      <c r="G104" s="526">
        <v>14.1</v>
      </c>
      <c r="H104" s="526">
        <v>16.399999999999999</v>
      </c>
      <c r="I104" s="526">
        <v>103.5</v>
      </c>
      <c r="J104" s="526">
        <v>101.1</v>
      </c>
      <c r="K104" s="526">
        <v>2.4</v>
      </c>
    </row>
    <row r="105" spans="2:11" ht="20.149999999999999" customHeight="1">
      <c r="B105" s="459" t="s">
        <v>320</v>
      </c>
      <c r="C105" s="472" t="s">
        <v>486</v>
      </c>
      <c r="D105" s="524">
        <v>19.399999999999999</v>
      </c>
      <c r="E105" s="524">
        <v>172.3</v>
      </c>
      <c r="F105" s="524">
        <v>149.30000000000001</v>
      </c>
      <c r="G105" s="524">
        <v>23</v>
      </c>
      <c r="H105" s="524">
        <v>13.3</v>
      </c>
      <c r="I105" s="524">
        <v>83.5</v>
      </c>
      <c r="J105" s="524">
        <v>81.2</v>
      </c>
      <c r="K105" s="524">
        <v>2.2999999999999998</v>
      </c>
    </row>
    <row r="106" spans="2:11" ht="20.149999999999999" customHeight="1">
      <c r="B106" s="460" t="s">
        <v>488</v>
      </c>
      <c r="C106" s="469" t="s">
        <v>489</v>
      </c>
      <c r="D106" s="530">
        <v>19.899999999999999</v>
      </c>
      <c r="E106" s="530">
        <v>168.9</v>
      </c>
      <c r="F106" s="530">
        <v>154.19999999999999</v>
      </c>
      <c r="G106" s="530">
        <v>14.7</v>
      </c>
      <c r="H106" s="530">
        <v>13</v>
      </c>
      <c r="I106" s="530">
        <v>74</v>
      </c>
      <c r="J106" s="530">
        <v>72.7</v>
      </c>
      <c r="K106" s="530">
        <v>1.3</v>
      </c>
    </row>
  </sheetData>
  <mergeCells count="14">
    <mergeCell ref="D4:G4"/>
    <mergeCell ref="H4:K4"/>
    <mergeCell ref="D57:G57"/>
    <mergeCell ref="H57:K57"/>
    <mergeCell ref="B4:C6"/>
    <mergeCell ref="D5:D6"/>
    <mergeCell ref="E5:E6"/>
    <mergeCell ref="H5:H6"/>
    <mergeCell ref="I5:I6"/>
    <mergeCell ref="B57:C59"/>
    <mergeCell ref="D58:D59"/>
    <mergeCell ref="E58:E59"/>
    <mergeCell ref="H58:H59"/>
    <mergeCell ref="I58:I59"/>
  </mergeCells>
  <phoneticPr fontId="22"/>
  <dataValidations count="2">
    <dataValidation type="whole" allowBlank="1" showDropDown="0" showInputMessage="1" showErrorMessage="1" errorTitle="入力エラー" error="入力した値に誤りがあります" sqref="A89:A106 C61:C97 G8:IV53 A8:A27 D61:IV106 F8:F52 A32:A53 C100:C106 A61:A84 D8:E53 C8:C44 C47:C53">
      <formula1>-999999999999</formula1>
      <formula2>999999999999</formula2>
    </dataValidation>
    <dataValidation type="whole" allowBlank="1" showDropDown="0" showInputMessage="0" showErrorMessage="0" errorTitle="入力エラー" error="入力した値に誤りがあります" sqref="F53">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4" fitToWidth="1" fitToHeight="1" orientation="portrait" usePrinterDefaults="1" useFirstPageNumber="1" r:id="rId1"/>
  <headerFooter alignWithMargins="0">
    <oddFooter>&amp;C&amp;"ＭＳ Ｐゴシック,標準"&amp;14－　&amp;P　－</oddFooter>
  </headerFooter>
  <rowBreaks count="1" manualBreakCount="1">
    <brk id="5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39">
    <tabColor indexed="53"/>
  </sheetPr>
  <dimension ref="A1:R103"/>
  <sheetViews>
    <sheetView workbookViewId="0"/>
  </sheetViews>
  <sheetFormatPr defaultColWidth="9" defaultRowHeight="13"/>
  <cols>
    <col min="1" max="1" width="4.08984375" style="1" customWidth="1"/>
    <col min="2" max="2" width="6.453125" style="1" customWidth="1"/>
    <col min="3" max="3" width="38.6328125" style="294" customWidth="1"/>
    <col min="4" max="11" width="11.453125" style="1" customWidth="1"/>
    <col min="12" max="12" width="9" style="1" bestFit="1" customWidth="0"/>
    <col min="13" max="16384" width="9" style="1"/>
  </cols>
  <sheetData>
    <row r="1" spans="2:11" ht="19">
      <c r="B1" s="10"/>
      <c r="C1" s="610"/>
      <c r="D1" s="476" t="s">
        <v>257</v>
      </c>
      <c r="E1" s="614"/>
      <c r="I1" s="10"/>
      <c r="J1" s="10"/>
      <c r="K1" s="10"/>
    </row>
    <row r="2" spans="2:11" ht="17.25" customHeight="1">
      <c r="B2" s="137"/>
      <c r="C2" s="461">
        <v>45778</v>
      </c>
      <c r="D2" s="137"/>
      <c r="E2" s="203"/>
      <c r="F2" s="203"/>
      <c r="G2" s="203"/>
      <c r="H2" s="203"/>
      <c r="I2" s="203"/>
      <c r="J2" s="203"/>
      <c r="K2" s="203"/>
    </row>
    <row r="3" spans="2:11" ht="18" customHeight="1">
      <c r="B3" s="203"/>
      <c r="C3" s="462" t="s">
        <v>146</v>
      </c>
      <c r="E3" s="203"/>
      <c r="F3" s="203"/>
      <c r="G3" s="203"/>
      <c r="H3" s="203"/>
      <c r="I3" s="203"/>
      <c r="J3" s="203"/>
      <c r="K3" s="1" t="s">
        <v>196</v>
      </c>
    </row>
    <row r="4" spans="2:11" s="447" customFormat="1" ht="18" customHeight="1">
      <c r="B4" s="448" t="s">
        <v>491</v>
      </c>
      <c r="C4" s="463"/>
      <c r="D4" s="537" t="s">
        <v>499</v>
      </c>
      <c r="E4" s="536"/>
      <c r="F4" s="536"/>
      <c r="G4" s="621"/>
      <c r="H4" s="535" t="s">
        <v>397</v>
      </c>
      <c r="I4" s="536"/>
      <c r="J4" s="536"/>
      <c r="K4" s="621"/>
    </row>
    <row r="5" spans="2:11" s="447" customFormat="1" ht="36" customHeight="1">
      <c r="B5" s="450"/>
      <c r="C5" s="465"/>
      <c r="D5" s="631" t="s">
        <v>507</v>
      </c>
      <c r="E5" s="634" t="s">
        <v>307</v>
      </c>
      <c r="F5" s="634" t="s">
        <v>508</v>
      </c>
      <c r="G5" s="635" t="s">
        <v>309</v>
      </c>
      <c r="H5" s="631" t="s">
        <v>507</v>
      </c>
      <c r="I5" s="634" t="s">
        <v>307</v>
      </c>
      <c r="J5" s="634" t="s">
        <v>508</v>
      </c>
      <c r="K5" s="635" t="s">
        <v>309</v>
      </c>
    </row>
    <row r="6" spans="2:11" ht="20.149999999999999" customHeight="1">
      <c r="B6" s="451" t="s">
        <v>165</v>
      </c>
      <c r="C6" s="466" t="s">
        <v>45</v>
      </c>
      <c r="D6" s="632">
        <v>982821</v>
      </c>
      <c r="E6" s="632">
        <v>16733</v>
      </c>
      <c r="F6" s="632">
        <v>13870</v>
      </c>
      <c r="G6" s="632">
        <v>985722</v>
      </c>
      <c r="H6" s="632">
        <v>432975</v>
      </c>
      <c r="I6" s="632">
        <v>17788</v>
      </c>
      <c r="J6" s="632">
        <v>13154</v>
      </c>
      <c r="K6" s="632">
        <v>437571</v>
      </c>
    </row>
    <row r="7" spans="2:11" ht="20.149999999999999" customHeight="1">
      <c r="B7" s="452" t="s">
        <v>25</v>
      </c>
      <c r="C7" s="467" t="s">
        <v>456</v>
      </c>
      <c r="D7" s="541">
        <v>55574</v>
      </c>
      <c r="E7" s="543">
        <v>534</v>
      </c>
      <c r="F7" s="543">
        <v>1215</v>
      </c>
      <c r="G7" s="543">
        <v>54894</v>
      </c>
      <c r="H7" s="543">
        <v>7802</v>
      </c>
      <c r="I7" s="543">
        <v>297</v>
      </c>
      <c r="J7" s="543">
        <v>628</v>
      </c>
      <c r="K7" s="543">
        <v>7470</v>
      </c>
    </row>
    <row r="8" spans="2:11" ht="20.149999999999999" customHeight="1">
      <c r="B8" s="453" t="s">
        <v>160</v>
      </c>
      <c r="C8" s="468" t="s">
        <v>53</v>
      </c>
      <c r="D8" s="542">
        <v>333934</v>
      </c>
      <c r="E8" s="545">
        <v>5952</v>
      </c>
      <c r="F8" s="545">
        <v>3654</v>
      </c>
      <c r="G8" s="545">
        <v>336176</v>
      </c>
      <c r="H8" s="545">
        <v>42930</v>
      </c>
      <c r="I8" s="545">
        <v>633</v>
      </c>
      <c r="J8" s="545">
        <v>538</v>
      </c>
      <c r="K8" s="545">
        <v>43081</v>
      </c>
    </row>
    <row r="9" spans="2:11" ht="20.149999999999999" customHeight="1">
      <c r="B9" s="454" t="s">
        <v>118</v>
      </c>
      <c r="C9" s="468" t="s">
        <v>241</v>
      </c>
      <c r="D9" s="542">
        <v>5955</v>
      </c>
      <c r="E9" s="545">
        <v>19</v>
      </c>
      <c r="F9" s="545">
        <v>11</v>
      </c>
      <c r="G9" s="545">
        <v>5964</v>
      </c>
      <c r="H9" s="545">
        <v>301</v>
      </c>
      <c r="I9" s="545">
        <v>0</v>
      </c>
      <c r="J9" s="545">
        <v>5</v>
      </c>
      <c r="K9" s="545">
        <v>295</v>
      </c>
    </row>
    <row r="10" spans="2:11" ht="20.149999999999999" customHeight="1">
      <c r="B10" s="453" t="s">
        <v>383</v>
      </c>
      <c r="C10" s="468" t="s">
        <v>42</v>
      </c>
      <c r="D10" s="542">
        <v>15199</v>
      </c>
      <c r="E10" s="545">
        <v>227</v>
      </c>
      <c r="F10" s="545">
        <v>106</v>
      </c>
      <c r="G10" s="545">
        <v>15319</v>
      </c>
      <c r="H10" s="545">
        <v>1188</v>
      </c>
      <c r="I10" s="545">
        <v>38</v>
      </c>
      <c r="J10" s="545">
        <v>58</v>
      </c>
      <c r="K10" s="545">
        <v>1169</v>
      </c>
    </row>
    <row r="11" spans="2:11" ht="20.149999999999999" customHeight="1">
      <c r="B11" s="453" t="s">
        <v>5</v>
      </c>
      <c r="C11" s="468" t="s">
        <v>458</v>
      </c>
      <c r="D11" s="542">
        <v>67838</v>
      </c>
      <c r="E11" s="545">
        <v>406</v>
      </c>
      <c r="F11" s="545">
        <v>45</v>
      </c>
      <c r="G11" s="545">
        <v>68071</v>
      </c>
      <c r="H11" s="545">
        <v>18822</v>
      </c>
      <c r="I11" s="545">
        <v>398</v>
      </c>
      <c r="J11" s="545">
        <v>19</v>
      </c>
      <c r="K11" s="545">
        <v>19329</v>
      </c>
    </row>
    <row r="12" spans="2:11" ht="20.149999999999999" customHeight="1">
      <c r="B12" s="453" t="s">
        <v>156</v>
      </c>
      <c r="C12" s="468" t="s">
        <v>222</v>
      </c>
      <c r="D12" s="542">
        <v>115858</v>
      </c>
      <c r="E12" s="545">
        <v>2109</v>
      </c>
      <c r="F12" s="545">
        <v>1884</v>
      </c>
      <c r="G12" s="545">
        <v>116209</v>
      </c>
      <c r="H12" s="545">
        <v>110685</v>
      </c>
      <c r="I12" s="545">
        <v>2500</v>
      </c>
      <c r="J12" s="545">
        <v>2753</v>
      </c>
      <c r="K12" s="545">
        <v>110306</v>
      </c>
    </row>
    <row r="13" spans="2:11" ht="20.149999999999999" customHeight="1">
      <c r="B13" s="453" t="s">
        <v>200</v>
      </c>
      <c r="C13" s="468" t="s">
        <v>459</v>
      </c>
      <c r="D13" s="542">
        <v>27439</v>
      </c>
      <c r="E13" s="545">
        <v>235</v>
      </c>
      <c r="F13" s="545">
        <v>353</v>
      </c>
      <c r="G13" s="545">
        <v>27321</v>
      </c>
      <c r="H13" s="545">
        <v>4696</v>
      </c>
      <c r="I13" s="545">
        <v>48</v>
      </c>
      <c r="J13" s="545">
        <v>101</v>
      </c>
      <c r="K13" s="545">
        <v>4643</v>
      </c>
    </row>
    <row r="14" spans="2:11" ht="20.149999999999999" customHeight="1">
      <c r="B14" s="453" t="s">
        <v>386</v>
      </c>
      <c r="C14" s="468" t="s">
        <v>462</v>
      </c>
      <c r="D14" s="542">
        <v>8264</v>
      </c>
      <c r="E14" s="545">
        <v>236</v>
      </c>
      <c r="F14" s="545">
        <v>84</v>
      </c>
      <c r="G14" s="545">
        <v>8417</v>
      </c>
      <c r="H14" s="545">
        <v>6810</v>
      </c>
      <c r="I14" s="545">
        <v>972</v>
      </c>
      <c r="J14" s="545">
        <v>51</v>
      </c>
      <c r="K14" s="545">
        <v>7730</v>
      </c>
    </row>
    <row r="15" spans="2:11" ht="20.149999999999999" customHeight="1">
      <c r="B15" s="453" t="s">
        <v>120</v>
      </c>
      <c r="C15" s="468" t="s">
        <v>463</v>
      </c>
      <c r="D15" s="542">
        <v>28725</v>
      </c>
      <c r="E15" s="545">
        <v>492</v>
      </c>
      <c r="F15" s="545">
        <v>453</v>
      </c>
      <c r="G15" s="545">
        <v>28767</v>
      </c>
      <c r="H15" s="545">
        <v>3540</v>
      </c>
      <c r="I15" s="545">
        <v>245</v>
      </c>
      <c r="J15" s="545">
        <v>53</v>
      </c>
      <c r="K15" s="545">
        <v>3729</v>
      </c>
    </row>
    <row r="16" spans="2:11" ht="20.149999999999999" customHeight="1">
      <c r="B16" s="453" t="s">
        <v>21</v>
      </c>
      <c r="C16" s="468" t="s">
        <v>266</v>
      </c>
      <c r="D16" s="542">
        <v>24280</v>
      </c>
      <c r="E16" s="545">
        <v>468</v>
      </c>
      <c r="F16" s="545">
        <v>450</v>
      </c>
      <c r="G16" s="545">
        <v>24292</v>
      </c>
      <c r="H16" s="545">
        <v>84151</v>
      </c>
      <c r="I16" s="545">
        <v>6307</v>
      </c>
      <c r="J16" s="545">
        <v>4488</v>
      </c>
      <c r="K16" s="545">
        <v>85976</v>
      </c>
    </row>
    <row r="17" spans="2:11" ht="20.149999999999999" customHeight="1">
      <c r="B17" s="453" t="s">
        <v>388</v>
      </c>
      <c r="C17" s="468" t="s">
        <v>464</v>
      </c>
      <c r="D17" s="542">
        <v>17958</v>
      </c>
      <c r="E17" s="545">
        <v>284</v>
      </c>
      <c r="F17" s="545">
        <v>416</v>
      </c>
      <c r="G17" s="545">
        <v>17918</v>
      </c>
      <c r="H17" s="545">
        <v>20143</v>
      </c>
      <c r="I17" s="545">
        <v>1279</v>
      </c>
      <c r="J17" s="545">
        <v>737</v>
      </c>
      <c r="K17" s="545">
        <v>20593</v>
      </c>
    </row>
    <row r="18" spans="2:11" ht="20.149999999999999" customHeight="1">
      <c r="B18" s="453" t="s">
        <v>303</v>
      </c>
      <c r="C18" s="468" t="s">
        <v>465</v>
      </c>
      <c r="D18" s="542">
        <v>66853</v>
      </c>
      <c r="E18" s="545">
        <v>1995</v>
      </c>
      <c r="F18" s="545">
        <v>1361</v>
      </c>
      <c r="G18" s="545">
        <v>67485</v>
      </c>
      <c r="H18" s="545">
        <v>21149</v>
      </c>
      <c r="I18" s="545">
        <v>105</v>
      </c>
      <c r="J18" s="545">
        <v>338</v>
      </c>
      <c r="K18" s="545">
        <v>20918</v>
      </c>
    </row>
    <row r="19" spans="2:11" ht="20.149999999999999" customHeight="1">
      <c r="B19" s="453" t="s">
        <v>390</v>
      </c>
      <c r="C19" s="468" t="s">
        <v>467</v>
      </c>
      <c r="D19" s="542">
        <v>121591</v>
      </c>
      <c r="E19" s="545">
        <v>2522</v>
      </c>
      <c r="F19" s="545">
        <v>2856</v>
      </c>
      <c r="G19" s="545">
        <v>120963</v>
      </c>
      <c r="H19" s="545">
        <v>82719</v>
      </c>
      <c r="I19" s="545">
        <v>4096</v>
      </c>
      <c r="J19" s="545">
        <v>2029</v>
      </c>
      <c r="K19" s="545">
        <v>85080</v>
      </c>
    </row>
    <row r="20" spans="2:11" ht="20.149999999999999" customHeight="1">
      <c r="B20" s="453" t="s">
        <v>71</v>
      </c>
      <c r="C20" s="468" t="s">
        <v>407</v>
      </c>
      <c r="D20" s="542">
        <v>10203</v>
      </c>
      <c r="E20" s="545">
        <v>280</v>
      </c>
      <c r="F20" s="545">
        <v>14</v>
      </c>
      <c r="G20" s="545">
        <v>10474</v>
      </c>
      <c r="H20" s="545">
        <v>629</v>
      </c>
      <c r="I20" s="545">
        <v>7</v>
      </c>
      <c r="J20" s="545">
        <v>10</v>
      </c>
      <c r="K20" s="545">
        <v>621</v>
      </c>
    </row>
    <row r="21" spans="2:11" ht="20.149999999999999" customHeight="1">
      <c r="B21" s="455" t="s">
        <v>6</v>
      </c>
      <c r="C21" s="469" t="s">
        <v>318</v>
      </c>
      <c r="D21" s="542">
        <v>82800</v>
      </c>
      <c r="E21" s="548">
        <v>974</v>
      </c>
      <c r="F21" s="548">
        <v>968</v>
      </c>
      <c r="G21" s="548">
        <v>83102</v>
      </c>
      <c r="H21" s="548">
        <v>27410</v>
      </c>
      <c r="I21" s="548">
        <v>863</v>
      </c>
      <c r="J21" s="548">
        <v>1346</v>
      </c>
      <c r="K21" s="548">
        <v>26631</v>
      </c>
    </row>
    <row r="22" spans="2:11" ht="20.149999999999999" customHeight="1">
      <c r="B22" s="456" t="s">
        <v>80</v>
      </c>
      <c r="C22" s="470" t="s">
        <v>162</v>
      </c>
      <c r="D22" s="543">
        <v>34331</v>
      </c>
      <c r="E22" s="543">
        <v>250</v>
      </c>
      <c r="F22" s="543">
        <v>550</v>
      </c>
      <c r="G22" s="543">
        <v>34031</v>
      </c>
      <c r="H22" s="543">
        <v>14017</v>
      </c>
      <c r="I22" s="543">
        <v>461</v>
      </c>
      <c r="J22" s="543">
        <v>305</v>
      </c>
      <c r="K22" s="543">
        <v>14173</v>
      </c>
    </row>
    <row r="23" spans="2:11" ht="20.149999999999999" customHeight="1">
      <c r="B23" s="457" t="s">
        <v>469</v>
      </c>
      <c r="C23" s="468" t="s">
        <v>470</v>
      </c>
      <c r="D23" s="544">
        <v>2562</v>
      </c>
      <c r="E23" s="546">
        <v>27</v>
      </c>
      <c r="F23" s="546">
        <v>31</v>
      </c>
      <c r="G23" s="546">
        <v>2558</v>
      </c>
      <c r="H23" s="546">
        <v>418</v>
      </c>
      <c r="I23" s="546">
        <v>0</v>
      </c>
      <c r="J23" s="546">
        <v>12</v>
      </c>
      <c r="K23" s="546">
        <v>406</v>
      </c>
    </row>
    <row r="24" spans="2:11" ht="20.149999999999999" customHeight="1">
      <c r="B24" s="458" t="s">
        <v>472</v>
      </c>
      <c r="C24" s="471" t="s">
        <v>98</v>
      </c>
      <c r="D24" s="540">
        <v>2095</v>
      </c>
      <c r="E24" s="540">
        <v>33</v>
      </c>
      <c r="F24" s="540">
        <v>0</v>
      </c>
      <c r="G24" s="540">
        <v>2128</v>
      </c>
      <c r="H24" s="540">
        <v>7</v>
      </c>
      <c r="I24" s="540">
        <v>0</v>
      </c>
      <c r="J24" s="540">
        <v>0</v>
      </c>
      <c r="K24" s="540">
        <v>7</v>
      </c>
    </row>
    <row r="25" spans="2:11" ht="20.149999999999999" customHeight="1">
      <c r="B25" s="459" t="s">
        <v>345</v>
      </c>
      <c r="C25" s="472" t="s">
        <v>347</v>
      </c>
      <c r="D25" s="545">
        <v>2697</v>
      </c>
      <c r="E25" s="545">
        <v>5</v>
      </c>
      <c r="F25" s="545">
        <v>0</v>
      </c>
      <c r="G25" s="545">
        <v>2702</v>
      </c>
      <c r="H25" s="545">
        <v>499</v>
      </c>
      <c r="I25" s="545">
        <v>0</v>
      </c>
      <c r="J25" s="545">
        <v>0</v>
      </c>
      <c r="K25" s="545">
        <v>499</v>
      </c>
    </row>
    <row r="26" spans="2:11" ht="20.149999999999999" customHeight="1">
      <c r="B26" s="459" t="s">
        <v>473</v>
      </c>
      <c r="C26" s="472" t="s">
        <v>351</v>
      </c>
      <c r="D26" s="545">
        <v>16213</v>
      </c>
      <c r="E26" s="545">
        <v>62</v>
      </c>
      <c r="F26" s="545">
        <v>105</v>
      </c>
      <c r="G26" s="545">
        <v>16170</v>
      </c>
      <c r="H26" s="545">
        <v>1987</v>
      </c>
      <c r="I26" s="545">
        <v>0</v>
      </c>
      <c r="J26" s="545">
        <v>0</v>
      </c>
      <c r="K26" s="545">
        <v>1987</v>
      </c>
    </row>
    <row r="27" spans="2:11" ht="20.149999999999999" customHeight="1">
      <c r="B27" s="459" t="s">
        <v>474</v>
      </c>
      <c r="C27" s="472" t="s">
        <v>475</v>
      </c>
      <c r="D27" s="545">
        <v>4993</v>
      </c>
      <c r="E27" s="545">
        <v>30</v>
      </c>
      <c r="F27" s="545">
        <v>171</v>
      </c>
      <c r="G27" s="545">
        <v>4852</v>
      </c>
      <c r="H27" s="545">
        <v>1199</v>
      </c>
      <c r="I27" s="545">
        <v>19</v>
      </c>
      <c r="J27" s="545">
        <v>0</v>
      </c>
      <c r="K27" s="545">
        <v>1218</v>
      </c>
    </row>
    <row r="28" spans="2:11" ht="20.149999999999999" customHeight="1">
      <c r="B28" s="459" t="s">
        <v>461</v>
      </c>
      <c r="C28" s="472" t="s">
        <v>181</v>
      </c>
      <c r="D28" s="545">
        <v>20143</v>
      </c>
      <c r="E28" s="545">
        <v>1277</v>
      </c>
      <c r="F28" s="545">
        <v>134</v>
      </c>
      <c r="G28" s="545">
        <v>21286</v>
      </c>
      <c r="H28" s="545">
        <v>1878</v>
      </c>
      <c r="I28" s="545">
        <v>6</v>
      </c>
      <c r="J28" s="545">
        <v>0</v>
      </c>
      <c r="K28" s="545">
        <v>1884</v>
      </c>
    </row>
    <row r="29" spans="2:11" ht="20.149999999999999" customHeight="1">
      <c r="B29" s="459" t="s">
        <v>476</v>
      </c>
      <c r="C29" s="472" t="s">
        <v>125</v>
      </c>
      <c r="D29" s="545">
        <v>23995</v>
      </c>
      <c r="E29" s="545">
        <v>179</v>
      </c>
      <c r="F29" s="545">
        <v>85</v>
      </c>
      <c r="G29" s="545">
        <v>24089</v>
      </c>
      <c r="H29" s="545">
        <v>3216</v>
      </c>
      <c r="I29" s="545">
        <v>34</v>
      </c>
      <c r="J29" s="545">
        <v>0</v>
      </c>
      <c r="K29" s="545">
        <v>3250</v>
      </c>
    </row>
    <row r="30" spans="2:11" ht="20.149999999999999" customHeight="1">
      <c r="B30" s="459" t="s">
        <v>210</v>
      </c>
      <c r="C30" s="472" t="s">
        <v>357</v>
      </c>
      <c r="D30" s="545">
        <v>5191</v>
      </c>
      <c r="E30" s="545">
        <v>31</v>
      </c>
      <c r="F30" s="545">
        <v>25</v>
      </c>
      <c r="G30" s="545">
        <v>5197</v>
      </c>
      <c r="H30" s="545">
        <v>37</v>
      </c>
      <c r="I30" s="545">
        <v>11</v>
      </c>
      <c r="J30" s="545">
        <v>0</v>
      </c>
      <c r="K30" s="545">
        <v>48</v>
      </c>
    </row>
    <row r="31" spans="2:11" ht="20.149999999999999" customHeight="1">
      <c r="B31" s="459" t="s">
        <v>260</v>
      </c>
      <c r="C31" s="472" t="s">
        <v>450</v>
      </c>
      <c r="D31" s="545">
        <v>4694</v>
      </c>
      <c r="E31" s="545">
        <v>80</v>
      </c>
      <c r="F31" s="545">
        <v>18</v>
      </c>
      <c r="G31" s="545">
        <v>4756</v>
      </c>
      <c r="H31" s="545">
        <v>398</v>
      </c>
      <c r="I31" s="545">
        <v>0</v>
      </c>
      <c r="J31" s="545">
        <v>9</v>
      </c>
      <c r="K31" s="545">
        <v>389</v>
      </c>
    </row>
    <row r="32" spans="2:11" ht="20.149999999999999" customHeight="1">
      <c r="B32" s="459" t="s">
        <v>477</v>
      </c>
      <c r="C32" s="472" t="s">
        <v>269</v>
      </c>
      <c r="D32" s="547">
        <v>3573</v>
      </c>
      <c r="E32" s="547">
        <v>125</v>
      </c>
      <c r="F32" s="547">
        <v>25</v>
      </c>
      <c r="G32" s="547">
        <v>3673</v>
      </c>
      <c r="H32" s="547">
        <v>103</v>
      </c>
      <c r="I32" s="547">
        <v>0</v>
      </c>
      <c r="J32" s="547">
        <v>0</v>
      </c>
      <c r="K32" s="547">
        <v>103</v>
      </c>
    </row>
    <row r="33" spans="2:11" ht="20.149999999999999" customHeight="1">
      <c r="B33" s="459" t="s">
        <v>188</v>
      </c>
      <c r="C33" s="472" t="s">
        <v>478</v>
      </c>
      <c r="D33" s="545">
        <v>6954</v>
      </c>
      <c r="E33" s="545">
        <v>97</v>
      </c>
      <c r="F33" s="545">
        <v>40</v>
      </c>
      <c r="G33" s="545">
        <v>7012</v>
      </c>
      <c r="H33" s="545">
        <v>600</v>
      </c>
      <c r="I33" s="545">
        <v>1</v>
      </c>
      <c r="J33" s="545">
        <v>0</v>
      </c>
      <c r="K33" s="545">
        <v>600</v>
      </c>
    </row>
    <row r="34" spans="2:11" ht="20.149999999999999" customHeight="1">
      <c r="B34" s="459" t="s">
        <v>215</v>
      </c>
      <c r="C34" s="472" t="s">
        <v>217</v>
      </c>
      <c r="D34" s="545">
        <v>18667</v>
      </c>
      <c r="E34" s="545">
        <v>190</v>
      </c>
      <c r="F34" s="545">
        <v>118</v>
      </c>
      <c r="G34" s="545">
        <v>18739</v>
      </c>
      <c r="H34" s="545">
        <v>2590</v>
      </c>
      <c r="I34" s="545">
        <v>9</v>
      </c>
      <c r="J34" s="545">
        <v>0</v>
      </c>
      <c r="K34" s="545">
        <v>2599</v>
      </c>
    </row>
    <row r="35" spans="2:11" ht="20.149999999999999" customHeight="1">
      <c r="B35" s="459" t="s">
        <v>429</v>
      </c>
      <c r="C35" s="472" t="s">
        <v>341</v>
      </c>
      <c r="D35" s="545">
        <v>9312</v>
      </c>
      <c r="E35" s="545">
        <v>29</v>
      </c>
      <c r="F35" s="545">
        <v>70</v>
      </c>
      <c r="G35" s="545">
        <v>9271</v>
      </c>
      <c r="H35" s="545">
        <v>211</v>
      </c>
      <c r="I35" s="545">
        <v>11</v>
      </c>
      <c r="J35" s="545">
        <v>0</v>
      </c>
      <c r="K35" s="545">
        <v>222</v>
      </c>
    </row>
    <row r="36" spans="2:11" ht="20.149999999999999" customHeight="1">
      <c r="B36" s="459" t="s">
        <v>479</v>
      </c>
      <c r="C36" s="472" t="s">
        <v>344</v>
      </c>
      <c r="D36" s="545">
        <v>25136</v>
      </c>
      <c r="E36" s="545">
        <v>482</v>
      </c>
      <c r="F36" s="545">
        <v>396</v>
      </c>
      <c r="G36" s="545">
        <v>25222</v>
      </c>
      <c r="H36" s="545">
        <v>1245</v>
      </c>
      <c r="I36" s="545">
        <v>0</v>
      </c>
      <c r="J36" s="545">
        <v>1</v>
      </c>
      <c r="K36" s="545">
        <v>1244</v>
      </c>
    </row>
    <row r="37" spans="2:11" ht="20.149999999999999" customHeight="1">
      <c r="B37" s="459" t="s">
        <v>434</v>
      </c>
      <c r="C37" s="472" t="s">
        <v>143</v>
      </c>
      <c r="D37" s="545">
        <v>9978</v>
      </c>
      <c r="E37" s="545">
        <v>359</v>
      </c>
      <c r="F37" s="545">
        <v>208</v>
      </c>
      <c r="G37" s="545">
        <v>10128</v>
      </c>
      <c r="H37" s="545">
        <v>677</v>
      </c>
      <c r="I37" s="545">
        <v>0</v>
      </c>
      <c r="J37" s="545">
        <v>25</v>
      </c>
      <c r="K37" s="545">
        <v>653</v>
      </c>
    </row>
    <row r="38" spans="2:11" ht="20.149999999999999" customHeight="1">
      <c r="B38" s="459" t="s">
        <v>175</v>
      </c>
      <c r="C38" s="472" t="s">
        <v>296</v>
      </c>
      <c r="D38" s="545">
        <v>8256</v>
      </c>
      <c r="E38" s="545">
        <v>489</v>
      </c>
      <c r="F38" s="545">
        <v>112</v>
      </c>
      <c r="G38" s="545">
        <v>8632</v>
      </c>
      <c r="H38" s="545">
        <v>660</v>
      </c>
      <c r="I38" s="545">
        <v>6</v>
      </c>
      <c r="J38" s="545">
        <v>19</v>
      </c>
      <c r="K38" s="545">
        <v>648</v>
      </c>
    </row>
    <row r="39" spans="2:11" ht="20.149999999999999" customHeight="1">
      <c r="B39" s="459" t="s">
        <v>142</v>
      </c>
      <c r="C39" s="472" t="s">
        <v>159</v>
      </c>
      <c r="D39" s="545">
        <v>31758</v>
      </c>
      <c r="E39" s="545">
        <v>462</v>
      </c>
      <c r="F39" s="545">
        <v>324</v>
      </c>
      <c r="G39" s="545">
        <v>31838</v>
      </c>
      <c r="H39" s="545">
        <v>9046</v>
      </c>
      <c r="I39" s="545">
        <v>43</v>
      </c>
      <c r="J39" s="545">
        <v>54</v>
      </c>
      <c r="K39" s="545">
        <v>9093</v>
      </c>
    </row>
    <row r="40" spans="2:11" ht="20.149999999999999" customHeight="1">
      <c r="B40" s="459" t="s">
        <v>424</v>
      </c>
      <c r="C40" s="472" t="s">
        <v>354</v>
      </c>
      <c r="D40" s="545">
        <v>1943</v>
      </c>
      <c r="E40" s="545">
        <v>6</v>
      </c>
      <c r="F40" s="545">
        <v>20</v>
      </c>
      <c r="G40" s="545">
        <v>1929</v>
      </c>
      <c r="H40" s="545">
        <v>84</v>
      </c>
      <c r="I40" s="545">
        <v>0</v>
      </c>
      <c r="J40" s="545">
        <v>0</v>
      </c>
      <c r="K40" s="545">
        <v>84</v>
      </c>
    </row>
    <row r="41" spans="2:11" ht="20.149999999999999" customHeight="1">
      <c r="B41" s="459" t="s">
        <v>100</v>
      </c>
      <c r="C41" s="472" t="s">
        <v>92</v>
      </c>
      <c r="D41" s="545">
        <v>92889</v>
      </c>
      <c r="E41" s="545">
        <v>1400</v>
      </c>
      <c r="F41" s="545">
        <v>844</v>
      </c>
      <c r="G41" s="545">
        <v>93447</v>
      </c>
      <c r="H41" s="545">
        <v>3331</v>
      </c>
      <c r="I41" s="545">
        <v>31</v>
      </c>
      <c r="J41" s="545">
        <v>89</v>
      </c>
      <c r="K41" s="545">
        <v>3271</v>
      </c>
    </row>
    <row r="42" spans="2:11" ht="20.149999999999999" customHeight="1">
      <c r="B42" s="459" t="s">
        <v>481</v>
      </c>
      <c r="C42" s="473" t="s">
        <v>119</v>
      </c>
      <c r="D42" s="545">
        <v>8554</v>
      </c>
      <c r="E42" s="545">
        <v>339</v>
      </c>
      <c r="F42" s="545">
        <v>378</v>
      </c>
      <c r="G42" s="545">
        <v>8516</v>
      </c>
      <c r="H42" s="545">
        <v>727</v>
      </c>
      <c r="I42" s="545">
        <v>1</v>
      </c>
      <c r="J42" s="545">
        <v>24</v>
      </c>
      <c r="K42" s="545">
        <v>703</v>
      </c>
    </row>
    <row r="43" spans="2:11" ht="20.149999999999999" customHeight="1">
      <c r="B43" s="456" t="s">
        <v>99</v>
      </c>
      <c r="C43" s="474" t="s">
        <v>202</v>
      </c>
      <c r="D43" s="543">
        <v>48985</v>
      </c>
      <c r="E43" s="543">
        <v>578</v>
      </c>
      <c r="F43" s="543">
        <v>799</v>
      </c>
      <c r="G43" s="543">
        <v>48765</v>
      </c>
      <c r="H43" s="543">
        <v>13967</v>
      </c>
      <c r="I43" s="543">
        <v>302</v>
      </c>
      <c r="J43" s="543">
        <v>299</v>
      </c>
      <c r="K43" s="543">
        <v>13969</v>
      </c>
    </row>
    <row r="44" spans="2:11" ht="20.149999999999999" customHeight="1">
      <c r="B44" s="460" t="s">
        <v>220</v>
      </c>
      <c r="C44" s="475" t="s">
        <v>399</v>
      </c>
      <c r="D44" s="548">
        <v>66873</v>
      </c>
      <c r="E44" s="548">
        <v>1531</v>
      </c>
      <c r="F44" s="548">
        <v>1085</v>
      </c>
      <c r="G44" s="548">
        <v>67444</v>
      </c>
      <c r="H44" s="548">
        <v>96718</v>
      </c>
      <c r="I44" s="548">
        <v>2198</v>
      </c>
      <c r="J44" s="548">
        <v>2454</v>
      </c>
      <c r="K44" s="548">
        <v>96337</v>
      </c>
    </row>
    <row r="45" spans="2:11" ht="20.149999999999999" customHeight="1">
      <c r="B45" s="458" t="s">
        <v>362</v>
      </c>
      <c r="C45" s="471" t="s">
        <v>173</v>
      </c>
      <c r="D45" s="543">
        <v>11653</v>
      </c>
      <c r="E45" s="543">
        <v>105</v>
      </c>
      <c r="F45" s="543">
        <v>145</v>
      </c>
      <c r="G45" s="543">
        <v>11613</v>
      </c>
      <c r="H45" s="543">
        <v>16365</v>
      </c>
      <c r="I45" s="543">
        <v>652</v>
      </c>
      <c r="J45" s="543">
        <v>271</v>
      </c>
      <c r="K45" s="543">
        <v>16746</v>
      </c>
    </row>
    <row r="46" spans="2:11" ht="20.149999999999999" customHeight="1">
      <c r="B46" s="459" t="s">
        <v>482</v>
      </c>
      <c r="C46" s="472" t="s">
        <v>133</v>
      </c>
      <c r="D46" s="548">
        <v>12627</v>
      </c>
      <c r="E46" s="548">
        <v>363</v>
      </c>
      <c r="F46" s="548">
        <v>305</v>
      </c>
      <c r="G46" s="548">
        <v>12679</v>
      </c>
      <c r="H46" s="548">
        <v>67786</v>
      </c>
      <c r="I46" s="548">
        <v>5655</v>
      </c>
      <c r="J46" s="548">
        <v>4217</v>
      </c>
      <c r="K46" s="548">
        <v>69230</v>
      </c>
    </row>
    <row r="47" spans="2:11" ht="20.149999999999999" customHeight="1">
      <c r="B47" s="456" t="s">
        <v>430</v>
      </c>
      <c r="C47" s="470" t="s">
        <v>483</v>
      </c>
      <c r="D47" s="540">
        <v>68261</v>
      </c>
      <c r="E47" s="540">
        <v>1540</v>
      </c>
      <c r="F47" s="540">
        <v>1576</v>
      </c>
      <c r="G47" s="540">
        <v>67799</v>
      </c>
      <c r="H47" s="540">
        <v>20676</v>
      </c>
      <c r="I47" s="540">
        <v>584</v>
      </c>
      <c r="J47" s="540">
        <v>678</v>
      </c>
      <c r="K47" s="540">
        <v>21008</v>
      </c>
    </row>
    <row r="48" spans="2:11" ht="20.149999999999999" customHeight="1">
      <c r="B48" s="460" t="s">
        <v>484</v>
      </c>
      <c r="C48" s="469" t="s">
        <v>15</v>
      </c>
      <c r="D48" s="545">
        <v>53330</v>
      </c>
      <c r="E48" s="545">
        <v>982</v>
      </c>
      <c r="F48" s="545">
        <v>1280</v>
      </c>
      <c r="G48" s="545">
        <v>53164</v>
      </c>
      <c r="H48" s="545">
        <v>62043</v>
      </c>
      <c r="I48" s="545">
        <v>3512</v>
      </c>
      <c r="J48" s="545">
        <v>1351</v>
      </c>
      <c r="K48" s="545">
        <v>64072</v>
      </c>
    </row>
    <row r="49" spans="1:11" ht="20.149999999999999" customHeight="1">
      <c r="B49" s="458" t="s">
        <v>402</v>
      </c>
      <c r="C49" s="471" t="s">
        <v>121</v>
      </c>
      <c r="D49" s="633">
        <v>27983</v>
      </c>
      <c r="E49" s="633">
        <v>653</v>
      </c>
      <c r="F49" s="633">
        <v>540</v>
      </c>
      <c r="G49" s="633">
        <v>28096</v>
      </c>
      <c r="H49" s="633">
        <v>3205</v>
      </c>
      <c r="I49" s="633">
        <v>12</v>
      </c>
      <c r="J49" s="633">
        <v>302</v>
      </c>
      <c r="K49" s="633">
        <v>2915</v>
      </c>
    </row>
    <row r="50" spans="1:11" ht="20.149999999999999" customHeight="1">
      <c r="B50" s="459" t="s">
        <v>320</v>
      </c>
      <c r="C50" s="472" t="s">
        <v>486</v>
      </c>
      <c r="D50" s="546">
        <v>38659</v>
      </c>
      <c r="E50" s="546">
        <v>265</v>
      </c>
      <c r="F50" s="546">
        <v>365</v>
      </c>
      <c r="G50" s="546">
        <v>38626</v>
      </c>
      <c r="H50" s="546">
        <v>18374</v>
      </c>
      <c r="I50" s="546">
        <v>568</v>
      </c>
      <c r="J50" s="546">
        <v>402</v>
      </c>
      <c r="K50" s="546">
        <v>18473</v>
      </c>
    </row>
    <row r="51" spans="1:11" ht="20.149999999999999" customHeight="1">
      <c r="B51" s="460" t="s">
        <v>488</v>
      </c>
      <c r="C51" s="469" t="s">
        <v>489</v>
      </c>
      <c r="D51" s="548">
        <v>16158</v>
      </c>
      <c r="E51" s="549">
        <v>56</v>
      </c>
      <c r="F51" s="548">
        <v>63</v>
      </c>
      <c r="G51" s="548">
        <v>16380</v>
      </c>
      <c r="H51" s="548">
        <v>5831</v>
      </c>
      <c r="I51" s="548">
        <v>283</v>
      </c>
      <c r="J51" s="548">
        <v>642</v>
      </c>
      <c r="K51" s="548">
        <v>5243</v>
      </c>
    </row>
    <row r="52" spans="1:11" ht="19">
      <c r="B52" s="10"/>
      <c r="C52" s="387"/>
      <c r="D52" s="476" t="s">
        <v>395</v>
      </c>
      <c r="F52" s="417"/>
      <c r="I52" s="10"/>
      <c r="J52" s="10"/>
      <c r="K52" s="10"/>
    </row>
    <row r="53" spans="1:11" ht="17.25" customHeight="1">
      <c r="B53" s="137"/>
      <c r="C53" s="461">
        <v>45778</v>
      </c>
      <c r="D53" s="137"/>
      <c r="E53" s="203"/>
      <c r="F53" s="203"/>
      <c r="G53" s="203"/>
      <c r="H53" s="203"/>
      <c r="I53" s="203"/>
      <c r="J53" s="203"/>
      <c r="K53" s="203"/>
    </row>
    <row r="54" spans="1:11" ht="14">
      <c r="B54" s="203"/>
      <c r="C54" s="462" t="s">
        <v>468</v>
      </c>
      <c r="E54" s="203"/>
      <c r="F54" s="203"/>
      <c r="G54" s="203"/>
      <c r="H54" s="203"/>
      <c r="I54" s="203"/>
      <c r="J54" s="203"/>
      <c r="K54" s="1" t="s">
        <v>305</v>
      </c>
    </row>
    <row r="55" spans="1:11" ht="18" customHeight="1">
      <c r="A55" s="447"/>
      <c r="B55" s="448" t="s">
        <v>491</v>
      </c>
      <c r="C55" s="463"/>
      <c r="D55" s="537" t="s">
        <v>422</v>
      </c>
      <c r="E55" s="536"/>
      <c r="F55" s="536"/>
      <c r="G55" s="621"/>
      <c r="H55" s="535" t="s">
        <v>502</v>
      </c>
      <c r="I55" s="536"/>
      <c r="J55" s="536"/>
      <c r="K55" s="621"/>
    </row>
    <row r="56" spans="1:11" s="447" customFormat="1" ht="36" customHeight="1">
      <c r="B56" s="450"/>
      <c r="C56" s="465"/>
      <c r="D56" s="631" t="s">
        <v>54</v>
      </c>
      <c r="E56" s="634" t="s">
        <v>251</v>
      </c>
      <c r="F56" s="634" t="s">
        <v>510</v>
      </c>
      <c r="G56" s="635" t="s">
        <v>511</v>
      </c>
      <c r="H56" s="631" t="s">
        <v>54</v>
      </c>
      <c r="I56" s="634" t="s">
        <v>251</v>
      </c>
      <c r="J56" s="634" t="s">
        <v>510</v>
      </c>
      <c r="K56" s="635" t="s">
        <v>511</v>
      </c>
    </row>
    <row r="57" spans="1:11" s="447" customFormat="1" ht="20.149999999999999" customHeight="1">
      <c r="A57" s="1"/>
      <c r="B57" s="451" t="s">
        <v>165</v>
      </c>
      <c r="C57" s="466" t="s">
        <v>45</v>
      </c>
      <c r="D57" s="632">
        <v>653847</v>
      </c>
      <c r="E57" s="632">
        <v>11149</v>
      </c>
      <c r="F57" s="632">
        <v>9074</v>
      </c>
      <c r="G57" s="632">
        <v>655795</v>
      </c>
      <c r="H57" s="632">
        <v>219204</v>
      </c>
      <c r="I57" s="632">
        <v>5338</v>
      </c>
      <c r="J57" s="632">
        <v>5723</v>
      </c>
      <c r="K57" s="632">
        <v>218946</v>
      </c>
    </row>
    <row r="58" spans="1:11" ht="20.149999999999999" customHeight="1">
      <c r="B58" s="452" t="s">
        <v>25</v>
      </c>
      <c r="C58" s="467" t="s">
        <v>456</v>
      </c>
      <c r="D58" s="541">
        <v>14366</v>
      </c>
      <c r="E58" s="543">
        <v>236</v>
      </c>
      <c r="F58" s="543">
        <v>756</v>
      </c>
      <c r="G58" s="543">
        <v>13847</v>
      </c>
      <c r="H58" s="543">
        <v>3065</v>
      </c>
      <c r="I58" s="543">
        <v>25</v>
      </c>
      <c r="J58" s="543">
        <v>81</v>
      </c>
      <c r="K58" s="543">
        <v>3008</v>
      </c>
    </row>
    <row r="59" spans="1:11" ht="20.149999999999999" customHeight="1">
      <c r="B59" s="453" t="s">
        <v>160</v>
      </c>
      <c r="C59" s="468" t="s">
        <v>53</v>
      </c>
      <c r="D59" s="542">
        <v>283153</v>
      </c>
      <c r="E59" s="545">
        <v>4909</v>
      </c>
      <c r="F59" s="545">
        <v>3059</v>
      </c>
      <c r="G59" s="545">
        <v>284947</v>
      </c>
      <c r="H59" s="545">
        <v>23581</v>
      </c>
      <c r="I59" s="545">
        <v>633</v>
      </c>
      <c r="J59" s="545">
        <v>442</v>
      </c>
      <c r="K59" s="545">
        <v>23828</v>
      </c>
    </row>
    <row r="60" spans="1:11" ht="20.149999999999999" customHeight="1">
      <c r="B60" s="454" t="s">
        <v>118</v>
      </c>
      <c r="C60" s="468" t="s">
        <v>241</v>
      </c>
      <c r="D60" s="542">
        <v>4538</v>
      </c>
      <c r="E60" s="545">
        <v>19</v>
      </c>
      <c r="F60" s="545">
        <v>11</v>
      </c>
      <c r="G60" s="545">
        <v>4547</v>
      </c>
      <c r="H60" s="545">
        <v>284</v>
      </c>
      <c r="I60" s="545">
        <v>0</v>
      </c>
      <c r="J60" s="545">
        <v>5</v>
      </c>
      <c r="K60" s="545">
        <v>278</v>
      </c>
    </row>
    <row r="61" spans="1:11" ht="20.149999999999999" customHeight="1">
      <c r="B61" s="453" t="s">
        <v>383</v>
      </c>
      <c r="C61" s="468" t="s">
        <v>42</v>
      </c>
      <c r="D61" s="542">
        <v>10876</v>
      </c>
      <c r="E61" s="545">
        <v>188</v>
      </c>
      <c r="F61" s="545">
        <v>106</v>
      </c>
      <c r="G61" s="545">
        <v>10957</v>
      </c>
      <c r="H61" s="545">
        <v>1188</v>
      </c>
      <c r="I61" s="545">
        <v>38</v>
      </c>
      <c r="J61" s="545">
        <v>58</v>
      </c>
      <c r="K61" s="545">
        <v>1169</v>
      </c>
    </row>
    <row r="62" spans="1:11" ht="20.149999999999999" customHeight="1">
      <c r="B62" s="453" t="s">
        <v>5</v>
      </c>
      <c r="C62" s="468" t="s">
        <v>458</v>
      </c>
      <c r="D62" s="542">
        <v>42674</v>
      </c>
      <c r="E62" s="545">
        <v>258</v>
      </c>
      <c r="F62" s="545">
        <v>45</v>
      </c>
      <c r="G62" s="545">
        <v>42758</v>
      </c>
      <c r="H62" s="545">
        <v>15973</v>
      </c>
      <c r="I62" s="545">
        <v>330</v>
      </c>
      <c r="J62" s="545">
        <v>19</v>
      </c>
      <c r="K62" s="545">
        <v>16413</v>
      </c>
    </row>
    <row r="63" spans="1:11" ht="20.149999999999999" customHeight="1">
      <c r="B63" s="453" t="s">
        <v>156</v>
      </c>
      <c r="C63" s="468" t="s">
        <v>222</v>
      </c>
      <c r="D63" s="542">
        <v>41936</v>
      </c>
      <c r="E63" s="545">
        <v>845</v>
      </c>
      <c r="F63" s="545">
        <v>827</v>
      </c>
      <c r="G63" s="545">
        <v>41950</v>
      </c>
      <c r="H63" s="545">
        <v>49515</v>
      </c>
      <c r="I63" s="545">
        <v>500</v>
      </c>
      <c r="J63" s="545">
        <v>1168</v>
      </c>
      <c r="K63" s="545">
        <v>48851</v>
      </c>
    </row>
    <row r="64" spans="1:11" ht="20.149999999999999" customHeight="1">
      <c r="B64" s="453" t="s">
        <v>200</v>
      </c>
      <c r="C64" s="468" t="s">
        <v>459</v>
      </c>
      <c r="D64" s="542">
        <v>13827</v>
      </c>
      <c r="E64" s="545">
        <v>185</v>
      </c>
      <c r="F64" s="545">
        <v>37</v>
      </c>
      <c r="G64" s="545">
        <v>13975</v>
      </c>
      <c r="H64" s="545">
        <v>2317</v>
      </c>
      <c r="I64" s="545">
        <v>48</v>
      </c>
      <c r="J64" s="545">
        <v>11</v>
      </c>
      <c r="K64" s="545">
        <v>2354</v>
      </c>
    </row>
    <row r="65" spans="2:11" ht="20.149999999999999" customHeight="1">
      <c r="B65" s="453" t="s">
        <v>386</v>
      </c>
      <c r="C65" s="468" t="s">
        <v>462</v>
      </c>
      <c r="D65" s="542">
        <v>2663</v>
      </c>
      <c r="E65" s="545">
        <v>35</v>
      </c>
      <c r="F65" s="545">
        <v>30</v>
      </c>
      <c r="G65" s="545">
        <v>2669</v>
      </c>
      <c r="H65" s="545">
        <v>2830</v>
      </c>
      <c r="I65" s="545">
        <v>125</v>
      </c>
      <c r="J65" s="545">
        <v>51</v>
      </c>
      <c r="K65" s="545">
        <v>2903</v>
      </c>
    </row>
    <row r="66" spans="2:11" ht="20.149999999999999" customHeight="1">
      <c r="B66" s="453" t="s">
        <v>120</v>
      </c>
      <c r="C66" s="468" t="s">
        <v>463</v>
      </c>
      <c r="D66" s="542">
        <v>19667</v>
      </c>
      <c r="E66" s="545">
        <v>169</v>
      </c>
      <c r="F66" s="545">
        <v>194</v>
      </c>
      <c r="G66" s="545">
        <v>19644</v>
      </c>
      <c r="H66" s="545">
        <v>1187</v>
      </c>
      <c r="I66" s="545">
        <v>37</v>
      </c>
      <c r="J66" s="545">
        <v>0</v>
      </c>
      <c r="K66" s="545">
        <v>1222</v>
      </c>
    </row>
    <row r="67" spans="2:11" ht="20.149999999999999" customHeight="1">
      <c r="B67" s="453" t="s">
        <v>21</v>
      </c>
      <c r="C67" s="468" t="s">
        <v>266</v>
      </c>
      <c r="D67" s="542">
        <v>13887</v>
      </c>
      <c r="E67" s="545">
        <v>238</v>
      </c>
      <c r="F67" s="545">
        <v>220</v>
      </c>
      <c r="G67" s="545">
        <v>13898</v>
      </c>
      <c r="H67" s="545">
        <v>29606</v>
      </c>
      <c r="I67" s="545">
        <v>939</v>
      </c>
      <c r="J67" s="545">
        <v>1398</v>
      </c>
      <c r="K67" s="545">
        <v>29154</v>
      </c>
    </row>
    <row r="68" spans="2:11" ht="20.149999999999999" customHeight="1">
      <c r="B68" s="453" t="s">
        <v>388</v>
      </c>
      <c r="C68" s="468" t="s">
        <v>464</v>
      </c>
      <c r="D68" s="542">
        <v>8137</v>
      </c>
      <c r="E68" s="545">
        <v>59</v>
      </c>
      <c r="F68" s="545">
        <v>69</v>
      </c>
      <c r="G68" s="545">
        <v>8109</v>
      </c>
      <c r="H68" s="545">
        <v>10407</v>
      </c>
      <c r="I68" s="545">
        <v>588</v>
      </c>
      <c r="J68" s="545">
        <v>474</v>
      </c>
      <c r="K68" s="545">
        <v>10539</v>
      </c>
    </row>
    <row r="69" spans="2:11" ht="20.149999999999999" customHeight="1">
      <c r="B69" s="453" t="s">
        <v>303</v>
      </c>
      <c r="C69" s="468" t="s">
        <v>465</v>
      </c>
      <c r="D69" s="542">
        <v>51093</v>
      </c>
      <c r="E69" s="545">
        <v>1696</v>
      </c>
      <c r="F69" s="545">
        <v>1361</v>
      </c>
      <c r="G69" s="545">
        <v>51427</v>
      </c>
      <c r="H69" s="545">
        <v>11359</v>
      </c>
      <c r="I69" s="545">
        <v>105</v>
      </c>
      <c r="J69" s="545">
        <v>277</v>
      </c>
      <c r="K69" s="545">
        <v>11188</v>
      </c>
    </row>
    <row r="70" spans="2:11" ht="20.149999999999999" customHeight="1">
      <c r="B70" s="453" t="s">
        <v>390</v>
      </c>
      <c r="C70" s="468" t="s">
        <v>467</v>
      </c>
      <c r="D70" s="542">
        <v>82137</v>
      </c>
      <c r="E70" s="545">
        <v>1535</v>
      </c>
      <c r="F70" s="545">
        <v>1377</v>
      </c>
      <c r="G70" s="545">
        <v>82278</v>
      </c>
      <c r="H70" s="545">
        <v>44373</v>
      </c>
      <c r="I70" s="545">
        <v>1330</v>
      </c>
      <c r="J70" s="545">
        <v>1007</v>
      </c>
      <c r="K70" s="545">
        <v>44713</v>
      </c>
    </row>
    <row r="71" spans="2:11" ht="20.149999999999999" customHeight="1">
      <c r="B71" s="453" t="s">
        <v>71</v>
      </c>
      <c r="C71" s="468" t="s">
        <v>407</v>
      </c>
      <c r="D71" s="542">
        <v>5306</v>
      </c>
      <c r="E71" s="545">
        <v>39</v>
      </c>
      <c r="F71" s="545">
        <v>14</v>
      </c>
      <c r="G71" s="545">
        <v>5335</v>
      </c>
      <c r="H71" s="545">
        <v>227</v>
      </c>
      <c r="I71" s="545">
        <v>7</v>
      </c>
      <c r="J71" s="545">
        <v>10</v>
      </c>
      <c r="K71" s="545">
        <v>220</v>
      </c>
    </row>
    <row r="72" spans="2:11" ht="20.149999999999999" customHeight="1">
      <c r="B72" s="455" t="s">
        <v>6</v>
      </c>
      <c r="C72" s="469" t="s">
        <v>318</v>
      </c>
      <c r="D72" s="549">
        <v>59587</v>
      </c>
      <c r="E72" s="548">
        <v>738</v>
      </c>
      <c r="F72" s="548">
        <v>968</v>
      </c>
      <c r="G72" s="548">
        <v>59454</v>
      </c>
      <c r="H72" s="548">
        <v>23292</v>
      </c>
      <c r="I72" s="548">
        <v>633</v>
      </c>
      <c r="J72" s="548">
        <v>722</v>
      </c>
      <c r="K72" s="548">
        <v>23106</v>
      </c>
    </row>
    <row r="73" spans="2:11" ht="20.149999999999999" customHeight="1">
      <c r="B73" s="456" t="s">
        <v>80</v>
      </c>
      <c r="C73" s="470" t="s">
        <v>162</v>
      </c>
      <c r="D73" s="543">
        <v>29689</v>
      </c>
      <c r="E73" s="543">
        <v>250</v>
      </c>
      <c r="F73" s="543">
        <v>550</v>
      </c>
      <c r="G73" s="543">
        <v>29390</v>
      </c>
      <c r="H73" s="543">
        <v>8710</v>
      </c>
      <c r="I73" s="543">
        <v>461</v>
      </c>
      <c r="J73" s="543">
        <v>228</v>
      </c>
      <c r="K73" s="543">
        <v>8942</v>
      </c>
    </row>
    <row r="74" spans="2:11" ht="20.149999999999999" customHeight="1">
      <c r="B74" s="457" t="s">
        <v>469</v>
      </c>
      <c r="C74" s="468" t="s">
        <v>470</v>
      </c>
      <c r="D74" s="546">
        <v>2562</v>
      </c>
      <c r="E74" s="546">
        <v>27</v>
      </c>
      <c r="F74" s="546">
        <v>31</v>
      </c>
      <c r="G74" s="546">
        <v>2558</v>
      </c>
      <c r="H74" s="546">
        <v>418</v>
      </c>
      <c r="I74" s="546">
        <v>0</v>
      </c>
      <c r="J74" s="546">
        <v>12</v>
      </c>
      <c r="K74" s="546">
        <v>406</v>
      </c>
    </row>
    <row r="75" spans="2:11" ht="20.149999999999999" customHeight="1">
      <c r="B75" s="458" t="s">
        <v>472</v>
      </c>
      <c r="C75" s="471" t="s">
        <v>98</v>
      </c>
      <c r="D75" s="550">
        <v>2095</v>
      </c>
      <c r="E75" s="550">
        <v>33</v>
      </c>
      <c r="F75" s="550">
        <v>0</v>
      </c>
      <c r="G75" s="550">
        <v>2128</v>
      </c>
      <c r="H75" s="550">
        <v>7</v>
      </c>
      <c r="I75" s="550">
        <v>0</v>
      </c>
      <c r="J75" s="550">
        <v>0</v>
      </c>
      <c r="K75" s="550">
        <v>7</v>
      </c>
    </row>
    <row r="76" spans="2:11" ht="20.149999999999999" customHeight="1">
      <c r="B76" s="459" t="s">
        <v>345</v>
      </c>
      <c r="C76" s="472" t="s">
        <v>347</v>
      </c>
      <c r="D76" s="547">
        <v>1856</v>
      </c>
      <c r="E76" s="547">
        <v>5</v>
      </c>
      <c r="F76" s="547">
        <v>0</v>
      </c>
      <c r="G76" s="547">
        <v>1861</v>
      </c>
      <c r="H76" s="547">
        <v>213</v>
      </c>
      <c r="I76" s="547">
        <v>0</v>
      </c>
      <c r="J76" s="547">
        <v>0</v>
      </c>
      <c r="K76" s="547">
        <v>213</v>
      </c>
    </row>
    <row r="77" spans="2:11" ht="20.149999999999999" customHeight="1">
      <c r="B77" s="459" t="s">
        <v>473</v>
      </c>
      <c r="C77" s="472" t="s">
        <v>351</v>
      </c>
      <c r="D77" s="545">
        <v>12441</v>
      </c>
      <c r="E77" s="545">
        <v>62</v>
      </c>
      <c r="F77" s="545">
        <v>105</v>
      </c>
      <c r="G77" s="545">
        <v>12398</v>
      </c>
      <c r="H77" s="545">
        <v>330</v>
      </c>
      <c r="I77" s="545">
        <v>0</v>
      </c>
      <c r="J77" s="545">
        <v>0</v>
      </c>
      <c r="K77" s="545">
        <v>330</v>
      </c>
    </row>
    <row r="78" spans="2:11" ht="20.149999999999999" customHeight="1">
      <c r="B78" s="459" t="s">
        <v>474</v>
      </c>
      <c r="C78" s="472" t="s">
        <v>475</v>
      </c>
      <c r="D78" s="545">
        <v>3384</v>
      </c>
      <c r="E78" s="545">
        <v>30</v>
      </c>
      <c r="F78" s="545">
        <v>31</v>
      </c>
      <c r="G78" s="545">
        <v>3383</v>
      </c>
      <c r="H78" s="545">
        <v>674</v>
      </c>
      <c r="I78" s="545">
        <v>19</v>
      </c>
      <c r="J78" s="545">
        <v>0</v>
      </c>
      <c r="K78" s="545">
        <v>693</v>
      </c>
    </row>
    <row r="79" spans="2:11" ht="20.149999999999999" customHeight="1">
      <c r="B79" s="459" t="s">
        <v>461</v>
      </c>
      <c r="C79" s="472" t="s">
        <v>181</v>
      </c>
      <c r="D79" s="545">
        <v>18386</v>
      </c>
      <c r="E79" s="545">
        <v>1277</v>
      </c>
      <c r="F79" s="545">
        <v>134</v>
      </c>
      <c r="G79" s="545">
        <v>19528</v>
      </c>
      <c r="H79" s="545">
        <v>706</v>
      </c>
      <c r="I79" s="545">
        <v>6</v>
      </c>
      <c r="J79" s="545">
        <v>0</v>
      </c>
      <c r="K79" s="545">
        <v>713</v>
      </c>
    </row>
    <row r="80" spans="2:11" ht="20.149999999999999" customHeight="1">
      <c r="B80" s="459" t="s">
        <v>476</v>
      </c>
      <c r="C80" s="472" t="s">
        <v>125</v>
      </c>
      <c r="D80" s="545">
        <v>19700</v>
      </c>
      <c r="E80" s="545">
        <v>54</v>
      </c>
      <c r="F80" s="545">
        <v>31</v>
      </c>
      <c r="G80" s="545">
        <v>19723</v>
      </c>
      <c r="H80" s="545">
        <v>1254</v>
      </c>
      <c r="I80" s="545">
        <v>34</v>
      </c>
      <c r="J80" s="545">
        <v>0</v>
      </c>
      <c r="K80" s="545">
        <v>1288</v>
      </c>
    </row>
    <row r="81" spans="2:18" ht="20.149999999999999" customHeight="1">
      <c r="B81" s="459" t="s">
        <v>210</v>
      </c>
      <c r="C81" s="472" t="s">
        <v>357</v>
      </c>
      <c r="D81" s="545">
        <v>5191</v>
      </c>
      <c r="E81" s="545">
        <v>31</v>
      </c>
      <c r="F81" s="545">
        <v>25</v>
      </c>
      <c r="G81" s="545">
        <v>5197</v>
      </c>
      <c r="H81" s="545">
        <v>37</v>
      </c>
      <c r="I81" s="545">
        <v>11</v>
      </c>
      <c r="J81" s="545">
        <v>0</v>
      </c>
      <c r="K81" s="545">
        <v>48</v>
      </c>
    </row>
    <row r="82" spans="2:18" ht="20.149999999999999" customHeight="1">
      <c r="B82" s="459" t="s">
        <v>260</v>
      </c>
      <c r="C82" s="472" t="s">
        <v>450</v>
      </c>
      <c r="D82" s="547">
        <v>2619</v>
      </c>
      <c r="E82" s="547">
        <v>0</v>
      </c>
      <c r="F82" s="547">
        <v>18</v>
      </c>
      <c r="G82" s="547">
        <v>2601</v>
      </c>
      <c r="H82" s="547">
        <v>353</v>
      </c>
      <c r="I82" s="547">
        <v>0</v>
      </c>
      <c r="J82" s="547">
        <v>9</v>
      </c>
      <c r="K82" s="547">
        <v>344</v>
      </c>
    </row>
    <row r="83" spans="2:18" ht="20.149999999999999" customHeight="1">
      <c r="B83" s="459" t="s">
        <v>477</v>
      </c>
      <c r="C83" s="472" t="s">
        <v>269</v>
      </c>
      <c r="D83" s="547" t="s">
        <v>22</v>
      </c>
      <c r="E83" s="547" t="s">
        <v>22</v>
      </c>
      <c r="F83" s="547" t="s">
        <v>22</v>
      </c>
      <c r="G83" s="547" t="s">
        <v>22</v>
      </c>
      <c r="H83" s="547" t="s">
        <v>22</v>
      </c>
      <c r="I83" s="547" t="s">
        <v>22</v>
      </c>
      <c r="J83" s="547" t="s">
        <v>22</v>
      </c>
      <c r="K83" s="547" t="s">
        <v>22</v>
      </c>
    </row>
    <row r="84" spans="2:18" ht="20.149999999999999" customHeight="1">
      <c r="B84" s="459" t="s">
        <v>188</v>
      </c>
      <c r="C84" s="472" t="s">
        <v>478</v>
      </c>
      <c r="D84" s="545">
        <v>6098</v>
      </c>
      <c r="E84" s="545">
        <v>97</v>
      </c>
      <c r="F84" s="545">
        <v>40</v>
      </c>
      <c r="G84" s="545">
        <v>6156</v>
      </c>
      <c r="H84" s="545">
        <v>457</v>
      </c>
      <c r="I84" s="545">
        <v>1</v>
      </c>
      <c r="J84" s="545">
        <v>0</v>
      </c>
      <c r="K84" s="545">
        <v>457</v>
      </c>
    </row>
    <row r="85" spans="2:18" ht="20.149999999999999" customHeight="1">
      <c r="B85" s="459" t="s">
        <v>215</v>
      </c>
      <c r="C85" s="472" t="s">
        <v>217</v>
      </c>
      <c r="D85" s="545">
        <v>11358</v>
      </c>
      <c r="E85" s="545">
        <v>114</v>
      </c>
      <c r="F85" s="545">
        <v>118</v>
      </c>
      <c r="G85" s="545">
        <v>11354</v>
      </c>
      <c r="H85" s="545">
        <v>594</v>
      </c>
      <c r="I85" s="545">
        <v>9</v>
      </c>
      <c r="J85" s="545">
        <v>0</v>
      </c>
      <c r="K85" s="545">
        <v>603</v>
      </c>
    </row>
    <row r="86" spans="2:18" ht="20.149999999999999" customHeight="1">
      <c r="B86" s="459" t="s">
        <v>429</v>
      </c>
      <c r="C86" s="472" t="s">
        <v>341</v>
      </c>
      <c r="D86" s="545">
        <v>7438</v>
      </c>
      <c r="E86" s="545">
        <v>29</v>
      </c>
      <c r="F86" s="545">
        <v>16</v>
      </c>
      <c r="G86" s="545">
        <v>7451</v>
      </c>
      <c r="H86" s="545">
        <v>76</v>
      </c>
      <c r="I86" s="545">
        <v>11</v>
      </c>
      <c r="J86" s="545">
        <v>0</v>
      </c>
      <c r="K86" s="545">
        <v>87</v>
      </c>
    </row>
    <row r="87" spans="2:18" ht="20.149999999999999" customHeight="1">
      <c r="B87" s="459" t="s">
        <v>479</v>
      </c>
      <c r="C87" s="472" t="s">
        <v>344</v>
      </c>
      <c r="D87" s="545">
        <v>17331</v>
      </c>
      <c r="E87" s="545">
        <v>46</v>
      </c>
      <c r="F87" s="545">
        <v>166</v>
      </c>
      <c r="G87" s="545">
        <v>17211</v>
      </c>
      <c r="H87" s="545">
        <v>166</v>
      </c>
      <c r="I87" s="545">
        <v>0</v>
      </c>
      <c r="J87" s="545">
        <v>1</v>
      </c>
      <c r="K87" s="545">
        <v>165</v>
      </c>
    </row>
    <row r="88" spans="2:18" ht="20.149999999999999" customHeight="1">
      <c r="B88" s="459" t="s">
        <v>434</v>
      </c>
      <c r="C88" s="472" t="s">
        <v>143</v>
      </c>
      <c r="D88" s="545">
        <v>8439</v>
      </c>
      <c r="E88" s="545">
        <v>359</v>
      </c>
      <c r="F88" s="545">
        <v>208</v>
      </c>
      <c r="G88" s="545">
        <v>8589</v>
      </c>
      <c r="H88" s="545">
        <v>677</v>
      </c>
      <c r="I88" s="545">
        <v>0</v>
      </c>
      <c r="J88" s="545">
        <v>25</v>
      </c>
      <c r="K88" s="545">
        <v>653</v>
      </c>
    </row>
    <row r="89" spans="2:18" ht="20.149999999999999" customHeight="1">
      <c r="B89" s="459" t="s">
        <v>175</v>
      </c>
      <c r="C89" s="472" t="s">
        <v>296</v>
      </c>
      <c r="D89" s="545">
        <v>7824</v>
      </c>
      <c r="E89" s="545">
        <v>489</v>
      </c>
      <c r="F89" s="545">
        <v>112</v>
      </c>
      <c r="G89" s="545">
        <v>8201</v>
      </c>
      <c r="H89" s="545">
        <v>105</v>
      </c>
      <c r="I89" s="545">
        <v>6</v>
      </c>
      <c r="J89" s="545">
        <v>19</v>
      </c>
      <c r="K89" s="545">
        <v>92</v>
      </c>
    </row>
    <row r="90" spans="2:18" ht="20.149999999999999" customHeight="1">
      <c r="B90" s="459" t="s">
        <v>142</v>
      </c>
      <c r="C90" s="472" t="s">
        <v>159</v>
      </c>
      <c r="D90" s="545">
        <v>30208</v>
      </c>
      <c r="E90" s="545">
        <v>423</v>
      </c>
      <c r="F90" s="545">
        <v>324</v>
      </c>
      <c r="G90" s="545">
        <v>30249</v>
      </c>
      <c r="H90" s="545">
        <v>6765</v>
      </c>
      <c r="I90" s="545">
        <v>43</v>
      </c>
      <c r="J90" s="545">
        <v>54</v>
      </c>
      <c r="K90" s="545">
        <v>6812</v>
      </c>
    </row>
    <row r="91" spans="2:18" ht="20.149999999999999" customHeight="1">
      <c r="B91" s="459" t="s">
        <v>424</v>
      </c>
      <c r="C91" s="472" t="s">
        <v>354</v>
      </c>
      <c r="D91" s="545">
        <v>1943</v>
      </c>
      <c r="E91" s="545">
        <v>6</v>
      </c>
      <c r="F91" s="545">
        <v>20</v>
      </c>
      <c r="G91" s="545">
        <v>1929</v>
      </c>
      <c r="H91" s="545">
        <v>84</v>
      </c>
      <c r="I91" s="545">
        <v>0</v>
      </c>
      <c r="J91" s="545">
        <v>0</v>
      </c>
      <c r="K91" s="545">
        <v>84</v>
      </c>
    </row>
    <row r="92" spans="2:18" ht="20.149999999999999" customHeight="1">
      <c r="B92" s="459" t="s">
        <v>100</v>
      </c>
      <c r="C92" s="472" t="s">
        <v>92</v>
      </c>
      <c r="D92" s="545">
        <v>85888</v>
      </c>
      <c r="E92" s="545">
        <v>1238</v>
      </c>
      <c r="F92" s="545">
        <v>742</v>
      </c>
      <c r="G92" s="545">
        <v>86386</v>
      </c>
      <c r="H92" s="545">
        <v>1613</v>
      </c>
      <c r="I92" s="545">
        <v>31</v>
      </c>
      <c r="J92" s="545">
        <v>89</v>
      </c>
      <c r="K92" s="545">
        <v>1553</v>
      </c>
    </row>
    <row r="93" spans="2:18" ht="20.149999999999999" customHeight="1">
      <c r="B93" s="459" t="s">
        <v>481</v>
      </c>
      <c r="C93" s="473" t="s">
        <v>119</v>
      </c>
      <c r="D93" s="545">
        <v>6407</v>
      </c>
      <c r="E93" s="545">
        <v>339</v>
      </c>
      <c r="F93" s="545">
        <v>363</v>
      </c>
      <c r="G93" s="545">
        <v>6383</v>
      </c>
      <c r="H93" s="545">
        <v>281</v>
      </c>
      <c r="I93" s="545">
        <v>1</v>
      </c>
      <c r="J93" s="545">
        <v>5</v>
      </c>
      <c r="K93" s="545">
        <v>277</v>
      </c>
    </row>
    <row r="94" spans="2:18" ht="20.149999999999999" customHeight="1">
      <c r="B94" s="456" t="s">
        <v>99</v>
      </c>
      <c r="C94" s="474" t="s">
        <v>202</v>
      </c>
      <c r="D94" s="543">
        <v>21163</v>
      </c>
      <c r="E94" s="543">
        <v>113</v>
      </c>
      <c r="F94" s="543">
        <v>453</v>
      </c>
      <c r="G94" s="543">
        <v>20823</v>
      </c>
      <c r="H94" s="543">
        <v>3945</v>
      </c>
      <c r="I94" s="543">
        <v>66</v>
      </c>
      <c r="J94" s="543">
        <v>141</v>
      </c>
      <c r="K94" s="543">
        <v>3870</v>
      </c>
      <c r="L94" s="19"/>
      <c r="M94" s="19"/>
      <c r="N94" s="19"/>
      <c r="O94" s="19"/>
      <c r="P94" s="19"/>
      <c r="Q94" s="19"/>
      <c r="R94" s="19"/>
    </row>
    <row r="95" spans="2:18" ht="20.149999999999999" customHeight="1">
      <c r="B95" s="460" t="s">
        <v>220</v>
      </c>
      <c r="C95" s="475" t="s">
        <v>399</v>
      </c>
      <c r="D95" s="548">
        <v>20773</v>
      </c>
      <c r="E95" s="548">
        <v>732</v>
      </c>
      <c r="F95" s="548">
        <v>374</v>
      </c>
      <c r="G95" s="548">
        <v>21127</v>
      </c>
      <c r="H95" s="548">
        <v>45570</v>
      </c>
      <c r="I95" s="548">
        <v>434</v>
      </c>
      <c r="J95" s="548">
        <v>1027</v>
      </c>
      <c r="K95" s="548">
        <v>44981</v>
      </c>
    </row>
    <row r="96" spans="2:18" ht="20.149999999999999" customHeight="1">
      <c r="B96" s="458" t="s">
        <v>362</v>
      </c>
      <c r="C96" s="471" t="s">
        <v>173</v>
      </c>
      <c r="D96" s="543">
        <v>8227</v>
      </c>
      <c r="E96" s="543">
        <v>105</v>
      </c>
      <c r="F96" s="543">
        <v>145</v>
      </c>
      <c r="G96" s="543">
        <v>8187</v>
      </c>
      <c r="H96" s="543">
        <v>8976</v>
      </c>
      <c r="I96" s="543">
        <v>69</v>
      </c>
      <c r="J96" s="543">
        <v>127</v>
      </c>
      <c r="K96" s="543">
        <v>8918</v>
      </c>
    </row>
    <row r="97" spans="2:13" ht="20.149999999999999" customHeight="1">
      <c r="B97" s="459" t="s">
        <v>482</v>
      </c>
      <c r="C97" s="472" t="s">
        <v>133</v>
      </c>
      <c r="D97" s="548">
        <v>5660</v>
      </c>
      <c r="E97" s="548">
        <v>133</v>
      </c>
      <c r="F97" s="548">
        <v>75</v>
      </c>
      <c r="G97" s="548">
        <v>5711</v>
      </c>
      <c r="H97" s="548">
        <v>20630</v>
      </c>
      <c r="I97" s="548">
        <v>870</v>
      </c>
      <c r="J97" s="548">
        <v>1271</v>
      </c>
      <c r="K97" s="548">
        <v>20236</v>
      </c>
    </row>
    <row r="98" spans="2:13" ht="20.149999999999999" customHeight="1">
      <c r="B98" s="456" t="s">
        <v>430</v>
      </c>
      <c r="C98" s="470" t="s">
        <v>483</v>
      </c>
      <c r="D98" s="540">
        <v>51519</v>
      </c>
      <c r="E98" s="540">
        <v>1110</v>
      </c>
      <c r="F98" s="540">
        <v>883</v>
      </c>
      <c r="G98" s="540">
        <v>51746</v>
      </c>
      <c r="H98" s="540">
        <v>13206</v>
      </c>
      <c r="I98" s="540">
        <v>371</v>
      </c>
      <c r="J98" s="540">
        <v>465</v>
      </c>
      <c r="K98" s="540">
        <v>13112</v>
      </c>
    </row>
    <row r="99" spans="2:13" ht="20.149999999999999" customHeight="1">
      <c r="B99" s="460" t="s">
        <v>484</v>
      </c>
      <c r="C99" s="469" t="s">
        <v>15</v>
      </c>
      <c r="D99" s="545">
        <v>30618</v>
      </c>
      <c r="E99" s="545">
        <v>425</v>
      </c>
      <c r="F99" s="545">
        <v>494</v>
      </c>
      <c r="G99" s="545">
        <v>30532</v>
      </c>
      <c r="H99" s="545">
        <v>31167</v>
      </c>
      <c r="I99" s="545">
        <v>959</v>
      </c>
      <c r="J99" s="545">
        <v>542</v>
      </c>
      <c r="K99" s="545">
        <v>31601</v>
      </c>
    </row>
    <row r="100" spans="2:13" ht="20.149999999999999" customHeight="1">
      <c r="B100" s="458" t="s">
        <v>402</v>
      </c>
      <c r="C100" s="471" t="s">
        <v>121</v>
      </c>
      <c r="D100" s="633">
        <v>25447</v>
      </c>
      <c r="E100" s="633">
        <v>481</v>
      </c>
      <c r="F100" s="633">
        <v>540</v>
      </c>
      <c r="G100" s="633">
        <v>25388</v>
      </c>
      <c r="H100" s="633">
        <v>3094</v>
      </c>
      <c r="I100" s="633">
        <v>12</v>
      </c>
      <c r="J100" s="633">
        <v>302</v>
      </c>
      <c r="K100" s="633">
        <v>2804</v>
      </c>
    </row>
    <row r="101" spans="2:13" ht="20.149999999999999" customHeight="1">
      <c r="B101" s="459" t="s">
        <v>320</v>
      </c>
      <c r="C101" s="472" t="s">
        <v>486</v>
      </c>
      <c r="D101" s="546">
        <v>28198</v>
      </c>
      <c r="E101" s="546">
        <v>201</v>
      </c>
      <c r="F101" s="546">
        <v>365</v>
      </c>
      <c r="G101" s="546">
        <v>28132</v>
      </c>
      <c r="H101" s="546">
        <v>17378</v>
      </c>
      <c r="I101" s="546">
        <v>568</v>
      </c>
      <c r="J101" s="546">
        <v>402</v>
      </c>
      <c r="K101" s="546">
        <v>17446</v>
      </c>
    </row>
    <row r="102" spans="2:13" ht="20.149999999999999" customHeight="1">
      <c r="B102" s="460" t="s">
        <v>488</v>
      </c>
      <c r="C102" s="469" t="s">
        <v>489</v>
      </c>
      <c r="D102" s="551">
        <v>5942</v>
      </c>
      <c r="E102" s="551">
        <v>56</v>
      </c>
      <c r="F102" s="551">
        <v>63</v>
      </c>
      <c r="G102" s="551">
        <v>5934</v>
      </c>
      <c r="H102" s="551">
        <v>2820</v>
      </c>
      <c r="I102" s="551">
        <v>53</v>
      </c>
      <c r="J102" s="551">
        <v>18</v>
      </c>
      <c r="K102" s="551">
        <v>2856</v>
      </c>
    </row>
    <row r="103" spans="2:13" ht="14.25" customHeight="1">
      <c r="L103" s="19"/>
      <c r="M103" s="19"/>
    </row>
  </sheetData>
  <mergeCells count="6">
    <mergeCell ref="D4:G4"/>
    <mergeCell ref="H4:K4"/>
    <mergeCell ref="D55:G55"/>
    <mergeCell ref="H55:K55"/>
    <mergeCell ref="B4:C5"/>
    <mergeCell ref="B55:C56"/>
  </mergeCells>
  <phoneticPr fontId="22"/>
  <dataValidations count="1">
    <dataValidation type="whole" allowBlank="1" showDropDown="0" showInputMessage="1" showErrorMessage="1" errorTitle="入力エラー" error="入力した値に誤りがあります" sqref="A85:A102 A6:A25 C96:C102 A30:A51 D57:K57 C57:C93 A57:A80 D58:IV102 C6:C42 C45:C51 D6:IV51">
      <formula1>-999999999999</formula1>
      <formula2>999999999999</formula2>
    </dataValidation>
  </dataValidations>
  <printOptions horizontalCentered="1"/>
  <pageMargins left="0.39370078740157483" right="0.59055118110236227" top="0.78740157480314965" bottom="0.59055118110236227" header="0" footer="0.39370078740157483"/>
  <pageSetup paperSize="9" scale="65" firstPageNumber="26" fitToWidth="1" fitToHeight="1" orientation="portrait" usePrinterDefaults="1" useFirstPageNumber="1" r:id="rId1"/>
  <headerFooter alignWithMargins="0">
    <oddFooter>&amp;C&amp;14－　&amp;P　－</oddFooter>
  </headerFooter>
  <rowBreaks count="1" manualBreakCount="1">
    <brk id="51"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40">
    <tabColor indexed="8"/>
  </sheetPr>
  <dimension ref="A1:AG126"/>
  <sheetViews>
    <sheetView zoomScale="130" zoomScaleNormal="130" workbookViewId="0"/>
  </sheetViews>
  <sheetFormatPr defaultColWidth="9" defaultRowHeight="13"/>
  <cols>
    <col min="1" max="1" width="2.6328125" style="44" customWidth="1"/>
    <col min="2" max="2" width="2.90625" style="44" customWidth="1"/>
    <col min="3" max="3" width="3.36328125" style="44" customWidth="1"/>
    <col min="4" max="4" width="2.7265625" style="44" customWidth="1"/>
    <col min="5" max="15" width="8" style="44" customWidth="1"/>
    <col min="16" max="33" width="2.6328125" style="44" customWidth="1"/>
    <col min="34" max="34" width="9" style="44" bestFit="1" customWidth="0"/>
    <col min="35" max="16384" width="9" style="44"/>
  </cols>
  <sheetData>
    <row r="1" spans="1:33">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row>
    <row r="2" spans="1:33" ht="14">
      <c r="A2" s="636" t="s">
        <v>72</v>
      </c>
      <c r="B2" s="636"/>
      <c r="C2" s="636"/>
      <c r="D2" s="636"/>
      <c r="E2" s="636"/>
      <c r="F2" s="636"/>
      <c r="G2" s="636"/>
      <c r="H2" s="636"/>
      <c r="I2" s="636"/>
      <c r="J2" s="636"/>
      <c r="K2" s="636"/>
      <c r="L2" s="636"/>
      <c r="M2" s="636"/>
      <c r="N2" s="636"/>
      <c r="O2" s="12"/>
      <c r="P2" s="12"/>
      <c r="Q2" s="12"/>
      <c r="R2" s="12"/>
      <c r="S2" s="12"/>
      <c r="T2" s="12"/>
      <c r="U2" s="12"/>
      <c r="V2" s="12"/>
      <c r="W2" s="12"/>
      <c r="X2" s="12"/>
      <c r="Y2" s="12"/>
      <c r="Z2" s="12"/>
      <c r="AA2" s="12"/>
      <c r="AB2" s="12"/>
      <c r="AC2" s="12"/>
      <c r="AD2" s="12"/>
      <c r="AE2" s="12"/>
      <c r="AF2" s="12"/>
      <c r="AG2" s="12"/>
    </row>
    <row r="3" spans="1:33" ht="14.25" customHeight="1">
      <c r="A3" s="12"/>
      <c r="B3" s="54"/>
      <c r="C3" s="54"/>
      <c r="D3" s="54"/>
      <c r="E3" s="54"/>
      <c r="F3" s="54"/>
      <c r="G3" s="54"/>
      <c r="H3" s="54"/>
      <c r="I3" s="54"/>
      <c r="J3" s="54"/>
      <c r="K3" s="54"/>
      <c r="L3" s="54"/>
      <c r="M3" s="12"/>
      <c r="N3" s="12"/>
      <c r="O3" s="12"/>
      <c r="P3" s="12"/>
      <c r="Q3" s="12"/>
      <c r="R3" s="12"/>
      <c r="S3" s="12"/>
      <c r="T3" s="12"/>
      <c r="U3" s="12"/>
      <c r="V3" s="12"/>
      <c r="W3" s="12"/>
      <c r="X3" s="12"/>
      <c r="Y3" s="12"/>
      <c r="Z3" s="12"/>
      <c r="AA3" s="12"/>
      <c r="AB3" s="12"/>
      <c r="AC3" s="12"/>
      <c r="AD3" s="12"/>
      <c r="AE3" s="12"/>
      <c r="AF3" s="12"/>
      <c r="AG3" s="12"/>
    </row>
    <row r="4" spans="1:33" s="1" customFormat="1" ht="15" customHeight="1">
      <c r="A4" s="637"/>
      <c r="B4" s="638" t="s">
        <v>512</v>
      </c>
      <c r="C4" s="54"/>
      <c r="D4" s="54"/>
      <c r="E4" s="54"/>
      <c r="F4" s="54"/>
      <c r="G4" s="54"/>
      <c r="H4" s="54"/>
      <c r="I4" s="54"/>
      <c r="J4" s="54"/>
      <c r="K4" s="54"/>
      <c r="L4" s="54"/>
      <c r="M4" s="12"/>
      <c r="N4" s="12"/>
      <c r="O4" s="12"/>
      <c r="P4" s="12"/>
      <c r="Q4" s="12"/>
      <c r="R4" s="12"/>
      <c r="S4" s="12"/>
      <c r="T4" s="12"/>
      <c r="U4" s="12"/>
      <c r="V4" s="12"/>
      <c r="W4" s="12"/>
      <c r="X4" s="12"/>
      <c r="Y4" s="12"/>
      <c r="Z4" s="12"/>
      <c r="AA4" s="12"/>
      <c r="AB4" s="12"/>
      <c r="AC4" s="12"/>
      <c r="AD4" s="12"/>
      <c r="AE4" s="12"/>
      <c r="AF4" s="12"/>
      <c r="AG4" s="12"/>
    </row>
    <row r="5" spans="1:33" ht="15" customHeight="1">
      <c r="A5" s="12"/>
      <c r="B5" s="54"/>
      <c r="C5" s="55" t="s">
        <v>378</v>
      </c>
      <c r="D5" s="55"/>
      <c r="E5" s="55"/>
      <c r="F5" s="55"/>
      <c r="G5" s="55"/>
      <c r="H5" s="55"/>
      <c r="I5" s="55"/>
      <c r="J5" s="55"/>
      <c r="K5" s="55"/>
      <c r="L5" s="55"/>
      <c r="M5" s="55"/>
      <c r="N5" s="55"/>
      <c r="O5" s="63"/>
      <c r="P5" s="63"/>
      <c r="Q5" s="63"/>
      <c r="R5" s="63"/>
      <c r="S5" s="63"/>
      <c r="T5" s="63"/>
      <c r="U5" s="63"/>
      <c r="V5" s="63"/>
      <c r="W5" s="63"/>
      <c r="X5" s="63"/>
      <c r="Y5" s="63"/>
      <c r="Z5" s="63"/>
      <c r="AA5" s="63"/>
      <c r="AB5" s="63"/>
      <c r="AC5" s="63"/>
      <c r="AD5" s="63"/>
      <c r="AE5" s="63"/>
      <c r="AF5" s="63"/>
      <c r="AG5" s="63"/>
    </row>
    <row r="6" spans="1:33" ht="15" customHeight="1">
      <c r="A6" s="12"/>
      <c r="B6" s="54"/>
      <c r="C6" s="55"/>
      <c r="D6" s="55"/>
      <c r="E6" s="55"/>
      <c r="F6" s="55"/>
      <c r="G6" s="55"/>
      <c r="H6" s="55"/>
      <c r="I6" s="55"/>
      <c r="J6" s="55"/>
      <c r="K6" s="55"/>
      <c r="L6" s="55"/>
      <c r="M6" s="55"/>
      <c r="N6" s="55"/>
      <c r="O6" s="63"/>
      <c r="P6" s="63"/>
      <c r="Q6" s="63"/>
      <c r="R6" s="63"/>
      <c r="S6" s="63"/>
      <c r="T6" s="63"/>
      <c r="U6" s="63"/>
      <c r="V6" s="63"/>
      <c r="W6" s="63"/>
      <c r="X6" s="63"/>
      <c r="Y6" s="63"/>
      <c r="Z6" s="63"/>
      <c r="AA6" s="63"/>
      <c r="AB6" s="63"/>
      <c r="AC6" s="63"/>
      <c r="AD6" s="63"/>
      <c r="AE6" s="63"/>
      <c r="AF6" s="63"/>
      <c r="AG6" s="63"/>
    </row>
    <row r="7" spans="1:33" ht="15" customHeight="1">
      <c r="A7" s="12"/>
      <c r="B7" s="54"/>
      <c r="C7" s="55"/>
      <c r="D7" s="55"/>
      <c r="E7" s="55"/>
      <c r="F7" s="55"/>
      <c r="G7" s="55"/>
      <c r="H7" s="55"/>
      <c r="I7" s="55"/>
      <c r="J7" s="55"/>
      <c r="K7" s="55"/>
      <c r="L7" s="55"/>
      <c r="M7" s="55"/>
      <c r="N7" s="55"/>
      <c r="O7" s="63"/>
      <c r="P7" s="63"/>
      <c r="Q7" s="63"/>
      <c r="R7" s="63"/>
      <c r="S7" s="63"/>
      <c r="T7" s="63"/>
      <c r="U7" s="63"/>
      <c r="V7" s="63"/>
      <c r="W7" s="63"/>
      <c r="X7" s="63"/>
      <c r="Y7" s="63"/>
      <c r="Z7" s="63"/>
      <c r="AA7" s="63"/>
      <c r="AB7" s="63"/>
      <c r="AC7" s="63"/>
      <c r="AD7" s="63"/>
      <c r="AE7" s="63"/>
      <c r="AF7" s="63"/>
      <c r="AG7" s="63"/>
    </row>
    <row r="8" spans="1:33" ht="9" customHeight="1">
      <c r="A8" s="12"/>
      <c r="B8" s="54"/>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row>
    <row r="9" spans="1:33" s="1" customFormat="1" ht="15" customHeight="1">
      <c r="A9" s="637"/>
      <c r="B9" s="638" t="s">
        <v>211</v>
      </c>
      <c r="C9" s="54"/>
      <c r="D9" s="54"/>
      <c r="E9" s="54"/>
      <c r="F9" s="54"/>
      <c r="G9" s="54"/>
      <c r="H9" s="54"/>
      <c r="I9" s="54"/>
      <c r="J9" s="54"/>
      <c r="K9" s="54"/>
      <c r="L9" s="54"/>
      <c r="M9" s="12"/>
      <c r="N9" s="12"/>
      <c r="O9" s="12"/>
      <c r="P9" s="12"/>
      <c r="Q9" s="12"/>
      <c r="R9" s="12"/>
      <c r="S9" s="12"/>
      <c r="T9" s="12"/>
      <c r="U9" s="12"/>
      <c r="V9" s="12"/>
      <c r="W9" s="12"/>
      <c r="X9" s="12"/>
      <c r="Y9" s="12"/>
      <c r="Z9" s="12"/>
      <c r="AA9" s="12"/>
      <c r="AB9" s="12"/>
      <c r="AC9" s="12"/>
      <c r="AD9" s="12"/>
      <c r="AE9" s="12"/>
      <c r="AF9" s="12"/>
      <c r="AG9" s="12"/>
    </row>
    <row r="10" spans="1:33" s="1" customFormat="1" ht="15" customHeight="1">
      <c r="A10" s="637"/>
      <c r="B10" s="638"/>
      <c r="C10" s="639" t="s">
        <v>323</v>
      </c>
      <c r="D10" s="639"/>
      <c r="E10" s="639"/>
      <c r="F10" s="639"/>
      <c r="G10" s="639"/>
      <c r="H10" s="639"/>
      <c r="I10" s="639"/>
      <c r="J10" s="639"/>
      <c r="K10" s="639"/>
      <c r="L10" s="639"/>
      <c r="M10" s="639"/>
      <c r="N10" s="639"/>
      <c r="O10" s="216"/>
      <c r="P10" s="216"/>
      <c r="Q10" s="216"/>
      <c r="R10" s="216"/>
      <c r="S10" s="216"/>
      <c r="T10" s="216"/>
      <c r="U10" s="216"/>
      <c r="V10" s="216"/>
      <c r="W10" s="216"/>
      <c r="X10" s="216"/>
      <c r="Y10" s="216"/>
      <c r="Z10" s="216"/>
      <c r="AA10" s="216"/>
      <c r="AB10" s="216"/>
      <c r="AC10" s="216"/>
      <c r="AD10" s="216"/>
      <c r="AE10" s="216"/>
      <c r="AF10" s="216"/>
      <c r="AG10" s="216"/>
    </row>
    <row r="11" spans="1:33" s="1" customFormat="1" ht="15" customHeight="1">
      <c r="A11" s="637"/>
      <c r="B11" s="638"/>
      <c r="C11" s="639"/>
      <c r="D11" s="639"/>
      <c r="E11" s="639"/>
      <c r="F11" s="639"/>
      <c r="G11" s="639"/>
      <c r="H11" s="639"/>
      <c r="I11" s="639"/>
      <c r="J11" s="639"/>
      <c r="K11" s="639"/>
      <c r="L11" s="639"/>
      <c r="M11" s="639"/>
      <c r="N11" s="639"/>
      <c r="O11" s="216"/>
      <c r="P11" s="216"/>
      <c r="Q11" s="216"/>
      <c r="R11" s="216"/>
      <c r="S11" s="216"/>
      <c r="T11" s="216"/>
      <c r="U11" s="216"/>
      <c r="V11" s="216"/>
      <c r="W11" s="216"/>
      <c r="X11" s="216"/>
      <c r="Y11" s="216"/>
      <c r="Z11" s="216"/>
      <c r="AA11" s="216"/>
      <c r="AB11" s="216"/>
      <c r="AC11" s="216"/>
      <c r="AD11" s="216"/>
      <c r="AE11" s="216"/>
      <c r="AF11" s="216"/>
      <c r="AG11" s="216"/>
    </row>
    <row r="12" spans="1:33" s="1" customFormat="1" ht="15" customHeight="1">
      <c r="A12" s="637"/>
      <c r="B12" s="638"/>
      <c r="C12" s="639"/>
      <c r="D12" s="639"/>
      <c r="E12" s="639"/>
      <c r="F12" s="639"/>
      <c r="G12" s="639"/>
      <c r="H12" s="639"/>
      <c r="I12" s="639"/>
      <c r="J12" s="639"/>
      <c r="K12" s="639"/>
      <c r="L12" s="639"/>
      <c r="M12" s="639"/>
      <c r="N12" s="639"/>
      <c r="O12" s="216"/>
      <c r="P12" s="216"/>
      <c r="Q12" s="216"/>
      <c r="R12" s="216"/>
      <c r="S12" s="216"/>
      <c r="T12" s="216"/>
      <c r="U12" s="216"/>
      <c r="V12" s="216"/>
      <c r="W12" s="216"/>
      <c r="X12" s="216"/>
      <c r="Y12" s="216"/>
      <c r="Z12" s="216"/>
      <c r="AA12" s="216"/>
      <c r="AB12" s="216"/>
      <c r="AC12" s="216"/>
      <c r="AD12" s="216"/>
      <c r="AE12" s="216"/>
      <c r="AF12" s="216"/>
      <c r="AG12" s="216"/>
    </row>
    <row r="13" spans="1:33" s="1" customFormat="1" ht="15" customHeight="1">
      <c r="A13" s="637"/>
      <c r="B13" s="638"/>
      <c r="C13" s="639"/>
      <c r="D13" s="639"/>
      <c r="E13" s="639"/>
      <c r="F13" s="639"/>
      <c r="G13" s="639"/>
      <c r="H13" s="639"/>
      <c r="I13" s="639"/>
      <c r="J13" s="639"/>
      <c r="K13" s="639"/>
      <c r="L13" s="639"/>
      <c r="M13" s="639"/>
      <c r="N13" s="639"/>
      <c r="O13" s="216"/>
      <c r="P13" s="216"/>
      <c r="Q13" s="216"/>
      <c r="R13" s="216"/>
      <c r="S13" s="216"/>
      <c r="T13" s="216"/>
      <c r="U13" s="216"/>
      <c r="V13" s="216"/>
      <c r="W13" s="216"/>
      <c r="X13" s="216"/>
      <c r="Y13" s="216"/>
      <c r="Z13" s="216"/>
      <c r="AA13" s="216"/>
      <c r="AB13" s="216"/>
      <c r="AC13" s="216"/>
      <c r="AD13" s="216"/>
      <c r="AE13" s="216"/>
      <c r="AF13" s="216"/>
      <c r="AG13" s="216"/>
    </row>
    <row r="14" spans="1:33" s="1" customFormat="1" ht="15" customHeight="1">
      <c r="A14" s="637"/>
      <c r="B14" s="638"/>
      <c r="C14" s="639"/>
      <c r="D14" s="639"/>
      <c r="E14" s="639"/>
      <c r="F14" s="639"/>
      <c r="G14" s="639"/>
      <c r="H14" s="639"/>
      <c r="I14" s="639"/>
      <c r="J14" s="639"/>
      <c r="K14" s="639"/>
      <c r="L14" s="639"/>
      <c r="M14" s="639"/>
      <c r="N14" s="639"/>
      <c r="O14" s="216"/>
      <c r="P14" s="216"/>
      <c r="Q14" s="216"/>
      <c r="R14" s="216"/>
      <c r="S14" s="216"/>
      <c r="T14" s="216"/>
      <c r="U14" s="216"/>
      <c r="V14" s="216"/>
      <c r="W14" s="216"/>
      <c r="X14" s="216"/>
      <c r="Y14" s="216"/>
      <c r="Z14" s="216"/>
      <c r="AA14" s="216"/>
      <c r="AB14" s="216"/>
      <c r="AC14" s="216"/>
      <c r="AD14" s="216"/>
      <c r="AE14" s="216"/>
      <c r="AF14" s="216"/>
      <c r="AG14" s="216"/>
    </row>
    <row r="15" spans="1:33" s="1" customFormat="1" ht="15" customHeight="1">
      <c r="A15" s="637"/>
      <c r="B15" s="638"/>
      <c r="C15" s="639"/>
      <c r="D15" s="639"/>
      <c r="E15" s="639"/>
      <c r="F15" s="639"/>
      <c r="G15" s="639"/>
      <c r="H15" s="639"/>
      <c r="I15" s="639"/>
      <c r="J15" s="639"/>
      <c r="K15" s="639"/>
      <c r="L15" s="639"/>
      <c r="M15" s="639"/>
      <c r="N15" s="639"/>
      <c r="O15" s="216"/>
      <c r="P15" s="216"/>
      <c r="Q15" s="216"/>
      <c r="R15" s="216"/>
      <c r="S15" s="216"/>
      <c r="T15" s="216"/>
      <c r="U15" s="216"/>
      <c r="V15" s="216"/>
      <c r="W15" s="216"/>
      <c r="X15" s="216"/>
      <c r="Y15" s="216"/>
      <c r="Z15" s="216"/>
      <c r="AA15" s="216"/>
      <c r="AB15" s="216"/>
      <c r="AC15" s="216"/>
      <c r="AD15" s="216"/>
      <c r="AE15" s="216"/>
      <c r="AF15" s="216"/>
      <c r="AG15" s="216"/>
    </row>
    <row r="16" spans="1:33" s="1" customFormat="1" ht="15" customHeight="1">
      <c r="A16" s="637"/>
      <c r="B16" s="638"/>
      <c r="C16" s="639" t="s">
        <v>513</v>
      </c>
      <c r="D16" s="639"/>
      <c r="E16" s="639"/>
      <c r="F16" s="639"/>
      <c r="G16" s="639"/>
      <c r="H16" s="639"/>
      <c r="I16" s="639"/>
      <c r="J16" s="639"/>
      <c r="K16" s="639"/>
      <c r="L16" s="639"/>
      <c r="M16" s="639"/>
      <c r="N16" s="639"/>
      <c r="O16" s="216"/>
      <c r="P16" s="216"/>
      <c r="Q16" s="216"/>
      <c r="R16" s="216"/>
      <c r="S16" s="216"/>
      <c r="T16" s="216"/>
      <c r="U16" s="216"/>
      <c r="V16" s="216"/>
      <c r="W16" s="216"/>
      <c r="X16" s="216"/>
      <c r="Y16" s="216"/>
      <c r="Z16" s="216"/>
      <c r="AA16" s="216"/>
      <c r="AB16" s="216"/>
      <c r="AC16" s="216"/>
      <c r="AD16" s="216"/>
      <c r="AE16" s="216"/>
      <c r="AF16" s="216"/>
      <c r="AG16" s="216"/>
    </row>
    <row r="17" spans="1:33" s="1" customFormat="1" ht="15" customHeight="1">
      <c r="A17" s="637"/>
      <c r="B17" s="638"/>
      <c r="C17" s="639"/>
      <c r="D17" s="639"/>
      <c r="E17" s="639"/>
      <c r="F17" s="639"/>
      <c r="G17" s="639"/>
      <c r="H17" s="639"/>
      <c r="I17" s="639"/>
      <c r="J17" s="639"/>
      <c r="K17" s="639"/>
      <c r="L17" s="639"/>
      <c r="M17" s="639"/>
      <c r="N17" s="639"/>
      <c r="O17" s="216"/>
      <c r="P17" s="216"/>
      <c r="Q17" s="216"/>
      <c r="R17" s="216"/>
      <c r="S17" s="216"/>
      <c r="T17" s="216"/>
      <c r="U17" s="216"/>
      <c r="V17" s="216"/>
      <c r="W17" s="216"/>
      <c r="X17" s="216"/>
      <c r="Y17" s="216"/>
      <c r="Z17" s="216"/>
      <c r="AA17" s="216"/>
      <c r="AB17" s="216"/>
      <c r="AC17" s="216"/>
      <c r="AD17" s="216"/>
      <c r="AE17" s="216"/>
      <c r="AF17" s="216"/>
      <c r="AG17" s="216"/>
    </row>
    <row r="18" spans="1:33" s="1" customFormat="1" ht="15" customHeight="1">
      <c r="A18" s="637"/>
      <c r="B18" s="638"/>
      <c r="C18" s="639"/>
      <c r="D18" s="639"/>
      <c r="E18" s="639"/>
      <c r="F18" s="639"/>
      <c r="G18" s="639"/>
      <c r="H18" s="639"/>
      <c r="I18" s="639"/>
      <c r="J18" s="639"/>
      <c r="K18" s="639"/>
      <c r="L18" s="639"/>
      <c r="M18" s="639"/>
      <c r="N18" s="639"/>
      <c r="O18" s="216"/>
      <c r="P18" s="216"/>
      <c r="Q18" s="216"/>
      <c r="R18" s="216"/>
      <c r="S18" s="216"/>
      <c r="T18" s="216"/>
      <c r="U18" s="216"/>
      <c r="V18" s="216"/>
      <c r="W18" s="216"/>
      <c r="X18" s="216"/>
      <c r="Y18" s="216"/>
      <c r="Z18" s="216"/>
      <c r="AA18" s="216"/>
      <c r="AB18" s="216"/>
      <c r="AC18" s="216"/>
      <c r="AD18" s="216"/>
      <c r="AE18" s="216"/>
      <c r="AF18" s="216"/>
      <c r="AG18" s="216"/>
    </row>
    <row r="19" spans="1:33" ht="9" customHeight="1">
      <c r="A19" s="12"/>
      <c r="B19" s="54"/>
      <c r="C19" s="639"/>
      <c r="D19" s="639"/>
      <c r="E19" s="639"/>
      <c r="F19" s="639"/>
      <c r="G19" s="639"/>
      <c r="H19" s="639"/>
      <c r="I19" s="639"/>
      <c r="J19" s="639"/>
      <c r="K19" s="639"/>
      <c r="L19" s="639"/>
      <c r="M19" s="639"/>
      <c r="N19" s="639"/>
      <c r="O19" s="63"/>
      <c r="P19" s="63"/>
      <c r="Q19" s="63"/>
      <c r="R19" s="63"/>
      <c r="S19" s="63"/>
      <c r="T19" s="63"/>
      <c r="U19" s="63"/>
      <c r="V19" s="63"/>
      <c r="W19" s="63"/>
      <c r="X19" s="63"/>
      <c r="Y19" s="63"/>
      <c r="Z19" s="63"/>
      <c r="AA19" s="63"/>
      <c r="AB19" s="63"/>
      <c r="AC19" s="63"/>
      <c r="AD19" s="63"/>
      <c r="AE19" s="63"/>
      <c r="AF19" s="63"/>
      <c r="AG19" s="63"/>
    </row>
    <row r="20" spans="1:33" s="1" customFormat="1" ht="15" customHeight="1">
      <c r="A20" s="637"/>
      <c r="B20" s="638" t="s">
        <v>316</v>
      </c>
      <c r="C20" s="54"/>
      <c r="D20" s="54"/>
      <c r="E20" s="54"/>
      <c r="F20" s="54"/>
      <c r="G20" s="54"/>
      <c r="H20" s="54"/>
      <c r="I20" s="54"/>
      <c r="J20" s="54"/>
      <c r="K20" s="54"/>
      <c r="L20" s="54"/>
      <c r="M20" s="12"/>
      <c r="N20" s="12"/>
      <c r="O20" s="12"/>
      <c r="P20" s="12"/>
      <c r="Q20" s="12"/>
      <c r="R20" s="12"/>
      <c r="S20" s="12"/>
      <c r="T20" s="12"/>
      <c r="U20" s="12"/>
      <c r="V20" s="12"/>
      <c r="W20" s="12"/>
      <c r="X20" s="12"/>
      <c r="Y20" s="12"/>
      <c r="Z20" s="12"/>
      <c r="AA20" s="12"/>
      <c r="AB20" s="12"/>
      <c r="AC20" s="12"/>
      <c r="AD20" s="12"/>
      <c r="AE20" s="12"/>
      <c r="AF20" s="12"/>
      <c r="AG20" s="12"/>
    </row>
    <row r="21" spans="1:33" ht="15" customHeight="1">
      <c r="A21" s="12"/>
      <c r="B21" s="54"/>
      <c r="C21" s="63" t="s">
        <v>391</v>
      </c>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2" spans="1:33" ht="15" customHeight="1">
      <c r="A22" s="12"/>
      <c r="B22" s="54"/>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row>
    <row r="23" spans="1:33" ht="15" customHeight="1">
      <c r="A23" s="12"/>
      <c r="B23" s="54"/>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row>
    <row r="24" spans="1:33" ht="15" customHeight="1">
      <c r="A24" s="12"/>
      <c r="B24" s="54"/>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row>
    <row r="25" spans="1:33" ht="15" customHeight="1">
      <c r="A25" s="12"/>
      <c r="B25" s="54"/>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ht="15" customHeight="1">
      <c r="A26" s="12"/>
      <c r="B26" s="54"/>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1:33" ht="18" customHeight="1">
      <c r="A27" s="12"/>
      <c r="B27" s="54"/>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row>
    <row r="28" spans="1:33" ht="19.5" customHeight="1">
      <c r="A28" s="12"/>
      <c r="B28" s="54"/>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row>
    <row r="29" spans="1:33" ht="9" customHeight="1">
      <c r="A29" s="12"/>
      <c r="B29" s="54"/>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row>
    <row r="30" spans="1:33" s="1" customFormat="1" ht="15" customHeight="1">
      <c r="A30" s="637"/>
      <c r="B30" s="638" t="s">
        <v>505</v>
      </c>
      <c r="C30" s="55"/>
      <c r="D30" s="55"/>
      <c r="E30" s="55"/>
      <c r="F30" s="55"/>
      <c r="G30" s="55"/>
      <c r="H30" s="55"/>
      <c r="I30" s="55"/>
      <c r="J30" s="55"/>
      <c r="K30" s="55"/>
      <c r="L30" s="55"/>
      <c r="M30" s="55"/>
      <c r="N30" s="55"/>
      <c r="O30" s="12"/>
      <c r="P30" s="12"/>
      <c r="Q30" s="12"/>
      <c r="R30" s="12"/>
      <c r="S30" s="12"/>
      <c r="T30" s="12"/>
      <c r="U30" s="12"/>
      <c r="V30" s="12"/>
      <c r="W30" s="12"/>
      <c r="X30" s="12"/>
      <c r="Y30" s="12"/>
      <c r="Z30" s="12"/>
      <c r="AA30" s="12"/>
      <c r="AB30" s="12"/>
      <c r="AC30" s="12"/>
      <c r="AD30" s="12"/>
      <c r="AE30" s="12"/>
      <c r="AF30" s="12"/>
      <c r="AG30" s="12"/>
    </row>
    <row r="31" spans="1:33" ht="15" customHeight="1">
      <c r="A31" s="12"/>
      <c r="B31" s="54"/>
      <c r="C31" s="54" t="s">
        <v>249</v>
      </c>
      <c r="D31" s="54" t="s">
        <v>18</v>
      </c>
      <c r="E31" s="54"/>
      <c r="F31" s="54"/>
      <c r="G31" s="54"/>
      <c r="H31" s="54"/>
      <c r="I31" s="54"/>
      <c r="J31" s="54"/>
      <c r="K31" s="54"/>
      <c r="L31" s="54"/>
      <c r="M31" s="12"/>
      <c r="N31" s="12"/>
      <c r="O31" s="12"/>
      <c r="P31" s="12"/>
      <c r="Q31" s="12"/>
      <c r="R31" s="12"/>
      <c r="S31" s="12"/>
      <c r="T31" s="12"/>
      <c r="U31" s="12"/>
      <c r="V31" s="12"/>
      <c r="W31" s="12"/>
      <c r="X31" s="12"/>
      <c r="Y31" s="12"/>
      <c r="Z31" s="12"/>
      <c r="AA31" s="12"/>
      <c r="AB31" s="12"/>
      <c r="AC31" s="12"/>
      <c r="AD31" s="12"/>
      <c r="AE31" s="12"/>
      <c r="AF31" s="12"/>
      <c r="AG31" s="12"/>
    </row>
    <row r="32" spans="1:33" ht="15" customHeight="1">
      <c r="A32" s="12"/>
      <c r="B32" s="54"/>
      <c r="C32" s="54"/>
      <c r="D32" s="55" t="s">
        <v>426</v>
      </c>
      <c r="E32" s="55"/>
      <c r="F32" s="55"/>
      <c r="G32" s="55"/>
      <c r="H32" s="55"/>
      <c r="I32" s="55"/>
      <c r="J32" s="55"/>
      <c r="K32" s="55"/>
      <c r="L32" s="55"/>
      <c r="M32" s="55"/>
      <c r="N32" s="55"/>
      <c r="O32" s="63"/>
      <c r="P32" s="63"/>
      <c r="Q32" s="63"/>
      <c r="R32" s="63"/>
      <c r="S32" s="63"/>
      <c r="T32" s="63"/>
      <c r="U32" s="63"/>
      <c r="V32" s="63"/>
      <c r="W32" s="63"/>
      <c r="X32" s="63"/>
      <c r="Y32" s="63"/>
      <c r="Z32" s="63"/>
      <c r="AA32" s="63"/>
      <c r="AB32" s="63"/>
      <c r="AC32" s="63"/>
      <c r="AD32" s="63"/>
      <c r="AE32" s="63"/>
      <c r="AF32" s="63"/>
      <c r="AG32" s="63"/>
    </row>
    <row r="33" spans="1:33" ht="15" customHeight="1">
      <c r="A33" s="12"/>
      <c r="B33" s="54"/>
      <c r="C33" s="54"/>
      <c r="D33" s="55"/>
      <c r="E33" s="55"/>
      <c r="F33" s="55"/>
      <c r="G33" s="55"/>
      <c r="H33" s="55"/>
      <c r="I33" s="55"/>
      <c r="J33" s="55"/>
      <c r="K33" s="55"/>
      <c r="L33" s="55"/>
      <c r="M33" s="55"/>
      <c r="N33" s="55"/>
      <c r="O33" s="63"/>
      <c r="P33" s="63"/>
      <c r="Q33" s="63"/>
      <c r="R33" s="63"/>
      <c r="S33" s="63"/>
      <c r="T33" s="63"/>
      <c r="U33" s="63"/>
      <c r="V33" s="63"/>
      <c r="W33" s="63"/>
      <c r="X33" s="63"/>
      <c r="Y33" s="63"/>
      <c r="Z33" s="63"/>
      <c r="AA33" s="63"/>
      <c r="AB33" s="63"/>
      <c r="AC33" s="63"/>
      <c r="AD33" s="63"/>
      <c r="AE33" s="63"/>
      <c r="AF33" s="63"/>
      <c r="AG33" s="63"/>
    </row>
    <row r="34" spans="1:33" ht="15" customHeight="1">
      <c r="A34" s="12"/>
      <c r="B34" s="54"/>
      <c r="C34" s="54"/>
      <c r="D34" s="55"/>
      <c r="E34" s="55"/>
      <c r="F34" s="55"/>
      <c r="G34" s="55"/>
      <c r="H34" s="55"/>
      <c r="I34" s="55"/>
      <c r="J34" s="55"/>
      <c r="K34" s="55"/>
      <c r="L34" s="55"/>
      <c r="M34" s="55"/>
      <c r="N34" s="55"/>
      <c r="O34" s="63"/>
      <c r="P34" s="63"/>
      <c r="Q34" s="63"/>
      <c r="R34" s="63"/>
      <c r="S34" s="63"/>
      <c r="T34" s="63"/>
      <c r="U34" s="63"/>
      <c r="V34" s="63"/>
      <c r="W34" s="63"/>
      <c r="X34" s="63"/>
      <c r="Y34" s="63"/>
      <c r="Z34" s="63"/>
      <c r="AA34" s="63"/>
      <c r="AB34" s="63"/>
      <c r="AC34" s="63"/>
      <c r="AD34" s="63"/>
      <c r="AE34" s="63"/>
      <c r="AF34" s="63"/>
      <c r="AG34" s="63"/>
    </row>
    <row r="35" spans="1:33" ht="15" customHeight="1">
      <c r="A35" s="12"/>
      <c r="B35" s="54"/>
      <c r="C35" s="54"/>
      <c r="D35" s="641" t="s">
        <v>514</v>
      </c>
      <c r="E35" s="641"/>
      <c r="F35" s="641"/>
      <c r="G35" s="641"/>
      <c r="H35" s="641"/>
      <c r="I35" s="641"/>
      <c r="J35" s="641"/>
      <c r="K35" s="641"/>
      <c r="L35" s="641"/>
      <c r="M35" s="641"/>
      <c r="N35" s="641"/>
      <c r="O35" s="63"/>
      <c r="P35" s="63"/>
      <c r="Q35" s="63"/>
      <c r="R35" s="63"/>
      <c r="S35" s="63"/>
      <c r="T35" s="63"/>
      <c r="U35" s="63"/>
      <c r="V35" s="63"/>
      <c r="W35" s="63"/>
      <c r="X35" s="63"/>
      <c r="Y35" s="63"/>
      <c r="Z35" s="63"/>
      <c r="AA35" s="63"/>
      <c r="AB35" s="63"/>
      <c r="AC35" s="63"/>
      <c r="AD35" s="63"/>
      <c r="AE35" s="63"/>
      <c r="AF35" s="63"/>
      <c r="AG35" s="63"/>
    </row>
    <row r="36" spans="1:33" ht="15" customHeight="1">
      <c r="A36" s="12"/>
      <c r="B36" s="54"/>
      <c r="C36" s="54"/>
      <c r="D36" s="641"/>
      <c r="E36" s="641"/>
      <c r="F36" s="641"/>
      <c r="G36" s="641"/>
      <c r="H36" s="641"/>
      <c r="I36" s="641"/>
      <c r="J36" s="641"/>
      <c r="K36" s="641"/>
      <c r="L36" s="641"/>
      <c r="M36" s="641"/>
      <c r="N36" s="641"/>
      <c r="O36" s="63"/>
      <c r="P36" s="63"/>
      <c r="Q36" s="63"/>
      <c r="R36" s="63"/>
      <c r="S36" s="63"/>
      <c r="T36" s="63"/>
      <c r="U36" s="63"/>
      <c r="V36" s="63"/>
      <c r="W36" s="63"/>
      <c r="X36" s="63"/>
      <c r="Y36" s="63"/>
      <c r="Z36" s="63"/>
      <c r="AA36" s="63"/>
      <c r="AB36" s="63"/>
      <c r="AC36" s="63"/>
      <c r="AD36" s="63"/>
      <c r="AE36" s="63"/>
      <c r="AF36" s="63"/>
      <c r="AG36" s="63"/>
    </row>
    <row r="37" spans="1:33" ht="15" customHeight="1">
      <c r="A37" s="12"/>
      <c r="B37" s="54"/>
      <c r="C37" s="54"/>
      <c r="D37" s="641"/>
      <c r="E37" s="641"/>
      <c r="F37" s="641"/>
      <c r="G37" s="641"/>
      <c r="H37" s="641"/>
      <c r="I37" s="641"/>
      <c r="J37" s="641"/>
      <c r="K37" s="641"/>
      <c r="L37" s="641"/>
      <c r="M37" s="641"/>
      <c r="N37" s="641"/>
      <c r="O37" s="63"/>
      <c r="P37" s="63"/>
      <c r="Q37" s="63"/>
      <c r="R37" s="63"/>
      <c r="S37" s="63"/>
      <c r="T37" s="63"/>
      <c r="U37" s="63"/>
      <c r="V37" s="63"/>
      <c r="W37" s="63"/>
      <c r="X37" s="63"/>
      <c r="Y37" s="63"/>
      <c r="Z37" s="63"/>
      <c r="AA37" s="63"/>
      <c r="AB37" s="63"/>
      <c r="AC37" s="63"/>
      <c r="AD37" s="63"/>
      <c r="AE37" s="63"/>
      <c r="AF37" s="63"/>
      <c r="AG37" s="63"/>
    </row>
    <row r="38" spans="1:33" ht="15" customHeight="1">
      <c r="A38" s="12"/>
      <c r="B38" s="54"/>
      <c r="C38" s="54"/>
      <c r="D38" s="638" t="s">
        <v>480</v>
      </c>
      <c r="E38" s="54"/>
      <c r="F38" s="54"/>
      <c r="G38" s="54"/>
      <c r="H38" s="54"/>
      <c r="I38" s="54"/>
      <c r="J38" s="54"/>
      <c r="K38" s="54"/>
      <c r="L38" s="54"/>
      <c r="M38" s="12"/>
      <c r="N38" s="12"/>
      <c r="O38" s="12"/>
      <c r="P38" s="12"/>
      <c r="Q38" s="12"/>
      <c r="R38" s="12"/>
      <c r="S38" s="12"/>
      <c r="T38" s="12"/>
      <c r="U38" s="12"/>
      <c r="V38" s="12"/>
      <c r="W38" s="12"/>
      <c r="X38" s="12"/>
      <c r="Y38" s="12"/>
      <c r="Z38" s="12"/>
      <c r="AA38" s="12"/>
      <c r="AB38" s="12"/>
      <c r="AC38" s="12"/>
      <c r="AD38" s="12"/>
      <c r="AE38" s="12"/>
      <c r="AF38" s="12"/>
      <c r="AG38" s="12"/>
    </row>
    <row r="39" spans="1:33" ht="15" customHeight="1">
      <c r="A39" s="12"/>
      <c r="B39" s="54"/>
      <c r="C39" s="54"/>
      <c r="D39" s="641" t="s">
        <v>59</v>
      </c>
      <c r="E39" s="641"/>
      <c r="F39" s="641"/>
      <c r="G39" s="641"/>
      <c r="H39" s="641"/>
      <c r="I39" s="641"/>
      <c r="J39" s="641"/>
      <c r="K39" s="641"/>
      <c r="L39" s="641"/>
      <c r="M39" s="641"/>
      <c r="N39" s="641"/>
      <c r="O39" s="63"/>
      <c r="P39" s="63"/>
      <c r="Q39" s="63"/>
      <c r="R39" s="63"/>
      <c r="S39" s="63"/>
      <c r="T39" s="63"/>
      <c r="U39" s="63"/>
      <c r="V39" s="63"/>
      <c r="W39" s="63"/>
      <c r="X39" s="63"/>
      <c r="Y39" s="63"/>
      <c r="Z39" s="63"/>
      <c r="AA39" s="63"/>
      <c r="AB39" s="63"/>
      <c r="AC39" s="63"/>
      <c r="AD39" s="63"/>
      <c r="AE39" s="63"/>
      <c r="AF39" s="63"/>
      <c r="AG39" s="63"/>
    </row>
    <row r="40" spans="1:33" ht="15" customHeight="1">
      <c r="A40" s="12"/>
      <c r="B40" s="54"/>
      <c r="C40" s="54"/>
      <c r="D40" s="641"/>
      <c r="E40" s="641"/>
      <c r="F40" s="641"/>
      <c r="G40" s="641"/>
      <c r="H40" s="641"/>
      <c r="I40" s="641"/>
      <c r="J40" s="641"/>
      <c r="K40" s="641"/>
      <c r="L40" s="641"/>
      <c r="M40" s="641"/>
      <c r="N40" s="641"/>
      <c r="O40" s="63"/>
      <c r="P40" s="63"/>
      <c r="Q40" s="63"/>
      <c r="R40" s="63"/>
      <c r="S40" s="63"/>
      <c r="T40" s="63"/>
      <c r="U40" s="63"/>
      <c r="V40" s="63"/>
      <c r="W40" s="63"/>
      <c r="X40" s="63"/>
      <c r="Y40" s="63"/>
      <c r="Z40" s="63"/>
      <c r="AA40" s="63"/>
      <c r="AB40" s="63"/>
      <c r="AC40" s="63"/>
      <c r="AD40" s="63"/>
      <c r="AE40" s="63"/>
      <c r="AF40" s="63"/>
      <c r="AG40" s="63"/>
    </row>
    <row r="41" spans="1:33" ht="15" customHeight="1">
      <c r="A41" s="12"/>
      <c r="B41" s="54"/>
      <c r="C41" s="54"/>
      <c r="D41" s="641" t="s">
        <v>515</v>
      </c>
      <c r="E41" s="641"/>
      <c r="F41" s="641"/>
      <c r="G41" s="641"/>
      <c r="H41" s="641"/>
      <c r="I41" s="641"/>
      <c r="J41" s="641"/>
      <c r="K41" s="641"/>
      <c r="L41" s="641"/>
      <c r="M41" s="641"/>
      <c r="N41" s="641"/>
      <c r="O41" s="63"/>
      <c r="P41" s="63"/>
      <c r="Q41" s="63"/>
      <c r="R41" s="63"/>
      <c r="S41" s="63"/>
      <c r="T41" s="63"/>
      <c r="U41" s="63"/>
      <c r="V41" s="63"/>
      <c r="W41" s="63"/>
      <c r="X41" s="63"/>
      <c r="Y41" s="63"/>
      <c r="Z41" s="63"/>
      <c r="AA41" s="63"/>
      <c r="AB41" s="63"/>
      <c r="AC41" s="63"/>
      <c r="AD41" s="63"/>
      <c r="AE41" s="63"/>
      <c r="AF41" s="63"/>
      <c r="AG41" s="63"/>
    </row>
    <row r="42" spans="1:33" ht="15" customHeight="1">
      <c r="A42" s="12"/>
      <c r="B42" s="54"/>
      <c r="C42" s="54"/>
      <c r="D42" s="641"/>
      <c r="E42" s="641"/>
      <c r="F42" s="641"/>
      <c r="G42" s="641"/>
      <c r="H42" s="641"/>
      <c r="I42" s="641"/>
      <c r="J42" s="641"/>
      <c r="K42" s="641"/>
      <c r="L42" s="641"/>
      <c r="M42" s="641"/>
      <c r="N42" s="641"/>
      <c r="O42" s="63"/>
      <c r="P42" s="63"/>
      <c r="Q42" s="63"/>
      <c r="R42" s="63"/>
      <c r="S42" s="63"/>
      <c r="T42" s="63"/>
      <c r="U42" s="63"/>
      <c r="V42" s="63"/>
      <c r="W42" s="63"/>
      <c r="X42" s="63"/>
      <c r="Y42" s="63"/>
      <c r="Z42" s="63"/>
      <c r="AA42" s="63"/>
      <c r="AB42" s="63"/>
      <c r="AC42" s="63"/>
      <c r="AD42" s="63"/>
      <c r="AE42" s="63"/>
      <c r="AF42" s="63"/>
      <c r="AG42" s="63"/>
    </row>
    <row r="43" spans="1:33" ht="15" customHeight="1">
      <c r="A43" s="12"/>
      <c r="B43" s="54"/>
      <c r="C43" s="54"/>
      <c r="D43" s="641"/>
      <c r="E43" s="641"/>
      <c r="F43" s="641"/>
      <c r="G43" s="641"/>
      <c r="H43" s="641"/>
      <c r="I43" s="641"/>
      <c r="J43" s="641"/>
      <c r="K43" s="641"/>
      <c r="L43" s="641"/>
      <c r="M43" s="641"/>
      <c r="N43" s="641"/>
      <c r="O43" s="63"/>
      <c r="P43" s="63"/>
      <c r="Q43" s="63"/>
      <c r="R43" s="63"/>
      <c r="S43" s="63"/>
      <c r="T43" s="63"/>
      <c r="U43" s="63"/>
      <c r="V43" s="63"/>
      <c r="W43" s="63"/>
      <c r="X43" s="63"/>
      <c r="Y43" s="63"/>
      <c r="Z43" s="63"/>
      <c r="AA43" s="63"/>
      <c r="AB43" s="63"/>
      <c r="AC43" s="63"/>
      <c r="AD43" s="63"/>
      <c r="AE43" s="63"/>
      <c r="AF43" s="63"/>
      <c r="AG43" s="63"/>
    </row>
    <row r="44" spans="1:33" ht="15" customHeight="1">
      <c r="A44" s="12"/>
      <c r="B44" s="54"/>
      <c r="C44" s="54"/>
      <c r="D44" s="641"/>
      <c r="E44" s="641"/>
      <c r="F44" s="641"/>
      <c r="G44" s="641"/>
      <c r="H44" s="641"/>
      <c r="I44" s="641"/>
      <c r="J44" s="641"/>
      <c r="K44" s="641"/>
      <c r="L44" s="641"/>
      <c r="M44" s="641"/>
      <c r="N44" s="641"/>
      <c r="O44" s="63"/>
      <c r="P44" s="63"/>
      <c r="Q44" s="63"/>
      <c r="R44" s="63"/>
      <c r="S44" s="63"/>
      <c r="T44" s="63"/>
      <c r="U44" s="63"/>
      <c r="V44" s="63"/>
      <c r="W44" s="63"/>
      <c r="X44" s="63"/>
      <c r="Y44" s="63"/>
      <c r="Z44" s="63"/>
      <c r="AA44" s="63"/>
      <c r="AB44" s="63"/>
      <c r="AC44" s="63"/>
      <c r="AD44" s="63"/>
      <c r="AE44" s="63"/>
      <c r="AF44" s="63"/>
      <c r="AG44" s="63"/>
    </row>
    <row r="45" spans="1:33" ht="15" customHeight="1">
      <c r="A45" s="12"/>
      <c r="B45" s="54"/>
      <c r="C45" s="54"/>
      <c r="D45" s="641"/>
      <c r="E45" s="641"/>
      <c r="F45" s="641"/>
      <c r="G45" s="641"/>
      <c r="H45" s="641"/>
      <c r="I45" s="641"/>
      <c r="J45" s="641"/>
      <c r="K45" s="641"/>
      <c r="L45" s="641"/>
      <c r="M45" s="641"/>
      <c r="N45" s="641"/>
      <c r="O45" s="63"/>
      <c r="P45" s="63"/>
      <c r="Q45" s="63"/>
      <c r="R45" s="63"/>
      <c r="S45" s="63"/>
      <c r="T45" s="63"/>
      <c r="U45" s="63"/>
      <c r="V45" s="63"/>
      <c r="W45" s="63"/>
      <c r="X45" s="63"/>
      <c r="Y45" s="63"/>
      <c r="Z45" s="63"/>
      <c r="AA45" s="63"/>
      <c r="AB45" s="63"/>
      <c r="AC45" s="63"/>
      <c r="AD45" s="63"/>
      <c r="AE45" s="63"/>
      <c r="AF45" s="63"/>
      <c r="AG45" s="63"/>
    </row>
    <row r="46" spans="1:33" ht="15" customHeight="1">
      <c r="A46" s="12"/>
      <c r="B46" s="54"/>
      <c r="C46" s="54"/>
      <c r="D46" s="638" t="s">
        <v>317</v>
      </c>
      <c r="E46" s="54"/>
      <c r="F46" s="54"/>
      <c r="G46" s="54"/>
      <c r="H46" s="54"/>
      <c r="I46" s="54"/>
      <c r="J46" s="54"/>
      <c r="K46" s="54"/>
      <c r="L46" s="54"/>
      <c r="M46" s="12"/>
      <c r="N46" s="12"/>
      <c r="O46" s="12"/>
      <c r="P46" s="12"/>
      <c r="Q46" s="12"/>
      <c r="R46" s="12"/>
      <c r="S46" s="12"/>
      <c r="T46" s="12"/>
      <c r="U46" s="12"/>
      <c r="V46" s="12"/>
      <c r="W46" s="12"/>
      <c r="X46" s="12"/>
      <c r="Y46" s="12"/>
      <c r="Z46" s="12"/>
      <c r="AA46" s="12"/>
      <c r="AB46" s="12"/>
      <c r="AC46" s="12"/>
      <c r="AD46" s="12"/>
      <c r="AE46" s="12"/>
      <c r="AF46" s="12"/>
      <c r="AG46" s="12"/>
    </row>
    <row r="47" spans="1:33" ht="9" customHeight="1">
      <c r="A47" s="12"/>
      <c r="B47" s="54"/>
      <c r="C47" s="54"/>
      <c r="D47" s="54"/>
      <c r="E47" s="54"/>
      <c r="F47" s="54"/>
      <c r="G47" s="54"/>
      <c r="H47" s="54"/>
      <c r="I47" s="54"/>
      <c r="J47" s="54"/>
      <c r="K47" s="54"/>
      <c r="L47" s="54"/>
      <c r="M47" s="12"/>
      <c r="N47" s="12"/>
      <c r="O47" s="12"/>
      <c r="P47" s="12"/>
      <c r="Q47" s="12"/>
      <c r="R47" s="12"/>
      <c r="S47" s="12"/>
      <c r="T47" s="12"/>
      <c r="U47" s="12"/>
      <c r="V47" s="12"/>
      <c r="W47" s="12"/>
      <c r="X47" s="12"/>
      <c r="Y47" s="12"/>
      <c r="Z47" s="12"/>
      <c r="AA47" s="12"/>
      <c r="AB47" s="12"/>
      <c r="AC47" s="12"/>
      <c r="AD47" s="12"/>
      <c r="AE47" s="12"/>
      <c r="AF47" s="12"/>
      <c r="AG47" s="12"/>
    </row>
    <row r="48" spans="1:33" ht="15" customHeight="1">
      <c r="A48" s="12"/>
      <c r="B48" s="54"/>
      <c r="C48" s="54" t="s">
        <v>311</v>
      </c>
      <c r="D48" s="54" t="s">
        <v>141</v>
      </c>
      <c r="E48" s="54"/>
      <c r="F48" s="54"/>
      <c r="G48" s="54"/>
      <c r="H48" s="54"/>
      <c r="I48" s="54"/>
      <c r="J48" s="54"/>
      <c r="K48" s="54"/>
      <c r="L48" s="54"/>
      <c r="M48" s="12"/>
      <c r="N48" s="12"/>
      <c r="O48" s="12"/>
      <c r="P48" s="12"/>
      <c r="Q48" s="12"/>
      <c r="R48" s="12"/>
      <c r="S48" s="12"/>
      <c r="T48" s="12"/>
      <c r="U48" s="12"/>
      <c r="V48" s="12"/>
      <c r="W48" s="12"/>
      <c r="X48" s="12"/>
      <c r="Y48" s="12"/>
      <c r="Z48" s="12"/>
      <c r="AA48" s="12"/>
      <c r="AB48" s="12"/>
      <c r="AC48" s="12"/>
      <c r="AD48" s="12"/>
      <c r="AE48" s="12"/>
      <c r="AF48" s="12"/>
      <c r="AG48" s="12"/>
    </row>
    <row r="49" spans="1:33" ht="15" customHeight="1">
      <c r="A49" s="12"/>
      <c r="B49" s="54"/>
      <c r="C49" s="54"/>
      <c r="D49" s="55" t="s">
        <v>516</v>
      </c>
      <c r="E49" s="55"/>
      <c r="F49" s="55"/>
      <c r="G49" s="55"/>
      <c r="H49" s="55"/>
      <c r="I49" s="55"/>
      <c r="J49" s="55"/>
      <c r="K49" s="55"/>
      <c r="L49" s="55"/>
      <c r="M49" s="55"/>
      <c r="N49" s="55"/>
      <c r="O49" s="63"/>
      <c r="P49" s="63"/>
      <c r="Q49" s="63"/>
      <c r="R49" s="63"/>
      <c r="S49" s="63"/>
      <c r="T49" s="63"/>
      <c r="U49" s="63"/>
      <c r="V49" s="63"/>
      <c r="W49" s="63"/>
      <c r="X49" s="63"/>
      <c r="Y49" s="63"/>
      <c r="Z49" s="63"/>
      <c r="AA49" s="63"/>
      <c r="AB49" s="63"/>
      <c r="AC49" s="63"/>
      <c r="AD49" s="63"/>
      <c r="AE49" s="63"/>
      <c r="AF49" s="63"/>
      <c r="AG49" s="63"/>
    </row>
    <row r="50" spans="1:33" ht="15" customHeight="1">
      <c r="A50" s="12"/>
      <c r="B50" s="54"/>
      <c r="C50" s="54"/>
      <c r="D50" s="55"/>
      <c r="E50" s="55"/>
      <c r="F50" s="55"/>
      <c r="G50" s="55"/>
      <c r="H50" s="55"/>
      <c r="I50" s="55"/>
      <c r="J50" s="55"/>
      <c r="K50" s="55"/>
      <c r="L50" s="55"/>
      <c r="M50" s="55"/>
      <c r="N50" s="55"/>
      <c r="O50" s="63"/>
      <c r="P50" s="63"/>
      <c r="Q50" s="63"/>
      <c r="R50" s="63"/>
      <c r="S50" s="63"/>
      <c r="T50" s="63"/>
      <c r="U50" s="63"/>
      <c r="V50" s="63"/>
      <c r="W50" s="63"/>
      <c r="X50" s="63"/>
      <c r="Y50" s="63"/>
      <c r="Z50" s="63"/>
      <c r="AA50" s="63"/>
      <c r="AB50" s="63"/>
      <c r="AC50" s="63"/>
      <c r="AD50" s="63"/>
      <c r="AE50" s="63"/>
      <c r="AF50" s="63"/>
      <c r="AG50" s="63"/>
    </row>
    <row r="51" spans="1:33" ht="15" customHeight="1">
      <c r="A51" s="12"/>
      <c r="B51" s="54"/>
      <c r="C51" s="54"/>
      <c r="D51" s="55"/>
      <c r="E51" s="55"/>
      <c r="F51" s="55"/>
      <c r="G51" s="55"/>
      <c r="H51" s="55"/>
      <c r="I51" s="55"/>
      <c r="J51" s="55"/>
      <c r="K51" s="55"/>
      <c r="L51" s="55"/>
      <c r="M51" s="55"/>
      <c r="N51" s="55"/>
      <c r="O51" s="63"/>
      <c r="P51" s="63"/>
      <c r="Q51" s="63"/>
      <c r="R51" s="63"/>
      <c r="S51" s="63"/>
      <c r="T51" s="63"/>
      <c r="U51" s="63"/>
      <c r="V51" s="63"/>
      <c r="W51" s="63"/>
      <c r="X51" s="63"/>
      <c r="Y51" s="63"/>
      <c r="Z51" s="63"/>
      <c r="AA51" s="63"/>
      <c r="AB51" s="63"/>
      <c r="AC51" s="63"/>
      <c r="AD51" s="63"/>
      <c r="AE51" s="63"/>
      <c r="AF51" s="63"/>
      <c r="AG51" s="63"/>
    </row>
    <row r="52" spans="1:33" ht="15" customHeight="1">
      <c r="A52" s="12"/>
      <c r="B52" s="54"/>
      <c r="C52" s="640"/>
      <c r="D52" s="641" t="s">
        <v>428</v>
      </c>
      <c r="E52" s="641"/>
      <c r="F52" s="641"/>
      <c r="G52" s="641"/>
      <c r="H52" s="641"/>
      <c r="I52" s="641"/>
      <c r="J52" s="641"/>
      <c r="K52" s="641"/>
      <c r="L52" s="641"/>
      <c r="M52" s="641"/>
      <c r="N52" s="641"/>
      <c r="O52" s="63"/>
      <c r="P52" s="63"/>
      <c r="Q52" s="63"/>
      <c r="R52" s="63"/>
      <c r="S52" s="63"/>
      <c r="T52" s="63"/>
      <c r="U52" s="63"/>
      <c r="V52" s="63"/>
      <c r="W52" s="63"/>
      <c r="X52" s="63"/>
      <c r="Y52" s="63"/>
      <c r="Z52" s="63"/>
      <c r="AA52" s="63"/>
      <c r="AB52" s="63"/>
      <c r="AC52" s="63"/>
      <c r="AD52" s="63"/>
      <c r="AE52" s="63"/>
      <c r="AF52" s="63"/>
      <c r="AG52" s="63"/>
    </row>
    <row r="53" spans="1:33" ht="15" customHeight="1">
      <c r="A53" s="12"/>
      <c r="B53" s="54"/>
      <c r="C53" s="54"/>
      <c r="D53" s="641"/>
      <c r="E53" s="641"/>
      <c r="F53" s="641"/>
      <c r="G53" s="641"/>
      <c r="H53" s="641"/>
      <c r="I53" s="641"/>
      <c r="J53" s="641"/>
      <c r="K53" s="641"/>
      <c r="L53" s="641"/>
      <c r="M53" s="641"/>
      <c r="N53" s="641"/>
      <c r="O53" s="63"/>
      <c r="P53" s="63"/>
      <c r="Q53" s="63"/>
      <c r="R53" s="63"/>
      <c r="S53" s="63"/>
      <c r="T53" s="63"/>
      <c r="U53" s="63"/>
      <c r="V53" s="63"/>
      <c r="W53" s="63"/>
      <c r="X53" s="63"/>
      <c r="Y53" s="63"/>
      <c r="Z53" s="63"/>
      <c r="AA53" s="63"/>
      <c r="AB53" s="63"/>
      <c r="AC53" s="63"/>
      <c r="AD53" s="63"/>
      <c r="AE53" s="63"/>
      <c r="AF53" s="63"/>
      <c r="AG53" s="63"/>
    </row>
    <row r="54" spans="1:33" ht="15" customHeight="1">
      <c r="A54" s="12"/>
      <c r="B54" s="54"/>
      <c r="C54" s="54"/>
      <c r="D54" s="641" t="s">
        <v>376</v>
      </c>
      <c r="E54" s="641"/>
      <c r="F54" s="641"/>
      <c r="G54" s="641"/>
      <c r="H54" s="641"/>
      <c r="I54" s="641"/>
      <c r="J54" s="641"/>
      <c r="K54" s="641"/>
      <c r="L54" s="641"/>
      <c r="M54" s="641"/>
      <c r="N54" s="641"/>
      <c r="O54" s="63"/>
      <c r="P54" s="63"/>
      <c r="Q54" s="63"/>
      <c r="R54" s="63"/>
      <c r="S54" s="63"/>
      <c r="T54" s="63"/>
      <c r="U54" s="63"/>
      <c r="V54" s="63"/>
      <c r="W54" s="63"/>
      <c r="X54" s="63"/>
      <c r="Y54" s="63"/>
      <c r="Z54" s="63"/>
      <c r="AA54" s="63"/>
      <c r="AB54" s="63"/>
      <c r="AC54" s="63"/>
      <c r="AD54" s="63"/>
      <c r="AE54" s="63"/>
      <c r="AF54" s="63"/>
      <c r="AG54" s="63"/>
    </row>
    <row r="55" spans="1:33" ht="15" customHeight="1">
      <c r="A55" s="12"/>
      <c r="B55" s="54"/>
      <c r="C55" s="54"/>
      <c r="D55" s="641"/>
      <c r="E55" s="641"/>
      <c r="F55" s="641"/>
      <c r="G55" s="641"/>
      <c r="H55" s="641"/>
      <c r="I55" s="641"/>
      <c r="J55" s="641"/>
      <c r="K55" s="641"/>
      <c r="L55" s="641"/>
      <c r="M55" s="641"/>
      <c r="N55" s="641"/>
      <c r="O55" s="63"/>
      <c r="P55" s="63"/>
      <c r="Q55" s="63"/>
      <c r="R55" s="63"/>
      <c r="S55" s="63"/>
      <c r="T55" s="63"/>
      <c r="U55" s="63"/>
      <c r="V55" s="63"/>
      <c r="W55" s="63"/>
      <c r="X55" s="63"/>
      <c r="Y55" s="63"/>
      <c r="Z55" s="63"/>
      <c r="AA55" s="63"/>
      <c r="AB55" s="63"/>
      <c r="AC55" s="63"/>
      <c r="AD55" s="63"/>
      <c r="AE55" s="63"/>
      <c r="AF55" s="63"/>
      <c r="AG55" s="63"/>
    </row>
    <row r="56" spans="1:33" ht="15" customHeight="1">
      <c r="A56" s="12"/>
      <c r="B56" s="54"/>
      <c r="C56" s="54"/>
      <c r="D56" s="638" t="s">
        <v>157</v>
      </c>
      <c r="E56" s="54"/>
      <c r="F56" s="54"/>
      <c r="G56" s="54"/>
      <c r="H56" s="54"/>
      <c r="I56" s="54"/>
      <c r="J56" s="54"/>
      <c r="K56" s="54"/>
      <c r="L56" s="54"/>
      <c r="M56" s="12"/>
      <c r="N56" s="12"/>
      <c r="O56" s="12"/>
      <c r="P56" s="12"/>
      <c r="Q56" s="12"/>
      <c r="R56" s="12"/>
      <c r="S56" s="12"/>
      <c r="T56" s="12"/>
      <c r="U56" s="12"/>
      <c r="V56" s="12"/>
      <c r="W56" s="12"/>
      <c r="X56" s="12"/>
      <c r="Y56" s="12"/>
      <c r="Z56" s="12"/>
      <c r="AA56" s="12"/>
      <c r="AB56" s="12"/>
      <c r="AC56" s="12"/>
      <c r="AD56" s="12"/>
      <c r="AE56" s="12"/>
      <c r="AF56" s="12"/>
      <c r="AG56" s="12"/>
    </row>
    <row r="57" spans="1:33" ht="15" customHeight="1">
      <c r="A57" s="12"/>
      <c r="B57" s="54"/>
      <c r="C57" s="54"/>
      <c r="D57" s="54"/>
      <c r="E57" s="54"/>
      <c r="F57" s="54"/>
      <c r="G57" s="54"/>
      <c r="H57" s="54"/>
      <c r="I57" s="54"/>
      <c r="J57" s="54"/>
      <c r="K57" s="54"/>
      <c r="L57" s="54"/>
      <c r="M57" s="12"/>
      <c r="N57" s="12"/>
      <c r="O57" s="12"/>
      <c r="P57" s="12"/>
      <c r="Q57" s="12"/>
      <c r="R57" s="12"/>
      <c r="S57" s="12"/>
      <c r="T57" s="12"/>
      <c r="U57" s="12"/>
      <c r="V57" s="12"/>
      <c r="W57" s="12"/>
      <c r="X57" s="12"/>
      <c r="Y57" s="12"/>
      <c r="Z57" s="12"/>
      <c r="AA57" s="12"/>
      <c r="AB57" s="12"/>
      <c r="AC57" s="12"/>
      <c r="AD57" s="12"/>
      <c r="AE57" s="12"/>
      <c r="AF57" s="12"/>
      <c r="AG57" s="12"/>
    </row>
    <row r="58" spans="1:33" ht="15" customHeight="1">
      <c r="A58" s="12"/>
      <c r="B58" s="54"/>
      <c r="C58" s="54"/>
      <c r="D58" s="54"/>
      <c r="E58" s="54"/>
      <c r="F58" s="54"/>
      <c r="G58" s="54"/>
      <c r="H58" s="54"/>
      <c r="I58" s="54"/>
      <c r="J58" s="54"/>
      <c r="K58" s="54"/>
      <c r="L58" s="54"/>
      <c r="M58" s="12"/>
      <c r="N58" s="12"/>
      <c r="O58" s="12"/>
      <c r="P58" s="12"/>
      <c r="Q58" s="12"/>
      <c r="R58" s="12"/>
      <c r="S58" s="12"/>
      <c r="T58" s="12"/>
      <c r="U58" s="12"/>
      <c r="V58" s="12"/>
      <c r="W58" s="12"/>
      <c r="X58" s="12"/>
      <c r="Y58" s="12"/>
      <c r="Z58" s="12"/>
      <c r="AA58" s="12"/>
      <c r="AB58" s="12"/>
      <c r="AC58" s="12"/>
      <c r="AD58" s="12"/>
      <c r="AE58" s="12"/>
      <c r="AF58" s="12"/>
      <c r="AG58" s="12"/>
    </row>
    <row r="59" spans="1:33" ht="15" customHeight="1">
      <c r="A59" s="12"/>
      <c r="B59" s="54"/>
      <c r="C59" s="54"/>
      <c r="D59" s="54"/>
      <c r="E59" s="54"/>
      <c r="F59" s="54"/>
      <c r="G59" s="54"/>
      <c r="H59" s="54"/>
      <c r="J59" s="54"/>
      <c r="K59" s="54"/>
      <c r="L59" s="54"/>
      <c r="M59" s="12"/>
      <c r="N59" s="12"/>
      <c r="O59" s="12"/>
      <c r="R59" s="12"/>
      <c r="S59" s="12"/>
      <c r="T59" s="12"/>
      <c r="U59" s="12"/>
      <c r="V59" s="12"/>
      <c r="W59" s="12"/>
      <c r="X59" s="12"/>
      <c r="Y59" s="12"/>
      <c r="Z59" s="12"/>
      <c r="AA59" s="12"/>
      <c r="AB59" s="12"/>
      <c r="AC59" s="12"/>
      <c r="AD59" s="12"/>
      <c r="AE59" s="12"/>
      <c r="AF59" s="12"/>
      <c r="AG59" s="12"/>
    </row>
    <row r="60" spans="1:33" ht="15" customHeight="1">
      <c r="A60" s="12"/>
      <c r="B60" s="54"/>
      <c r="C60" s="54"/>
      <c r="D60" s="54"/>
      <c r="E60" s="54"/>
      <c r="F60" s="54"/>
      <c r="G60" s="54"/>
      <c r="H60" s="54"/>
      <c r="I60" s="643" t="s">
        <v>261</v>
      </c>
      <c r="J60" s="54"/>
      <c r="K60" s="54"/>
      <c r="L60" s="54"/>
      <c r="M60" s="12"/>
      <c r="N60" s="12"/>
      <c r="O60" s="12"/>
      <c r="P60" s="12"/>
      <c r="Q60" s="12"/>
      <c r="R60" s="12"/>
      <c r="S60" s="12"/>
      <c r="T60" s="12"/>
      <c r="U60" s="12"/>
      <c r="V60" s="12"/>
      <c r="W60" s="12"/>
      <c r="X60" s="12"/>
      <c r="Y60" s="12"/>
      <c r="Z60" s="12"/>
      <c r="AA60" s="12"/>
      <c r="AB60" s="12"/>
      <c r="AC60" s="12"/>
      <c r="AD60" s="12"/>
      <c r="AE60" s="12"/>
      <c r="AF60" s="12"/>
      <c r="AG60" s="12"/>
    </row>
    <row r="61" spans="1:33" ht="9.75" customHeight="1">
      <c r="A61" s="12"/>
      <c r="B61" s="54"/>
      <c r="C61" s="54"/>
      <c r="D61" s="54"/>
      <c r="E61" s="54"/>
      <c r="F61" s="54"/>
      <c r="G61" s="54"/>
      <c r="H61" s="54"/>
      <c r="I61" s="54"/>
      <c r="J61" s="54"/>
      <c r="K61" s="54"/>
      <c r="L61" s="54"/>
      <c r="M61" s="12"/>
      <c r="N61" s="12"/>
      <c r="O61" s="12"/>
      <c r="P61" s="12"/>
      <c r="Q61" s="12"/>
      <c r="R61" s="12"/>
      <c r="S61" s="12"/>
      <c r="T61" s="12"/>
      <c r="U61" s="12"/>
      <c r="V61" s="12"/>
      <c r="W61" s="12"/>
      <c r="X61" s="12"/>
      <c r="Y61" s="12"/>
      <c r="Z61" s="12"/>
      <c r="AA61" s="12"/>
      <c r="AB61" s="12"/>
      <c r="AC61" s="12"/>
      <c r="AD61" s="12"/>
      <c r="AE61" s="12"/>
      <c r="AF61" s="12"/>
      <c r="AG61" s="12"/>
    </row>
    <row r="62" spans="1:33" ht="15" customHeight="1">
      <c r="A62" s="12"/>
      <c r="B62" s="54"/>
      <c r="C62" s="54" t="s">
        <v>279</v>
      </c>
      <c r="D62" s="54" t="s">
        <v>35</v>
      </c>
      <c r="E62" s="54"/>
      <c r="F62" s="54"/>
      <c r="G62" s="54"/>
      <c r="H62" s="54"/>
      <c r="I62" s="54"/>
      <c r="J62" s="54"/>
      <c r="K62" s="54"/>
      <c r="L62" s="54"/>
      <c r="M62" s="12"/>
      <c r="N62" s="12"/>
      <c r="O62" s="12"/>
      <c r="P62" s="12"/>
      <c r="Q62" s="12"/>
      <c r="R62" s="12"/>
      <c r="S62" s="12"/>
      <c r="T62" s="12"/>
      <c r="U62" s="12"/>
      <c r="V62" s="12"/>
      <c r="W62" s="12"/>
      <c r="X62" s="12"/>
      <c r="Y62" s="12"/>
      <c r="Z62" s="12"/>
      <c r="AA62" s="12"/>
      <c r="AB62" s="12"/>
      <c r="AC62" s="12"/>
      <c r="AD62" s="12"/>
      <c r="AE62" s="12"/>
      <c r="AF62" s="12"/>
      <c r="AG62" s="12"/>
    </row>
    <row r="63" spans="1:33" ht="15" customHeight="1">
      <c r="A63" s="12"/>
      <c r="B63" s="54"/>
      <c r="C63" s="54"/>
      <c r="D63" s="55" t="s">
        <v>517</v>
      </c>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row>
    <row r="64" spans="1:33" ht="15" customHeight="1">
      <c r="A64" s="12"/>
      <c r="B64" s="54"/>
      <c r="C64" s="54"/>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row>
    <row r="65" spans="1:33" ht="10.5" customHeight="1">
      <c r="A65" s="12"/>
      <c r="B65" s="54"/>
      <c r="C65" s="54"/>
      <c r="D65" s="55"/>
      <c r="E65" s="55"/>
      <c r="F65" s="55"/>
      <c r="G65" s="55"/>
      <c r="H65" s="55"/>
      <c r="I65" s="55"/>
      <c r="J65" s="55"/>
      <c r="K65" s="55"/>
      <c r="L65" s="55"/>
      <c r="M65" s="55"/>
      <c r="N65" s="55"/>
      <c r="O65" s="12"/>
      <c r="P65" s="12"/>
      <c r="Q65" s="12"/>
      <c r="R65" s="12"/>
      <c r="S65" s="12"/>
      <c r="T65" s="12"/>
      <c r="U65" s="12"/>
      <c r="V65" s="12"/>
      <c r="W65" s="12"/>
      <c r="X65" s="12"/>
      <c r="Y65" s="12"/>
      <c r="Z65" s="12"/>
      <c r="AA65" s="12"/>
      <c r="AB65" s="12"/>
      <c r="AC65" s="12"/>
      <c r="AD65" s="12"/>
      <c r="AE65" s="12"/>
      <c r="AF65" s="12"/>
      <c r="AG65" s="12"/>
    </row>
    <row r="66" spans="1:33" ht="16.5" customHeight="1">
      <c r="A66" s="12"/>
      <c r="B66" s="54"/>
      <c r="C66" s="54"/>
      <c r="D66" s="55"/>
      <c r="E66" s="55"/>
      <c r="F66" s="55"/>
      <c r="G66" s="55"/>
      <c r="H66" s="55"/>
      <c r="I66" s="55"/>
      <c r="J66" s="55"/>
      <c r="K66" s="55"/>
      <c r="L66" s="55"/>
      <c r="M66" s="55"/>
      <c r="N66" s="55"/>
      <c r="O66" s="12"/>
      <c r="P66" s="12"/>
      <c r="Q66" s="12"/>
      <c r="R66" s="12"/>
      <c r="S66" s="12"/>
      <c r="T66" s="12"/>
      <c r="U66" s="12"/>
      <c r="V66" s="12"/>
      <c r="W66" s="12"/>
      <c r="X66" s="12"/>
      <c r="Y66" s="12"/>
      <c r="Z66" s="12"/>
      <c r="AA66" s="12"/>
      <c r="AB66" s="12"/>
      <c r="AC66" s="12"/>
      <c r="AD66" s="12"/>
      <c r="AE66" s="12"/>
      <c r="AF66" s="12"/>
      <c r="AG66" s="12"/>
    </row>
    <row r="67" spans="1:33" ht="9" customHeight="1">
      <c r="A67" s="12"/>
      <c r="B67" s="54"/>
      <c r="C67" s="54"/>
      <c r="D67" s="55"/>
      <c r="E67" s="55"/>
      <c r="F67" s="55"/>
      <c r="G67" s="55"/>
      <c r="H67" s="55"/>
      <c r="I67" s="55"/>
      <c r="J67" s="55"/>
      <c r="K67" s="55"/>
      <c r="L67" s="55"/>
      <c r="M67" s="55"/>
      <c r="N67" s="55"/>
      <c r="O67" s="12"/>
      <c r="P67" s="12"/>
      <c r="Q67" s="12"/>
      <c r="R67" s="12"/>
      <c r="S67" s="12"/>
      <c r="T67" s="12"/>
      <c r="U67" s="12"/>
      <c r="V67" s="12"/>
      <c r="W67" s="12"/>
      <c r="X67" s="12"/>
      <c r="Y67" s="12"/>
      <c r="Z67" s="12"/>
      <c r="AA67" s="12"/>
      <c r="AB67" s="12"/>
      <c r="AC67" s="12"/>
      <c r="AD67" s="12"/>
      <c r="AE67" s="12"/>
      <c r="AF67" s="12"/>
      <c r="AG67" s="12"/>
    </row>
    <row r="68" spans="1:33" ht="15" customHeight="1">
      <c r="A68" s="12"/>
      <c r="B68" s="54"/>
      <c r="C68" s="54" t="s">
        <v>315</v>
      </c>
      <c r="D68" s="54" t="s">
        <v>439</v>
      </c>
      <c r="E68" s="54"/>
      <c r="F68" s="54"/>
      <c r="G68" s="54"/>
      <c r="H68" s="54"/>
      <c r="I68" s="54"/>
      <c r="J68" s="54"/>
      <c r="K68" s="54"/>
      <c r="L68" s="54"/>
      <c r="M68" s="12"/>
      <c r="N68" s="12"/>
      <c r="O68" s="12"/>
      <c r="P68" s="12"/>
      <c r="Q68" s="12"/>
      <c r="R68" s="12"/>
      <c r="S68" s="12"/>
      <c r="T68" s="12"/>
      <c r="U68" s="12"/>
      <c r="V68" s="12"/>
      <c r="W68" s="12"/>
      <c r="X68" s="12"/>
      <c r="Y68" s="12"/>
      <c r="Z68" s="12"/>
      <c r="AA68" s="12"/>
      <c r="AB68" s="12"/>
      <c r="AC68" s="12"/>
      <c r="AD68" s="12"/>
      <c r="AE68" s="12"/>
      <c r="AF68" s="12"/>
      <c r="AG68" s="12"/>
    </row>
    <row r="69" spans="1:33" ht="15" customHeight="1">
      <c r="A69" s="12"/>
      <c r="B69" s="54"/>
      <c r="C69" s="54"/>
      <c r="D69" s="54" t="s">
        <v>111</v>
      </c>
      <c r="E69" s="54"/>
      <c r="F69" s="54"/>
      <c r="G69" s="54"/>
      <c r="H69" s="54"/>
      <c r="I69" s="54"/>
      <c r="J69" s="54"/>
      <c r="K69" s="54"/>
      <c r="L69" s="54"/>
      <c r="M69" s="12"/>
      <c r="N69" s="12"/>
      <c r="O69" s="12"/>
      <c r="P69" s="12"/>
      <c r="Q69" s="12"/>
      <c r="R69" s="12"/>
      <c r="S69" s="12"/>
      <c r="T69" s="12"/>
      <c r="U69" s="12"/>
      <c r="V69" s="12"/>
      <c r="W69" s="12"/>
      <c r="X69" s="12"/>
      <c r="Y69" s="12"/>
      <c r="Z69" s="12"/>
      <c r="AA69" s="12"/>
      <c r="AB69" s="12"/>
      <c r="AC69" s="12"/>
      <c r="AD69" s="12"/>
      <c r="AE69" s="12"/>
      <c r="AF69" s="12"/>
      <c r="AG69" s="12"/>
    </row>
    <row r="70" spans="1:33" ht="15" customHeight="1">
      <c r="A70" s="12"/>
      <c r="B70" s="54"/>
      <c r="C70" s="54"/>
      <c r="D70" s="54" t="s">
        <v>437</v>
      </c>
      <c r="F70" s="54"/>
      <c r="G70" s="54"/>
      <c r="H70" s="54"/>
      <c r="I70" s="54"/>
      <c r="J70" s="54"/>
      <c r="K70" s="54"/>
      <c r="L70" s="54"/>
      <c r="M70" s="12"/>
      <c r="N70" s="12"/>
      <c r="O70" s="12"/>
      <c r="P70" s="12"/>
      <c r="Q70" s="12"/>
      <c r="R70" s="12"/>
      <c r="S70" s="12"/>
      <c r="T70" s="12"/>
      <c r="U70" s="12"/>
      <c r="V70" s="12"/>
      <c r="W70" s="12"/>
      <c r="X70" s="12"/>
      <c r="Y70" s="12"/>
      <c r="Z70" s="12"/>
      <c r="AA70" s="12"/>
      <c r="AB70" s="12"/>
      <c r="AC70" s="12"/>
      <c r="AD70" s="12"/>
      <c r="AE70" s="12"/>
      <c r="AF70" s="12"/>
      <c r="AG70" s="12"/>
    </row>
    <row r="71" spans="1:33" ht="15" customHeight="1">
      <c r="A71" s="12"/>
      <c r="B71" s="54"/>
      <c r="C71" s="54"/>
      <c r="D71" s="55" t="s">
        <v>46</v>
      </c>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row>
    <row r="72" spans="1:33" ht="15" customHeight="1">
      <c r="A72" s="12"/>
      <c r="B72" s="54"/>
      <c r="C72" s="54"/>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row>
    <row r="73" spans="1:33" ht="15" customHeight="1">
      <c r="A73" s="12"/>
      <c r="B73" s="54"/>
      <c r="C73" s="54"/>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row>
    <row r="74" spans="1:33" ht="15" customHeight="1">
      <c r="A74" s="12"/>
      <c r="B74" s="54"/>
      <c r="C74" s="54"/>
      <c r="D74" s="641" t="s">
        <v>518</v>
      </c>
      <c r="E74" s="641"/>
      <c r="F74" s="641"/>
      <c r="G74" s="641"/>
      <c r="H74" s="641"/>
      <c r="I74" s="641"/>
      <c r="J74" s="641"/>
      <c r="K74" s="641"/>
      <c r="L74" s="641"/>
      <c r="M74" s="641"/>
      <c r="N74" s="641"/>
      <c r="O74" s="55"/>
      <c r="P74" s="55"/>
      <c r="Q74" s="55"/>
      <c r="R74" s="55"/>
      <c r="S74" s="55"/>
      <c r="T74" s="55"/>
      <c r="U74" s="55"/>
      <c r="V74" s="55"/>
      <c r="W74" s="55"/>
      <c r="X74" s="55"/>
      <c r="Y74" s="55"/>
      <c r="Z74" s="55"/>
      <c r="AA74" s="55"/>
      <c r="AB74" s="55"/>
      <c r="AC74" s="55"/>
      <c r="AD74" s="55"/>
      <c r="AE74" s="55"/>
      <c r="AF74" s="55"/>
      <c r="AG74" s="55"/>
    </row>
    <row r="75" spans="1:33" ht="15" customHeight="1">
      <c r="A75" s="12"/>
      <c r="B75" s="54"/>
      <c r="C75" s="54"/>
      <c r="D75" s="641"/>
      <c r="E75" s="641"/>
      <c r="F75" s="641"/>
      <c r="G75" s="641"/>
      <c r="H75" s="641"/>
      <c r="I75" s="641"/>
      <c r="J75" s="641"/>
      <c r="K75" s="641"/>
      <c r="L75" s="641"/>
      <c r="M75" s="641"/>
      <c r="N75" s="641"/>
      <c r="O75" s="55"/>
      <c r="P75" s="55"/>
      <c r="Q75" s="55"/>
      <c r="R75" s="55"/>
      <c r="S75" s="55"/>
      <c r="T75" s="55"/>
      <c r="U75" s="55"/>
      <c r="V75" s="55"/>
      <c r="W75" s="55"/>
      <c r="X75" s="55"/>
      <c r="Y75" s="55"/>
      <c r="Z75" s="55"/>
      <c r="AA75" s="55"/>
      <c r="AB75" s="55"/>
      <c r="AC75" s="55"/>
      <c r="AD75" s="55"/>
      <c r="AE75" s="55"/>
      <c r="AF75" s="55"/>
      <c r="AG75" s="55"/>
    </row>
    <row r="76" spans="1:33" ht="15" customHeight="1">
      <c r="A76" s="12"/>
      <c r="B76" s="54"/>
      <c r="C76" s="54"/>
      <c r="D76" s="54" t="s">
        <v>519</v>
      </c>
      <c r="E76" s="54" t="s">
        <v>520</v>
      </c>
      <c r="F76" s="54"/>
      <c r="G76" s="54"/>
      <c r="H76" s="54"/>
      <c r="I76" s="54"/>
      <c r="J76" s="54"/>
      <c r="K76" s="54"/>
      <c r="L76" s="54"/>
      <c r="M76" s="12"/>
      <c r="N76" s="12"/>
      <c r="O76" s="12"/>
      <c r="P76" s="12"/>
      <c r="Q76" s="12"/>
      <c r="R76" s="12"/>
      <c r="S76" s="12"/>
      <c r="T76" s="12"/>
      <c r="U76" s="12"/>
      <c r="V76" s="12"/>
      <c r="W76" s="12"/>
      <c r="X76" s="12"/>
      <c r="Y76" s="12"/>
      <c r="Z76" s="12"/>
      <c r="AA76" s="12"/>
      <c r="AB76" s="12"/>
      <c r="AC76" s="12"/>
      <c r="AD76" s="12"/>
      <c r="AE76" s="12"/>
      <c r="AF76" s="12"/>
      <c r="AG76" s="12"/>
    </row>
    <row r="77" spans="1:33" ht="15" customHeight="1">
      <c r="A77" s="12"/>
      <c r="B77" s="54"/>
      <c r="C77" s="54"/>
      <c r="D77" s="54" t="s">
        <v>521</v>
      </c>
      <c r="E77" s="55" t="s">
        <v>116</v>
      </c>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row>
    <row r="78" spans="1:33" ht="15" customHeight="1">
      <c r="A78" s="12"/>
      <c r="B78" s="54"/>
      <c r="C78" s="54"/>
      <c r="D78" s="54"/>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row>
    <row r="79" spans="1:33" ht="15" customHeight="1">
      <c r="A79" s="12"/>
      <c r="B79" s="54"/>
      <c r="C79" s="54"/>
      <c r="D79" s="642" t="s">
        <v>495</v>
      </c>
      <c r="E79" s="642"/>
      <c r="F79" s="642"/>
      <c r="G79" s="642"/>
      <c r="H79" s="642"/>
      <c r="I79" s="642"/>
      <c r="J79" s="642"/>
      <c r="K79" s="642"/>
      <c r="L79" s="642"/>
      <c r="M79" s="642"/>
      <c r="N79" s="642"/>
      <c r="O79" s="56"/>
      <c r="P79" s="56"/>
      <c r="Q79" s="56"/>
      <c r="R79" s="56"/>
      <c r="S79" s="56"/>
      <c r="T79" s="56"/>
      <c r="U79" s="56"/>
      <c r="V79" s="56"/>
      <c r="W79" s="56"/>
      <c r="X79" s="56"/>
      <c r="Y79" s="56"/>
      <c r="Z79" s="56"/>
      <c r="AA79" s="56"/>
      <c r="AB79" s="56"/>
      <c r="AC79" s="56"/>
      <c r="AD79" s="56"/>
      <c r="AE79" s="56"/>
      <c r="AF79" s="56"/>
      <c r="AG79" s="56"/>
    </row>
    <row r="80" spans="1:33" ht="15" customHeight="1">
      <c r="A80" s="12"/>
      <c r="B80" s="54"/>
      <c r="C80" s="54"/>
      <c r="D80" s="641" t="s">
        <v>497</v>
      </c>
      <c r="E80" s="641"/>
      <c r="F80" s="641"/>
      <c r="G80" s="641"/>
      <c r="H80" s="641"/>
      <c r="I80" s="641"/>
      <c r="J80" s="641"/>
      <c r="K80" s="641"/>
      <c r="L80" s="641"/>
      <c r="M80" s="641"/>
      <c r="N80" s="641"/>
      <c r="O80" s="55"/>
      <c r="P80" s="55"/>
      <c r="Q80" s="55"/>
      <c r="R80" s="55"/>
      <c r="S80" s="55"/>
      <c r="T80" s="55"/>
      <c r="U80" s="55"/>
      <c r="V80" s="55"/>
      <c r="W80" s="55"/>
      <c r="X80" s="55"/>
      <c r="Y80" s="55"/>
      <c r="Z80" s="55"/>
      <c r="AA80" s="55"/>
      <c r="AB80" s="55"/>
      <c r="AC80" s="55"/>
      <c r="AD80" s="55"/>
      <c r="AE80" s="55"/>
      <c r="AF80" s="55"/>
      <c r="AG80" s="55"/>
    </row>
    <row r="81" spans="1:33" ht="15" customHeight="1">
      <c r="A81" s="12"/>
      <c r="B81" s="54"/>
      <c r="C81" s="54"/>
      <c r="D81" s="641"/>
      <c r="E81" s="641"/>
      <c r="F81" s="641"/>
      <c r="G81" s="641"/>
      <c r="H81" s="641"/>
      <c r="I81" s="641"/>
      <c r="J81" s="641"/>
      <c r="K81" s="641"/>
      <c r="L81" s="641"/>
      <c r="M81" s="641"/>
      <c r="N81" s="641"/>
      <c r="O81" s="55"/>
      <c r="P81" s="55"/>
      <c r="Q81" s="55"/>
      <c r="R81" s="55"/>
      <c r="S81" s="55"/>
      <c r="T81" s="55"/>
      <c r="U81" s="55"/>
      <c r="V81" s="55"/>
      <c r="W81" s="55"/>
      <c r="X81" s="55"/>
      <c r="Y81" s="55"/>
      <c r="Z81" s="55"/>
      <c r="AA81" s="55"/>
      <c r="AB81" s="55"/>
      <c r="AC81" s="55"/>
      <c r="AD81" s="55"/>
      <c r="AE81" s="55"/>
      <c r="AF81" s="55"/>
      <c r="AG81" s="55"/>
    </row>
    <row r="82" spans="1:33" ht="9" customHeight="1">
      <c r="A82" s="12"/>
      <c r="B82" s="54"/>
      <c r="C82" s="54"/>
      <c r="D82" s="641"/>
      <c r="E82" s="641"/>
      <c r="F82" s="641"/>
      <c r="G82" s="641"/>
      <c r="H82" s="641"/>
      <c r="I82" s="641"/>
      <c r="J82" s="641"/>
      <c r="K82" s="641"/>
      <c r="L82" s="641"/>
      <c r="M82" s="641"/>
      <c r="N82" s="641"/>
      <c r="O82" s="12"/>
      <c r="P82" s="12"/>
      <c r="Q82" s="12"/>
      <c r="R82" s="12"/>
      <c r="S82" s="12"/>
      <c r="T82" s="12"/>
      <c r="U82" s="12"/>
      <c r="V82" s="12"/>
      <c r="W82" s="12"/>
      <c r="X82" s="12"/>
      <c r="Y82" s="12"/>
      <c r="Z82" s="12"/>
      <c r="AA82" s="12"/>
      <c r="AB82" s="12"/>
      <c r="AC82" s="12"/>
      <c r="AD82" s="12"/>
      <c r="AE82" s="12"/>
      <c r="AF82" s="12"/>
      <c r="AG82" s="12"/>
    </row>
    <row r="83" spans="1:33" ht="15" customHeight="1">
      <c r="A83" s="12"/>
      <c r="B83" s="54"/>
      <c r="C83" s="54" t="s">
        <v>471</v>
      </c>
      <c r="D83" s="54" t="s">
        <v>460</v>
      </c>
      <c r="E83" s="54"/>
      <c r="F83" s="54"/>
      <c r="G83" s="54"/>
      <c r="H83" s="54"/>
      <c r="I83" s="54"/>
      <c r="J83" s="54"/>
      <c r="K83" s="54"/>
      <c r="L83" s="54"/>
      <c r="M83" s="12"/>
      <c r="N83" s="12"/>
      <c r="O83" s="12"/>
      <c r="P83" s="12"/>
      <c r="Q83" s="12"/>
      <c r="R83" s="12"/>
      <c r="S83" s="12"/>
      <c r="T83" s="12"/>
      <c r="U83" s="12"/>
      <c r="V83" s="12"/>
      <c r="W83" s="12"/>
      <c r="X83" s="12"/>
      <c r="Y83" s="12"/>
      <c r="Z83" s="12"/>
      <c r="AA83" s="12"/>
      <c r="AB83" s="12"/>
      <c r="AC83" s="12"/>
      <c r="AD83" s="12"/>
      <c r="AE83" s="12"/>
      <c r="AF83" s="12"/>
      <c r="AG83" s="12"/>
    </row>
    <row r="84" spans="1:33" ht="15" customHeight="1">
      <c r="A84" s="12"/>
      <c r="B84" s="54"/>
      <c r="C84" s="54"/>
      <c r="D84" s="54" t="s">
        <v>365</v>
      </c>
      <c r="E84" s="54"/>
      <c r="F84" s="54"/>
      <c r="G84" s="54"/>
      <c r="H84" s="54"/>
      <c r="I84" s="54"/>
      <c r="J84" s="54"/>
      <c r="K84" s="54"/>
      <c r="L84" s="54"/>
      <c r="M84" s="12"/>
      <c r="N84" s="12"/>
      <c r="O84" s="12"/>
      <c r="P84" s="12"/>
      <c r="Q84" s="12"/>
      <c r="R84" s="12"/>
      <c r="S84" s="12"/>
      <c r="T84" s="12"/>
      <c r="U84" s="12"/>
      <c r="V84" s="12"/>
      <c r="W84" s="12"/>
      <c r="X84" s="12"/>
      <c r="Y84" s="12"/>
      <c r="Z84" s="12"/>
      <c r="AA84" s="12"/>
      <c r="AB84" s="12"/>
      <c r="AC84" s="12"/>
      <c r="AD84" s="12"/>
      <c r="AE84" s="12"/>
      <c r="AF84" s="12"/>
      <c r="AG84" s="12"/>
    </row>
    <row r="85" spans="1:33" ht="5.25" customHeight="1">
      <c r="A85" s="12"/>
      <c r="B85" s="54"/>
      <c r="C85" s="54"/>
      <c r="D85" s="54"/>
      <c r="E85" s="54"/>
      <c r="F85" s="54"/>
      <c r="G85" s="54"/>
      <c r="H85" s="54"/>
      <c r="I85" s="54"/>
      <c r="J85" s="54"/>
      <c r="K85" s="54"/>
      <c r="L85" s="54"/>
      <c r="M85" s="12"/>
      <c r="N85" s="12"/>
      <c r="O85" s="12"/>
      <c r="P85" s="12"/>
      <c r="Q85" s="12"/>
      <c r="R85" s="12"/>
      <c r="S85" s="12"/>
      <c r="T85" s="12"/>
      <c r="U85" s="12"/>
      <c r="V85" s="12"/>
      <c r="W85" s="12"/>
      <c r="X85" s="12"/>
      <c r="Y85" s="12"/>
      <c r="Z85" s="12"/>
      <c r="AA85" s="12"/>
      <c r="AB85" s="12"/>
      <c r="AC85" s="12"/>
      <c r="AD85" s="12"/>
      <c r="AE85" s="12"/>
      <c r="AF85" s="12"/>
      <c r="AG85" s="12"/>
    </row>
    <row r="86" spans="1:33" ht="15" customHeight="1">
      <c r="A86" s="12"/>
      <c r="B86" s="54"/>
      <c r="C86" s="54"/>
      <c r="D86" s="54" t="s">
        <v>466</v>
      </c>
      <c r="E86" s="54"/>
      <c r="F86" s="54" t="s">
        <v>8</v>
      </c>
      <c r="G86" s="12"/>
      <c r="H86" s="54"/>
      <c r="I86" s="54"/>
      <c r="J86" s="54"/>
      <c r="L86" s="54"/>
      <c r="M86" s="12"/>
      <c r="N86" s="12"/>
      <c r="O86" s="12"/>
      <c r="P86" s="12"/>
      <c r="Q86" s="12"/>
      <c r="R86" s="12"/>
      <c r="S86" s="12"/>
      <c r="T86" s="12"/>
      <c r="U86" s="12"/>
      <c r="V86" s="12"/>
      <c r="W86" s="12"/>
      <c r="X86" s="12"/>
      <c r="Y86" s="12"/>
      <c r="Z86" s="12"/>
      <c r="AA86" s="12"/>
      <c r="AB86" s="12"/>
      <c r="AC86" s="12"/>
      <c r="AD86" s="12"/>
      <c r="AE86" s="12"/>
      <c r="AF86" s="12"/>
      <c r="AG86" s="12"/>
    </row>
    <row r="87" spans="1:33" ht="15" customHeight="1">
      <c r="A87" s="12"/>
      <c r="B87" s="54"/>
      <c r="C87" s="54"/>
      <c r="D87" s="54" t="s">
        <v>286</v>
      </c>
      <c r="E87" s="54"/>
      <c r="F87" s="54"/>
      <c r="G87" s="54"/>
      <c r="H87" s="54"/>
      <c r="I87" s="54"/>
      <c r="J87" s="54"/>
      <c r="K87" s="54"/>
      <c r="L87" s="54"/>
      <c r="M87" s="12"/>
      <c r="N87" s="12"/>
      <c r="O87" s="12"/>
      <c r="P87" s="12"/>
      <c r="Q87" s="12"/>
      <c r="R87" s="12"/>
      <c r="S87" s="12"/>
      <c r="T87" s="12"/>
      <c r="U87" s="12"/>
      <c r="V87" s="12"/>
      <c r="W87" s="12"/>
      <c r="X87" s="12"/>
      <c r="Y87" s="12"/>
      <c r="Z87" s="12"/>
      <c r="AA87" s="12"/>
      <c r="AB87" s="12"/>
      <c r="AC87" s="12"/>
      <c r="AD87" s="12"/>
      <c r="AE87" s="12"/>
      <c r="AF87" s="12"/>
      <c r="AG87" s="12"/>
    </row>
    <row r="88" spans="1:33" ht="15" customHeight="1">
      <c r="A88" s="12"/>
      <c r="B88" s="54"/>
      <c r="C88" s="54"/>
      <c r="D88" s="54" t="s">
        <v>192</v>
      </c>
      <c r="E88" s="54"/>
      <c r="F88" s="54"/>
      <c r="G88" s="54" t="s">
        <v>522</v>
      </c>
      <c r="H88" s="12"/>
      <c r="I88" s="54"/>
      <c r="J88" s="54"/>
      <c r="K88" s="54"/>
      <c r="L88" s="54"/>
      <c r="N88" s="12"/>
      <c r="O88" s="12"/>
      <c r="P88" s="12"/>
      <c r="Q88" s="12"/>
      <c r="R88" s="12"/>
      <c r="S88" s="12"/>
      <c r="T88" s="12"/>
      <c r="U88" s="12"/>
      <c r="V88" s="12"/>
      <c r="W88" s="12"/>
      <c r="X88" s="12"/>
      <c r="Y88" s="12"/>
      <c r="Z88" s="12"/>
      <c r="AA88" s="12"/>
      <c r="AB88" s="12"/>
      <c r="AC88" s="12"/>
      <c r="AD88" s="12"/>
      <c r="AE88" s="12"/>
      <c r="AF88" s="12"/>
      <c r="AG88" s="12"/>
    </row>
    <row r="89" spans="1:33" ht="5.25" customHeight="1">
      <c r="A89" s="12"/>
      <c r="B89" s="54"/>
      <c r="C89" s="54"/>
      <c r="D89" s="54"/>
      <c r="E89" s="54"/>
      <c r="F89" s="54"/>
      <c r="G89" s="54"/>
      <c r="H89" s="12"/>
      <c r="I89" s="54"/>
      <c r="J89" s="54"/>
      <c r="K89" s="54"/>
      <c r="L89" s="54"/>
      <c r="M89" s="12"/>
      <c r="N89" s="12"/>
      <c r="O89" s="12"/>
      <c r="P89" s="12"/>
      <c r="Q89" s="12"/>
      <c r="R89" s="12"/>
      <c r="S89" s="12"/>
      <c r="T89" s="12"/>
      <c r="U89" s="12"/>
      <c r="V89" s="12"/>
      <c r="W89" s="12"/>
      <c r="X89" s="12"/>
      <c r="Y89" s="12"/>
      <c r="Z89" s="12"/>
      <c r="AA89" s="12"/>
      <c r="AB89" s="12"/>
      <c r="AC89" s="12"/>
      <c r="AD89" s="12"/>
      <c r="AE89" s="12"/>
      <c r="AF89" s="12"/>
      <c r="AG89" s="12"/>
    </row>
    <row r="90" spans="1:33" ht="15" customHeight="1">
      <c r="A90" s="12"/>
      <c r="B90" s="54"/>
      <c r="C90" s="54"/>
      <c r="D90" s="55" t="s">
        <v>523</v>
      </c>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row>
    <row r="91" spans="1:33" ht="15" customHeight="1">
      <c r="A91" s="12"/>
      <c r="B91" s="54"/>
      <c r="C91" s="54"/>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row>
    <row r="92" spans="1:33">
      <c r="B92" s="61"/>
      <c r="C92" s="61"/>
      <c r="D92" s="55"/>
      <c r="E92" s="55"/>
      <c r="F92" s="55"/>
      <c r="G92" s="55"/>
      <c r="H92" s="55"/>
      <c r="I92" s="55"/>
      <c r="J92" s="55"/>
      <c r="K92" s="55"/>
      <c r="L92" s="55"/>
      <c r="M92" s="55"/>
      <c r="N92" s="55"/>
    </row>
    <row r="93" spans="1:33">
      <c r="B93" s="61"/>
      <c r="C93" s="61"/>
      <c r="D93" s="61"/>
      <c r="E93" s="61"/>
      <c r="F93" s="61"/>
      <c r="G93" s="61"/>
      <c r="H93" s="61"/>
      <c r="I93" s="61"/>
      <c r="J93" s="61"/>
      <c r="K93" s="61"/>
      <c r="L93" s="61"/>
    </row>
    <row r="94" spans="1:33">
      <c r="B94" s="61"/>
      <c r="C94" s="61"/>
      <c r="D94" s="61"/>
      <c r="E94" s="61"/>
      <c r="F94" s="61"/>
      <c r="G94" s="61"/>
      <c r="H94" s="61"/>
      <c r="I94" s="61"/>
      <c r="J94" s="61"/>
      <c r="K94" s="61"/>
      <c r="L94" s="61"/>
    </row>
    <row r="95" spans="1:33">
      <c r="B95" s="61"/>
      <c r="C95" s="61"/>
      <c r="D95" s="61"/>
      <c r="E95" s="61"/>
      <c r="F95" s="61"/>
      <c r="G95" s="61"/>
      <c r="H95" s="61"/>
      <c r="I95" s="61"/>
      <c r="J95" s="61"/>
      <c r="K95" s="61"/>
      <c r="L95" s="61"/>
    </row>
    <row r="96" spans="1:33">
      <c r="B96" s="61"/>
      <c r="C96" s="61"/>
      <c r="D96" s="61"/>
      <c r="E96" s="61"/>
      <c r="F96" s="61"/>
      <c r="G96" s="61"/>
      <c r="H96" s="61"/>
      <c r="I96" s="61"/>
      <c r="J96" s="61"/>
      <c r="K96" s="61"/>
      <c r="L96" s="61"/>
    </row>
    <row r="97" spans="2:12">
      <c r="B97" s="61"/>
      <c r="C97" s="61"/>
      <c r="D97" s="61"/>
      <c r="E97" s="61"/>
      <c r="F97" s="61"/>
      <c r="G97" s="61"/>
      <c r="H97" s="61"/>
      <c r="I97" s="61"/>
      <c r="J97" s="61"/>
      <c r="K97" s="61"/>
      <c r="L97" s="61"/>
    </row>
    <row r="98" spans="2:12">
      <c r="B98" s="61"/>
      <c r="C98" s="61"/>
      <c r="D98" s="61"/>
      <c r="E98" s="61"/>
      <c r="F98" s="61"/>
      <c r="G98" s="61"/>
      <c r="H98" s="61"/>
      <c r="I98" s="61"/>
      <c r="J98" s="61"/>
      <c r="K98" s="61"/>
      <c r="L98" s="61"/>
    </row>
    <row r="99" spans="2:12">
      <c r="B99" s="61"/>
      <c r="C99" s="61"/>
      <c r="D99" s="61"/>
      <c r="E99" s="61"/>
      <c r="F99" s="61"/>
      <c r="G99" s="61"/>
      <c r="H99" s="61"/>
      <c r="I99" s="61"/>
      <c r="J99" s="61"/>
      <c r="K99" s="61"/>
      <c r="L99" s="61"/>
    </row>
    <row r="126" spans="9:9">
      <c r="I126" s="643" t="s">
        <v>334</v>
      </c>
    </row>
  </sheetData>
  <mergeCells count="19">
    <mergeCell ref="A2:N2"/>
    <mergeCell ref="D79:N79"/>
    <mergeCell ref="C5:N7"/>
    <mergeCell ref="C10:N15"/>
    <mergeCell ref="C16:N19"/>
    <mergeCell ref="D32:N34"/>
    <mergeCell ref="D35:N37"/>
    <mergeCell ref="D39:N40"/>
    <mergeCell ref="D41:N45"/>
    <mergeCell ref="D49:N51"/>
    <mergeCell ref="D52:N53"/>
    <mergeCell ref="D54:N55"/>
    <mergeCell ref="D63:N66"/>
    <mergeCell ref="D71:N73"/>
    <mergeCell ref="D74:N75"/>
    <mergeCell ref="E77:N78"/>
    <mergeCell ref="D80:N82"/>
    <mergeCell ref="D90:N91"/>
    <mergeCell ref="C21:N28"/>
  </mergeCells>
  <phoneticPr fontId="38"/>
  <pageMargins left="0.59055118110236227" right="0.74803149606299213" top="0.74803149606299213" bottom="0.3" header="0.51181102362204722" footer="0.2"/>
  <pageSetup paperSize="9" scale="92" fitToWidth="1" fitToHeight="1" orientation="portrait" usePrinterDefaults="1" r:id="rId1"/>
  <headerFooter alignWithMargins="0"/>
  <rowBreaks count="1" manualBreakCount="1">
    <brk id="60" max="13"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sheetPr codeName="Sheet54">
    <tabColor indexed="8"/>
  </sheetPr>
  <dimension ref="A5:K52"/>
  <sheetViews>
    <sheetView zoomScaleSheetLayoutView="130" workbookViewId="0"/>
  </sheetViews>
  <sheetFormatPr defaultColWidth="9" defaultRowHeight="13"/>
  <cols>
    <col min="1" max="1" width="4.26953125" style="1" customWidth="1"/>
    <col min="2" max="2" width="6.6328125" style="1" customWidth="1"/>
    <col min="3" max="3" width="10.6328125" style="1" customWidth="1"/>
    <col min="4" max="8" width="9" style="1" bestFit="1" customWidth="0"/>
    <col min="9" max="9" width="4.90625" style="1" customWidth="1"/>
    <col min="10" max="10" width="9" style="1" bestFit="1" customWidth="0"/>
    <col min="11" max="11" width="6.6328125" style="1" customWidth="1"/>
    <col min="12" max="16384" width="9" style="1"/>
  </cols>
  <sheetData>
    <row r="1" spans="1:11" ht="24" customHeight="1"/>
    <row r="2" spans="1:11" ht="24" customHeight="1"/>
    <row r="3" spans="1:11" ht="24" customHeight="1"/>
    <row r="4" spans="1:11" ht="24" customHeight="1"/>
    <row r="5" spans="1:11" ht="24" customHeight="1">
      <c r="B5" s="644"/>
      <c r="C5" s="644"/>
      <c r="D5" s="644"/>
      <c r="E5" s="644"/>
      <c r="F5" s="644"/>
      <c r="G5" s="644"/>
      <c r="H5" s="644"/>
      <c r="I5" s="644"/>
      <c r="J5" s="644"/>
      <c r="K5" s="644"/>
    </row>
    <row r="6" spans="1:11" ht="24" customHeight="1">
      <c r="B6" s="644"/>
      <c r="C6" s="644"/>
      <c r="D6" s="644"/>
      <c r="E6" s="644"/>
      <c r="F6" s="644"/>
      <c r="G6" s="644"/>
      <c r="H6" s="644"/>
      <c r="I6" s="644"/>
      <c r="J6" s="644"/>
      <c r="K6" s="644"/>
    </row>
    <row r="7" spans="1:11" ht="24" customHeight="1">
      <c r="B7" s="644"/>
      <c r="C7" s="644"/>
      <c r="D7" s="644"/>
      <c r="E7" s="644"/>
      <c r="F7" s="644"/>
      <c r="G7" s="644"/>
      <c r="H7" s="644"/>
      <c r="I7" s="644"/>
      <c r="J7" s="644"/>
      <c r="K7" s="644"/>
    </row>
    <row r="8" spans="1:11">
      <c r="B8" s="644"/>
      <c r="C8" s="644"/>
      <c r="D8" s="644"/>
      <c r="E8" s="644"/>
      <c r="F8" s="644"/>
      <c r="G8" s="644"/>
      <c r="H8" s="644"/>
      <c r="I8" s="644"/>
      <c r="J8" s="644"/>
      <c r="K8" s="644"/>
    </row>
    <row r="9" spans="1:11" ht="22.5" customHeight="1">
      <c r="A9" s="19"/>
      <c r="B9" s="644"/>
      <c r="C9" s="644"/>
      <c r="D9" s="644"/>
      <c r="E9" s="644"/>
      <c r="F9" s="644"/>
      <c r="G9" s="644"/>
      <c r="H9" s="644"/>
      <c r="I9" s="644"/>
      <c r="J9" s="644"/>
      <c r="K9" s="644"/>
    </row>
    <row r="10" spans="1:11" ht="22.5" customHeight="1">
      <c r="A10" s="19"/>
      <c r="B10" s="644"/>
      <c r="C10" s="644"/>
      <c r="D10" s="644"/>
      <c r="E10" s="644"/>
      <c r="F10" s="644"/>
      <c r="G10" s="644"/>
      <c r="H10" s="644"/>
      <c r="I10" s="644"/>
      <c r="J10" s="644"/>
      <c r="K10" s="644"/>
    </row>
    <row r="11" spans="1:11" ht="22.5" customHeight="1">
      <c r="A11" s="19"/>
      <c r="B11" s="644"/>
      <c r="C11" s="644"/>
      <c r="D11" s="644"/>
      <c r="E11" s="644"/>
      <c r="F11" s="644"/>
      <c r="G11" s="644"/>
      <c r="H11" s="644"/>
      <c r="I11" s="644"/>
      <c r="J11" s="644"/>
      <c r="K11" s="644"/>
    </row>
    <row r="12" spans="1:11" ht="27" customHeight="1">
      <c r="A12" s="19"/>
      <c r="B12" s="644"/>
      <c r="C12" s="644"/>
      <c r="D12" s="644"/>
      <c r="E12" s="644"/>
      <c r="F12" s="644"/>
      <c r="G12" s="644"/>
      <c r="H12" s="644"/>
      <c r="I12" s="644"/>
      <c r="J12" s="644"/>
      <c r="K12" s="644"/>
    </row>
    <row r="13" spans="1:11" ht="18" customHeight="1">
      <c r="A13" s="19"/>
      <c r="B13" s="644"/>
      <c r="D13" s="644"/>
      <c r="E13" s="644"/>
      <c r="F13" s="644"/>
      <c r="G13" s="644" t="s">
        <v>312</v>
      </c>
      <c r="H13" s="644"/>
      <c r="I13" s="644"/>
      <c r="J13" s="644"/>
      <c r="K13" s="644"/>
    </row>
    <row r="14" spans="1:11" ht="24.75" customHeight="1">
      <c r="A14" s="19"/>
      <c r="B14" s="645"/>
      <c r="C14" s="646"/>
      <c r="D14" s="646"/>
      <c r="E14" s="646"/>
      <c r="F14" s="646"/>
      <c r="G14" s="646"/>
      <c r="H14" s="646"/>
    </row>
    <row r="15" spans="1:11" ht="22.5" customHeight="1">
      <c r="A15" s="19"/>
      <c r="B15" s="646"/>
      <c r="C15" s="646"/>
      <c r="D15" s="646"/>
      <c r="E15" s="646"/>
      <c r="F15" s="650"/>
      <c r="H15" s="646"/>
    </row>
    <row r="16" spans="1:11" ht="22.5" customHeight="1">
      <c r="A16" s="19"/>
      <c r="B16" s="644" t="s">
        <v>524</v>
      </c>
      <c r="C16" s="646"/>
      <c r="D16" s="646"/>
      <c r="E16" s="646"/>
      <c r="F16" s="650"/>
      <c r="H16" s="646"/>
    </row>
    <row r="17" spans="1:8" ht="22.5" customHeight="1">
      <c r="A17" s="19"/>
      <c r="B17" s="644" t="s">
        <v>525</v>
      </c>
      <c r="C17" s="646"/>
      <c r="D17" s="646"/>
      <c r="E17" s="646"/>
      <c r="F17" s="650"/>
      <c r="H17" s="646"/>
    </row>
    <row r="18" spans="1:8" ht="22.5" customHeight="1">
      <c r="A18" s="19"/>
      <c r="B18" s="644" t="s">
        <v>171</v>
      </c>
      <c r="C18" s="646"/>
      <c r="D18" s="646"/>
      <c r="E18" s="646"/>
    </row>
    <row r="19" spans="1:8" ht="15" customHeight="1">
      <c r="B19" s="646"/>
      <c r="C19" s="646"/>
      <c r="D19" s="646"/>
      <c r="E19" s="646"/>
    </row>
    <row r="20" spans="1:8" ht="20.25" customHeight="1">
      <c r="B20" s="646"/>
      <c r="C20" s="647"/>
      <c r="D20" s="646"/>
      <c r="E20" s="646"/>
    </row>
    <row r="21" spans="1:8" ht="20.25" customHeight="1">
      <c r="B21" s="646"/>
      <c r="C21" s="647"/>
      <c r="D21" s="646"/>
      <c r="E21" s="646"/>
    </row>
    <row r="22" spans="1:8">
      <c r="F22" s="646"/>
      <c r="G22" s="646"/>
      <c r="H22" s="646"/>
    </row>
    <row r="23" spans="1:8" ht="16.5">
      <c r="C23" s="648"/>
      <c r="F23" s="646"/>
      <c r="G23" s="646"/>
      <c r="H23" s="646"/>
    </row>
    <row r="24" spans="1:8" ht="16.5">
      <c r="C24" s="648"/>
      <c r="F24" s="646"/>
      <c r="G24" s="646"/>
      <c r="H24" s="646"/>
    </row>
    <row r="25" spans="1:8" ht="16.5">
      <c r="C25" s="648"/>
      <c r="F25" s="646"/>
      <c r="G25" s="646"/>
      <c r="H25" s="646"/>
    </row>
    <row r="26" spans="1:8" ht="16.5">
      <c r="C26" s="648"/>
      <c r="F26" s="646"/>
      <c r="G26" s="646"/>
      <c r="H26" s="646"/>
    </row>
    <row r="27" spans="1:8" ht="16.5">
      <c r="C27" s="648"/>
      <c r="F27" s="646"/>
      <c r="G27" s="646"/>
      <c r="H27" s="646"/>
    </row>
    <row r="28" spans="1:8" ht="16.5">
      <c r="C28" s="648"/>
      <c r="F28" s="646"/>
      <c r="G28" s="646"/>
      <c r="H28" s="646"/>
    </row>
    <row r="29" spans="1:8" ht="16.5">
      <c r="C29" s="648"/>
      <c r="F29" s="646"/>
      <c r="G29" s="646"/>
      <c r="H29" s="646"/>
    </row>
    <row r="30" spans="1:8" ht="16.5">
      <c r="C30" s="648"/>
      <c r="F30" s="646"/>
      <c r="G30" s="646"/>
      <c r="H30" s="646"/>
    </row>
    <row r="31" spans="1:8">
      <c r="C31" s="8"/>
      <c r="D31" s="649"/>
      <c r="E31" s="8"/>
      <c r="F31" s="8"/>
      <c r="G31" s="8"/>
    </row>
    <row r="32" spans="1:8">
      <c r="C32" s="649"/>
      <c r="D32" s="649"/>
      <c r="E32" s="8"/>
      <c r="F32" s="8"/>
      <c r="G32" s="8"/>
    </row>
    <row r="33" spans="3:7">
      <c r="C33" s="649"/>
      <c r="D33" s="649"/>
      <c r="E33" s="8"/>
      <c r="F33" s="8"/>
      <c r="G33" s="8"/>
    </row>
    <row r="35" spans="3:7" ht="17.25" customHeight="1"/>
    <row r="36" spans="3:7" ht="17.25" customHeight="1"/>
    <row r="52" spans="6:6">
      <c r="F52" s="417"/>
    </row>
  </sheetData>
  <phoneticPr fontId="22"/>
  <pageMargins left="0.75" right="0.75" top="1" bottom="1" header="0.51200000000000001" footer="0.51200000000000001"/>
  <pageSetup paperSize="9" scale="99" fitToWidth="1" fitToHeight="1" orientation="portrait" usePrinterDefaults="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8">
    <tabColor indexed="8"/>
  </sheetPr>
  <dimension ref="A1:AB65"/>
  <sheetViews>
    <sheetView zoomScale="85" zoomScaleNormal="85" zoomScaleSheetLayoutView="130" workbookViewId="0"/>
  </sheetViews>
  <sheetFormatPr defaultColWidth="9" defaultRowHeight="13"/>
  <cols>
    <col min="1" max="1" width="2.6328125" style="44" customWidth="1"/>
    <col min="2" max="2" width="2.90625" style="45" customWidth="1"/>
    <col min="3" max="3" width="3.453125" style="44" customWidth="1"/>
    <col min="4" max="4" width="5.7265625" style="44" customWidth="1"/>
    <col min="5" max="6" width="6" style="44" customWidth="1"/>
    <col min="7" max="9" width="8" style="44" customWidth="1"/>
    <col min="10" max="10" width="5.7265625" style="44" customWidth="1"/>
    <col min="11" max="12" width="6" style="44" customWidth="1"/>
    <col min="13" max="15" width="8" style="44" customWidth="1"/>
    <col min="16" max="16" width="9" style="44" bestFit="1" customWidth="0"/>
    <col min="17" max="16384" width="9" style="44"/>
  </cols>
  <sheetData>
    <row r="1" spans="1:28" ht="19.5" customHeight="1">
      <c r="A1" s="12"/>
      <c r="B1" s="50"/>
      <c r="C1" s="12"/>
      <c r="D1" s="12"/>
      <c r="E1" s="12"/>
      <c r="F1" s="12"/>
      <c r="G1" s="12"/>
      <c r="H1" s="102" t="s">
        <v>297</v>
      </c>
      <c r="I1" s="12"/>
      <c r="J1" s="12"/>
      <c r="K1" s="12"/>
      <c r="L1" s="12"/>
      <c r="M1" s="12"/>
      <c r="N1" s="12"/>
    </row>
    <row r="2" spans="1:28" ht="15" customHeight="1">
      <c r="A2" s="12"/>
      <c r="B2" s="51"/>
      <c r="C2" s="54"/>
      <c r="D2" s="12"/>
      <c r="E2" s="12"/>
      <c r="F2" s="54"/>
      <c r="G2" s="54"/>
      <c r="H2" s="54"/>
      <c r="I2" s="54"/>
      <c r="J2" s="12"/>
      <c r="K2" s="12"/>
      <c r="N2" s="54"/>
    </row>
    <row r="3" spans="1:28" ht="15" customHeight="1">
      <c r="A3" s="49"/>
      <c r="C3" s="54"/>
      <c r="D3" s="54"/>
      <c r="E3" s="54"/>
      <c r="F3" s="54"/>
      <c r="G3" s="54"/>
      <c r="H3" s="54"/>
      <c r="I3" s="54"/>
      <c r="J3" s="54"/>
      <c r="K3" s="54"/>
      <c r="L3" s="54"/>
      <c r="M3" s="54"/>
      <c r="N3" s="12"/>
    </row>
    <row r="4" spans="1:28" ht="14.25" customHeight="1">
      <c r="A4" s="12"/>
      <c r="B4" s="51" t="s">
        <v>153</v>
      </c>
      <c r="C4" s="55" t="s">
        <v>298</v>
      </c>
      <c r="D4" s="55"/>
      <c r="E4" s="55"/>
      <c r="F4" s="55"/>
      <c r="G4" s="55"/>
      <c r="H4" s="55"/>
      <c r="I4" s="55"/>
      <c r="J4" s="55"/>
      <c r="K4" s="55"/>
      <c r="L4" s="55"/>
      <c r="M4" s="55"/>
      <c r="N4" s="55"/>
      <c r="O4" s="55"/>
    </row>
    <row r="5" spans="1:28" ht="14.25" customHeight="1">
      <c r="A5" s="12"/>
      <c r="B5" s="51"/>
      <c r="C5" s="55"/>
      <c r="D5" s="55"/>
      <c r="E5" s="55"/>
      <c r="F5" s="55"/>
      <c r="G5" s="55"/>
      <c r="H5" s="55"/>
      <c r="I5" s="55"/>
      <c r="J5" s="55"/>
      <c r="K5" s="55"/>
      <c r="L5" s="55"/>
      <c r="M5" s="55"/>
      <c r="N5" s="55"/>
      <c r="O5" s="55"/>
    </row>
    <row r="6" spans="1:28" ht="7" customHeight="1">
      <c r="A6" s="12"/>
      <c r="B6" s="51"/>
      <c r="C6" s="55"/>
      <c r="D6" s="55"/>
      <c r="E6" s="55"/>
      <c r="F6" s="55"/>
      <c r="G6" s="55"/>
      <c r="H6" s="55"/>
      <c r="I6" s="55"/>
      <c r="J6" s="55"/>
      <c r="K6" s="55"/>
      <c r="L6" s="55"/>
      <c r="M6" s="55"/>
      <c r="N6" s="55"/>
      <c r="O6" s="55"/>
    </row>
    <row r="7" spans="1:28" ht="14.25" customHeight="1">
      <c r="A7" s="12"/>
      <c r="B7" s="51" t="s">
        <v>228</v>
      </c>
      <c r="C7" s="55" t="s">
        <v>299</v>
      </c>
      <c r="D7" s="55"/>
      <c r="E7" s="55"/>
      <c r="F7" s="55"/>
      <c r="G7" s="55"/>
      <c r="H7" s="55"/>
      <c r="I7" s="55"/>
      <c r="J7" s="55"/>
      <c r="K7" s="55"/>
      <c r="L7" s="55"/>
      <c r="M7" s="55"/>
      <c r="N7" s="55"/>
      <c r="O7" s="55"/>
    </row>
    <row r="8" spans="1:28" ht="14.25" customHeight="1">
      <c r="A8" s="12"/>
      <c r="B8" s="51"/>
      <c r="C8" s="55"/>
      <c r="D8" s="55"/>
      <c r="E8" s="55"/>
      <c r="F8" s="55"/>
      <c r="G8" s="55"/>
      <c r="H8" s="55"/>
      <c r="I8" s="55"/>
      <c r="J8" s="55"/>
      <c r="K8" s="55"/>
      <c r="L8" s="55"/>
      <c r="M8" s="55"/>
      <c r="N8" s="55"/>
      <c r="O8" s="55"/>
    </row>
    <row r="9" spans="1:28" ht="7" customHeight="1">
      <c r="A9" s="12"/>
      <c r="B9" s="51"/>
      <c r="C9" s="55"/>
      <c r="D9" s="55"/>
      <c r="E9" s="55"/>
      <c r="F9" s="55"/>
      <c r="G9" s="55"/>
      <c r="H9" s="55"/>
      <c r="I9" s="55"/>
      <c r="J9" s="55"/>
      <c r="K9" s="55"/>
      <c r="L9" s="55"/>
      <c r="M9" s="55"/>
      <c r="N9" s="55"/>
      <c r="O9" s="55"/>
    </row>
    <row r="10" spans="1:28" ht="14.25" customHeight="1">
      <c r="A10" s="12"/>
      <c r="B10" s="51" t="s">
        <v>107</v>
      </c>
      <c r="C10" s="55" t="s">
        <v>67</v>
      </c>
      <c r="D10" s="55"/>
      <c r="E10" s="55"/>
      <c r="F10" s="55"/>
      <c r="G10" s="55"/>
      <c r="H10" s="55"/>
      <c r="I10" s="55"/>
      <c r="J10" s="55"/>
      <c r="K10" s="55"/>
      <c r="L10" s="55"/>
      <c r="M10" s="55"/>
      <c r="N10" s="55"/>
      <c r="O10" s="55"/>
    </row>
    <row r="11" spans="1:28" ht="14.25" customHeight="1">
      <c r="A11" s="12"/>
      <c r="B11" s="51"/>
      <c r="C11" s="55"/>
      <c r="D11" s="55"/>
      <c r="E11" s="55"/>
      <c r="F11" s="55"/>
      <c r="G11" s="55"/>
      <c r="H11" s="55"/>
      <c r="I11" s="55"/>
      <c r="J11" s="55"/>
      <c r="K11" s="55"/>
      <c r="L11" s="55"/>
      <c r="M11" s="55"/>
      <c r="N11" s="55"/>
      <c r="O11" s="55"/>
    </row>
    <row r="12" spans="1:28" ht="7" customHeight="1">
      <c r="A12" s="12"/>
      <c r="B12" s="51"/>
      <c r="C12" s="55"/>
      <c r="D12" s="55"/>
      <c r="E12" s="55"/>
      <c r="F12" s="55"/>
      <c r="G12" s="55"/>
      <c r="H12" s="55"/>
      <c r="I12" s="55"/>
      <c r="J12" s="55"/>
      <c r="K12" s="55"/>
      <c r="L12" s="55"/>
      <c r="M12" s="55"/>
      <c r="N12" s="55"/>
      <c r="O12" s="55"/>
    </row>
    <row r="13" spans="1:28" ht="14.25" customHeight="1">
      <c r="A13" s="12"/>
      <c r="B13" s="51" t="s">
        <v>300</v>
      </c>
      <c r="C13" s="56" t="s">
        <v>304</v>
      </c>
      <c r="D13" s="56"/>
      <c r="E13" s="56"/>
      <c r="F13" s="56"/>
      <c r="G13" s="56"/>
      <c r="H13" s="57"/>
      <c r="I13" s="57"/>
      <c r="J13" s="57"/>
      <c r="K13" s="57"/>
      <c r="L13" s="57"/>
      <c r="M13" s="57"/>
      <c r="N13" s="57"/>
      <c r="O13" s="56"/>
    </row>
    <row r="14" spans="1:28" ht="14.25" customHeight="1">
      <c r="A14" s="12"/>
      <c r="B14" s="51"/>
      <c r="C14" s="57" t="s">
        <v>306</v>
      </c>
      <c r="D14" s="62" t="s">
        <v>229</v>
      </c>
      <c r="E14" s="62"/>
      <c r="F14" s="62"/>
      <c r="G14" s="62"/>
      <c r="H14" s="62"/>
      <c r="I14" s="62"/>
      <c r="J14" s="62"/>
      <c r="K14" s="62"/>
      <c r="L14" s="62"/>
      <c r="M14" s="62"/>
      <c r="N14" s="62"/>
      <c r="O14" s="62"/>
    </row>
    <row r="15" spans="1:28" ht="14.25" customHeight="1">
      <c r="A15" s="12"/>
      <c r="B15" s="51"/>
      <c r="C15" s="57"/>
      <c r="D15" s="62"/>
      <c r="E15" s="62"/>
      <c r="F15" s="62"/>
      <c r="G15" s="62"/>
      <c r="H15" s="62"/>
      <c r="I15" s="62"/>
      <c r="J15" s="62"/>
      <c r="K15" s="62"/>
      <c r="L15" s="62"/>
      <c r="M15" s="62"/>
      <c r="N15" s="62"/>
      <c r="O15" s="62"/>
    </row>
    <row r="16" spans="1:28" ht="14.25" customHeight="1">
      <c r="A16" s="12"/>
      <c r="B16" s="51"/>
      <c r="C16" s="57"/>
      <c r="D16" s="62"/>
      <c r="E16" s="62"/>
      <c r="F16" s="62"/>
      <c r="G16" s="62"/>
      <c r="H16" s="62"/>
      <c r="I16" s="62"/>
      <c r="J16" s="62"/>
      <c r="K16" s="62"/>
      <c r="L16" s="62"/>
      <c r="M16" s="62"/>
      <c r="N16" s="62"/>
      <c r="O16" s="62"/>
      <c r="Q16" s="55"/>
      <c r="R16" s="55"/>
      <c r="S16" s="55"/>
      <c r="T16" s="55"/>
      <c r="U16" s="55"/>
      <c r="V16" s="55"/>
      <c r="W16" s="55"/>
      <c r="X16" s="55"/>
      <c r="Y16" s="55"/>
      <c r="Z16" s="55"/>
      <c r="AA16" s="55"/>
      <c r="AB16" s="55"/>
    </row>
    <row r="17" spans="1:28" ht="14.25" customHeight="1">
      <c r="A17" s="12"/>
      <c r="B17" s="51"/>
      <c r="C17" s="57"/>
      <c r="D17" s="62"/>
      <c r="E17" s="62"/>
      <c r="F17" s="62"/>
      <c r="G17" s="62"/>
      <c r="H17" s="62"/>
      <c r="I17" s="62"/>
      <c r="J17" s="62"/>
      <c r="K17" s="62"/>
      <c r="L17" s="62"/>
      <c r="M17" s="62"/>
      <c r="N17" s="62"/>
      <c r="O17" s="62"/>
      <c r="Q17" s="55"/>
      <c r="R17" s="55"/>
      <c r="S17" s="55"/>
      <c r="T17" s="55"/>
      <c r="U17" s="55"/>
      <c r="V17" s="55"/>
      <c r="W17" s="55"/>
      <c r="X17" s="55"/>
      <c r="Y17" s="55"/>
      <c r="Z17" s="55"/>
      <c r="AA17" s="55"/>
      <c r="AB17" s="55"/>
    </row>
    <row r="18" spans="1:28" ht="21" customHeight="1">
      <c r="A18" s="12"/>
      <c r="B18" s="51"/>
      <c r="C18" s="57"/>
      <c r="D18" s="62"/>
      <c r="E18" s="62"/>
      <c r="F18" s="62"/>
      <c r="G18" s="62"/>
      <c r="H18" s="62"/>
      <c r="I18" s="62"/>
      <c r="J18" s="62"/>
      <c r="K18" s="62"/>
      <c r="L18" s="62"/>
      <c r="M18" s="62"/>
      <c r="N18" s="62"/>
      <c r="O18" s="62"/>
      <c r="Q18" s="55"/>
      <c r="R18" s="55"/>
      <c r="S18" s="55"/>
      <c r="T18" s="55"/>
      <c r="U18" s="55"/>
      <c r="V18" s="55"/>
      <c r="W18" s="55"/>
      <c r="X18" s="55"/>
      <c r="Y18" s="55"/>
      <c r="Z18" s="55"/>
      <c r="AA18" s="55"/>
      <c r="AB18" s="55"/>
    </row>
    <row r="19" spans="1:28">
      <c r="A19" s="12"/>
      <c r="B19" s="51"/>
      <c r="C19" s="57" t="s">
        <v>311</v>
      </c>
      <c r="D19" s="56" t="s">
        <v>313</v>
      </c>
      <c r="E19" s="55"/>
      <c r="F19" s="55"/>
      <c r="G19" s="55"/>
      <c r="H19" s="55"/>
      <c r="I19" s="55"/>
      <c r="J19" s="55"/>
      <c r="K19" s="55"/>
      <c r="L19" s="55"/>
      <c r="M19" s="55"/>
      <c r="N19" s="55"/>
      <c r="O19" s="55"/>
      <c r="Q19" s="57"/>
      <c r="R19" s="55"/>
      <c r="S19" s="55"/>
      <c r="T19" s="55"/>
      <c r="U19" s="55"/>
      <c r="V19" s="55"/>
      <c r="W19" s="55"/>
      <c r="X19" s="55"/>
      <c r="Y19" s="55"/>
      <c r="Z19" s="55"/>
      <c r="AA19" s="55"/>
      <c r="AB19" s="55"/>
    </row>
    <row r="20" spans="1:28" ht="14.25" customHeight="1">
      <c r="A20" s="12"/>
      <c r="B20" s="51"/>
      <c r="C20" s="57" t="s">
        <v>279</v>
      </c>
      <c r="D20" s="63" t="s">
        <v>265</v>
      </c>
      <c r="E20" s="63"/>
      <c r="F20" s="63"/>
      <c r="G20" s="63"/>
      <c r="H20" s="63"/>
      <c r="I20" s="63"/>
      <c r="J20" s="63"/>
      <c r="K20" s="63"/>
      <c r="L20" s="63"/>
      <c r="M20" s="63"/>
      <c r="N20" s="63"/>
      <c r="O20" s="63"/>
      <c r="Q20" s="63"/>
      <c r="R20" s="63"/>
      <c r="S20" s="63"/>
      <c r="T20" s="63"/>
      <c r="U20" s="63"/>
      <c r="V20" s="63"/>
      <c r="W20" s="63"/>
      <c r="X20" s="63"/>
      <c r="Y20" s="63"/>
      <c r="Z20" s="63"/>
      <c r="AA20" s="63"/>
      <c r="AB20" s="63"/>
    </row>
    <row r="21" spans="1:28" ht="103" customHeight="1">
      <c r="A21" s="12"/>
      <c r="B21" s="51"/>
      <c r="C21" s="57"/>
      <c r="D21" s="63"/>
      <c r="E21" s="63"/>
      <c r="F21" s="63"/>
      <c r="G21" s="63"/>
      <c r="H21" s="63"/>
      <c r="I21" s="63"/>
      <c r="J21" s="63"/>
      <c r="K21" s="63"/>
      <c r="L21" s="63"/>
      <c r="M21" s="63"/>
      <c r="N21" s="63"/>
      <c r="O21" s="63"/>
      <c r="Q21" s="63"/>
      <c r="R21" s="63"/>
      <c r="S21" s="63"/>
      <c r="T21" s="63"/>
      <c r="U21" s="63"/>
      <c r="V21" s="63"/>
      <c r="W21" s="63"/>
      <c r="X21" s="63"/>
      <c r="Y21" s="63"/>
      <c r="Z21" s="63"/>
      <c r="AA21" s="63"/>
      <c r="AB21" s="63"/>
    </row>
    <row r="22" spans="1:28" ht="12.75" customHeight="1">
      <c r="A22" s="12"/>
      <c r="B22" s="51"/>
      <c r="C22" s="57" t="s">
        <v>315</v>
      </c>
      <c r="D22" s="64" t="s">
        <v>186</v>
      </c>
      <c r="E22" s="64"/>
      <c r="F22" s="64"/>
      <c r="G22" s="64"/>
      <c r="H22" s="64"/>
      <c r="I22" s="64"/>
      <c r="J22" s="64"/>
      <c r="K22" s="64"/>
      <c r="L22" s="64"/>
      <c r="M22" s="64"/>
      <c r="N22" s="64"/>
      <c r="O22" s="64"/>
      <c r="Q22" s="63"/>
      <c r="R22" s="63"/>
      <c r="S22" s="63"/>
      <c r="T22" s="63"/>
      <c r="U22" s="63"/>
      <c r="V22" s="63"/>
      <c r="W22" s="63"/>
      <c r="X22" s="63"/>
      <c r="Y22" s="63"/>
      <c r="Z22" s="63"/>
    </row>
    <row r="23" spans="1:28" ht="12.75" customHeight="1">
      <c r="A23" s="12"/>
      <c r="B23" s="51"/>
      <c r="C23" s="54"/>
      <c r="D23" s="64"/>
      <c r="E23" s="64"/>
      <c r="F23" s="64"/>
      <c r="G23" s="64"/>
      <c r="H23" s="64"/>
      <c r="I23" s="64"/>
      <c r="J23" s="64"/>
      <c r="K23" s="64"/>
      <c r="L23" s="64"/>
      <c r="M23" s="64"/>
      <c r="N23" s="64"/>
      <c r="O23" s="64"/>
      <c r="Q23" s="63"/>
      <c r="R23" s="63"/>
      <c r="S23" s="63"/>
      <c r="T23" s="63"/>
      <c r="U23" s="63"/>
      <c r="V23" s="63"/>
      <c r="W23" s="63"/>
      <c r="X23" s="63"/>
      <c r="Y23" s="63"/>
      <c r="Z23" s="63"/>
    </row>
    <row r="24" spans="1:28" ht="17.25" customHeight="1">
      <c r="A24" s="12"/>
      <c r="B24" s="51"/>
      <c r="C24" s="54"/>
      <c r="D24" s="64"/>
      <c r="E24" s="64"/>
      <c r="F24" s="64"/>
      <c r="G24" s="64"/>
      <c r="H24" s="64"/>
      <c r="I24" s="64"/>
      <c r="J24" s="64"/>
      <c r="K24" s="64"/>
      <c r="L24" s="64"/>
      <c r="M24" s="64"/>
      <c r="N24" s="64"/>
      <c r="O24" s="64"/>
      <c r="Q24" s="63"/>
      <c r="R24" s="63"/>
      <c r="S24" s="63"/>
      <c r="T24" s="63"/>
      <c r="U24" s="63"/>
      <c r="V24" s="63"/>
      <c r="W24" s="63"/>
      <c r="X24" s="63"/>
      <c r="Y24" s="63"/>
      <c r="Z24" s="63"/>
    </row>
    <row r="25" spans="1:28" ht="12.75" customHeight="1">
      <c r="A25" s="12"/>
      <c r="B25" s="51"/>
      <c r="C25" s="54"/>
      <c r="D25" s="63"/>
      <c r="E25" s="63"/>
      <c r="F25" s="63"/>
      <c r="G25" s="63"/>
      <c r="H25" s="63"/>
      <c r="I25" s="63"/>
      <c r="J25" s="63"/>
      <c r="K25" s="63"/>
      <c r="L25" s="63"/>
      <c r="M25" s="63"/>
      <c r="N25" s="63"/>
      <c r="O25" s="63"/>
      <c r="Q25" s="63"/>
      <c r="R25" s="63"/>
      <c r="S25" s="63"/>
      <c r="T25" s="63"/>
      <c r="U25" s="63"/>
      <c r="V25" s="63"/>
      <c r="W25" s="63"/>
      <c r="X25" s="63"/>
      <c r="Y25" s="63"/>
      <c r="Z25" s="63"/>
    </row>
    <row r="26" spans="1:28" ht="14.25" customHeight="1">
      <c r="A26" s="12"/>
      <c r="B26" s="51" t="s">
        <v>109</v>
      </c>
      <c r="C26" s="55" t="s">
        <v>292</v>
      </c>
      <c r="D26" s="55"/>
      <c r="E26" s="55"/>
      <c r="F26" s="55"/>
      <c r="G26" s="55"/>
      <c r="H26" s="55"/>
      <c r="I26" s="55"/>
      <c r="J26" s="55"/>
      <c r="K26" s="55"/>
      <c r="L26" s="55"/>
      <c r="M26" s="55"/>
      <c r="N26" s="55"/>
      <c r="O26" s="55"/>
      <c r="Q26" s="63"/>
      <c r="R26" s="63"/>
      <c r="S26" s="63"/>
      <c r="T26" s="63"/>
      <c r="U26" s="63"/>
      <c r="V26" s="63"/>
      <c r="W26" s="63"/>
      <c r="X26" s="63"/>
      <c r="Y26" s="63"/>
      <c r="Z26" s="63"/>
    </row>
    <row r="27" spans="1:28" ht="14.25" customHeight="1">
      <c r="A27" s="12"/>
      <c r="B27" s="51"/>
      <c r="C27" s="55"/>
      <c r="D27" s="55"/>
      <c r="E27" s="55"/>
      <c r="F27" s="55"/>
      <c r="G27" s="55"/>
      <c r="H27" s="55"/>
      <c r="I27" s="55"/>
      <c r="J27" s="55"/>
      <c r="K27" s="55"/>
      <c r="L27" s="55"/>
      <c r="M27" s="55"/>
      <c r="N27" s="55"/>
      <c r="O27" s="55"/>
    </row>
    <row r="28" spans="1:28" ht="7" customHeight="1">
      <c r="A28" s="12"/>
      <c r="B28" s="51"/>
      <c r="C28" s="55"/>
      <c r="D28" s="55"/>
      <c r="E28" s="55"/>
      <c r="F28" s="55"/>
      <c r="G28" s="55"/>
      <c r="H28" s="55"/>
      <c r="I28" s="55"/>
      <c r="J28" s="55"/>
      <c r="K28" s="55"/>
      <c r="L28" s="55"/>
      <c r="M28" s="55"/>
      <c r="N28" s="55"/>
      <c r="O28" s="55"/>
    </row>
    <row r="29" spans="1:28" ht="14.25" customHeight="1">
      <c r="A29" s="12"/>
      <c r="B29" s="51" t="s">
        <v>174</v>
      </c>
      <c r="C29" s="56" t="s">
        <v>319</v>
      </c>
      <c r="F29" s="12"/>
      <c r="G29" s="12"/>
      <c r="H29" s="12"/>
      <c r="I29" s="12"/>
      <c r="J29" s="12"/>
      <c r="K29" s="12"/>
      <c r="L29" s="12"/>
      <c r="M29" s="12"/>
      <c r="N29" s="12"/>
      <c r="O29" s="12"/>
    </row>
    <row r="30" spans="1:28" ht="14.25" customHeight="1">
      <c r="A30" s="12"/>
      <c r="B30" s="51"/>
      <c r="C30" s="58" t="s">
        <v>139</v>
      </c>
      <c r="D30" s="54"/>
      <c r="E30" s="54"/>
      <c r="F30" s="54"/>
      <c r="G30" s="54"/>
      <c r="H30" s="54"/>
      <c r="I30" s="54"/>
      <c r="J30" s="54"/>
      <c r="K30" s="54"/>
      <c r="L30" s="54"/>
      <c r="M30" s="54"/>
      <c r="N30" s="12"/>
      <c r="O30" s="12"/>
    </row>
    <row r="31" spans="1:28" ht="14.25" customHeight="1">
      <c r="A31" s="12"/>
      <c r="B31" s="51"/>
      <c r="C31" s="58" t="s">
        <v>243</v>
      </c>
      <c r="D31" s="54"/>
      <c r="E31" s="54"/>
      <c r="F31" s="54"/>
      <c r="G31" s="54"/>
      <c r="H31" s="54"/>
      <c r="I31" s="54"/>
      <c r="J31" s="54"/>
      <c r="K31" s="54"/>
      <c r="L31" s="54"/>
      <c r="M31" s="54"/>
      <c r="N31" s="12"/>
      <c r="O31" s="12"/>
    </row>
    <row r="32" spans="1:28" ht="14.25" customHeight="1">
      <c r="A32" s="12"/>
      <c r="B32" s="51"/>
      <c r="C32" s="58" t="s">
        <v>290</v>
      </c>
      <c r="D32" s="65"/>
      <c r="E32" s="65"/>
      <c r="F32" s="65"/>
      <c r="G32" s="65"/>
      <c r="H32" s="65"/>
      <c r="I32" s="65"/>
      <c r="J32" s="65"/>
      <c r="K32" s="65"/>
      <c r="L32" s="65"/>
      <c r="M32" s="65"/>
      <c r="N32" s="65"/>
      <c r="O32" s="65"/>
    </row>
    <row r="33" spans="1:15" ht="7" customHeight="1">
      <c r="A33" s="12"/>
      <c r="B33" s="51"/>
      <c r="C33" s="57"/>
      <c r="D33" s="65"/>
      <c r="E33" s="65"/>
      <c r="F33" s="65"/>
      <c r="G33" s="65"/>
      <c r="H33" s="65"/>
      <c r="I33" s="65"/>
      <c r="J33" s="65"/>
      <c r="K33" s="65"/>
      <c r="L33" s="65"/>
      <c r="M33" s="65"/>
      <c r="N33" s="65"/>
      <c r="O33" s="65"/>
    </row>
    <row r="34" spans="1:15" ht="15" customHeight="1">
      <c r="B34" s="52" t="s">
        <v>321</v>
      </c>
      <c r="C34" s="57" t="s">
        <v>27</v>
      </c>
      <c r="F34" s="55"/>
      <c r="H34" s="55"/>
      <c r="I34" s="55"/>
      <c r="J34" s="55"/>
      <c r="K34" s="55"/>
      <c r="L34" s="55"/>
      <c r="M34" s="55"/>
      <c r="N34" s="55"/>
      <c r="O34" s="55"/>
    </row>
    <row r="35" spans="1:15" ht="13.5" customHeight="1">
      <c r="B35" s="52"/>
      <c r="D35" s="66" t="s">
        <v>324</v>
      </c>
      <c r="E35" s="66"/>
      <c r="F35" s="66"/>
      <c r="G35" s="66"/>
      <c r="H35" s="66"/>
      <c r="I35" s="86"/>
      <c r="J35" s="96" t="s">
        <v>325</v>
      </c>
      <c r="K35" s="66"/>
      <c r="L35" s="66"/>
      <c r="M35" s="66"/>
      <c r="N35" s="66"/>
      <c r="O35" s="86"/>
    </row>
    <row r="36" spans="1:15" s="46" customFormat="1" ht="13.5" customHeight="1">
      <c r="B36" s="53"/>
      <c r="D36" s="67" t="s">
        <v>37</v>
      </c>
      <c r="E36" s="77" t="s">
        <v>178</v>
      </c>
      <c r="F36" s="77"/>
      <c r="G36" s="77"/>
      <c r="H36" s="77"/>
      <c r="I36" s="67"/>
      <c r="J36" s="114" t="s">
        <v>115</v>
      </c>
      <c r="K36" s="77"/>
      <c r="L36" s="77"/>
      <c r="M36" s="77"/>
      <c r="N36" s="77"/>
      <c r="O36" s="67"/>
    </row>
    <row r="37" spans="1:15" s="46" customFormat="1" ht="13.5" customHeight="1">
      <c r="B37" s="53"/>
      <c r="D37" s="68" t="s">
        <v>328</v>
      </c>
      <c r="E37" s="59" t="s">
        <v>329</v>
      </c>
      <c r="F37" s="59"/>
      <c r="G37" s="59"/>
      <c r="H37" s="59"/>
      <c r="I37" s="68"/>
      <c r="J37" s="115" t="s">
        <v>308</v>
      </c>
      <c r="K37" s="59"/>
      <c r="L37" s="59"/>
      <c r="M37" s="59"/>
      <c r="N37" s="59"/>
      <c r="O37" s="68"/>
    </row>
    <row r="38" spans="1:15" s="46" customFormat="1" ht="13.5" customHeight="1">
      <c r="B38" s="53"/>
      <c r="D38" s="68" t="s">
        <v>126</v>
      </c>
      <c r="E38" s="59" t="s">
        <v>332</v>
      </c>
      <c r="F38" s="59"/>
      <c r="G38" s="59"/>
      <c r="H38" s="59"/>
      <c r="I38" s="68"/>
      <c r="J38" s="115" t="s">
        <v>335</v>
      </c>
      <c r="K38" s="59"/>
      <c r="L38" s="59"/>
      <c r="M38" s="59"/>
      <c r="N38" s="59"/>
      <c r="O38" s="68"/>
    </row>
    <row r="39" spans="1:15" s="46" customFormat="1" ht="13.5" customHeight="1">
      <c r="B39" s="53"/>
      <c r="D39" s="69" t="s">
        <v>338</v>
      </c>
      <c r="E39" s="78" t="s">
        <v>339</v>
      </c>
      <c r="F39" s="78"/>
      <c r="G39" s="78"/>
      <c r="H39" s="78"/>
      <c r="I39" s="69"/>
      <c r="J39" s="116" t="s">
        <v>147</v>
      </c>
      <c r="K39" s="78"/>
      <c r="L39" s="78"/>
      <c r="M39" s="78"/>
      <c r="N39" s="78"/>
      <c r="O39" s="69"/>
    </row>
    <row r="40" spans="1:15" s="46" customFormat="1" ht="7" customHeight="1">
      <c r="B40" s="53"/>
      <c r="C40" s="59"/>
      <c r="F40" s="59"/>
      <c r="G40" s="59"/>
      <c r="H40" s="59"/>
      <c r="I40" s="59"/>
      <c r="J40" s="59"/>
      <c r="K40" s="59"/>
      <c r="L40" s="59"/>
      <c r="M40" s="59"/>
      <c r="N40" s="126"/>
      <c r="O40" s="126"/>
    </row>
    <row r="41" spans="1:15" ht="15" customHeight="1">
      <c r="B41" s="52" t="s">
        <v>340</v>
      </c>
      <c r="C41" s="57" t="s">
        <v>85</v>
      </c>
      <c r="F41" s="55"/>
      <c r="H41" s="55"/>
      <c r="I41" s="55"/>
      <c r="J41" s="55"/>
      <c r="K41" s="55"/>
      <c r="L41" s="55"/>
      <c r="M41" s="55"/>
      <c r="N41" s="55"/>
      <c r="O41" s="55"/>
    </row>
    <row r="42" spans="1:15" s="47" customFormat="1" ht="13.5" customHeight="1">
      <c r="D42" s="70" t="s">
        <v>324</v>
      </c>
      <c r="E42" s="70"/>
      <c r="F42" s="82"/>
      <c r="G42" s="91" t="s">
        <v>213</v>
      </c>
      <c r="H42" s="103"/>
      <c r="I42" s="111"/>
      <c r="J42" s="117" t="s">
        <v>324</v>
      </c>
      <c r="K42" s="70"/>
      <c r="L42" s="82"/>
      <c r="M42" s="91" t="s">
        <v>213</v>
      </c>
      <c r="N42" s="103"/>
      <c r="O42" s="111"/>
    </row>
    <row r="43" spans="1:15" s="48" customFormat="1" ht="13.5" customHeight="1">
      <c r="D43" s="71" t="s">
        <v>79</v>
      </c>
      <c r="E43" s="79" t="s">
        <v>162</v>
      </c>
      <c r="F43" s="83"/>
      <c r="G43" s="92" t="s">
        <v>57</v>
      </c>
      <c r="H43" s="104"/>
      <c r="I43" s="112"/>
      <c r="J43" s="118" t="s">
        <v>301</v>
      </c>
      <c r="K43" s="80" t="s">
        <v>341</v>
      </c>
      <c r="L43" s="84"/>
      <c r="M43" s="123" t="s">
        <v>342</v>
      </c>
      <c r="N43" s="127"/>
      <c r="O43" s="127"/>
    </row>
    <row r="44" spans="1:15" s="48" customFormat="1" ht="13.5" customHeight="1">
      <c r="D44" s="72"/>
      <c r="E44" s="80"/>
      <c r="F44" s="84"/>
      <c r="G44" s="93"/>
      <c r="H44" s="105"/>
      <c r="I44" s="113"/>
      <c r="J44" s="94" t="s">
        <v>182</v>
      </c>
      <c r="K44" s="80" t="s">
        <v>344</v>
      </c>
      <c r="L44" s="84"/>
      <c r="M44" s="123" t="s">
        <v>58</v>
      </c>
      <c r="N44" s="127"/>
      <c r="O44" s="127"/>
    </row>
    <row r="45" spans="1:15" s="48" customFormat="1" ht="13.5" customHeight="1">
      <c r="D45" s="72" t="s">
        <v>164</v>
      </c>
      <c r="E45" s="80" t="s">
        <v>98</v>
      </c>
      <c r="F45" s="84"/>
      <c r="G45" s="94" t="s">
        <v>114</v>
      </c>
      <c r="H45" s="106"/>
      <c r="I45" s="106"/>
      <c r="J45" s="94" t="s">
        <v>346</v>
      </c>
      <c r="K45" s="80" t="s">
        <v>143</v>
      </c>
      <c r="L45" s="84"/>
      <c r="M45" s="123" t="s">
        <v>183</v>
      </c>
      <c r="N45" s="127"/>
      <c r="O45" s="127"/>
    </row>
    <row r="46" spans="1:15" s="48" customFormat="1" ht="13.5" customHeight="1">
      <c r="D46" s="72" t="s">
        <v>252</v>
      </c>
      <c r="E46" s="80" t="s">
        <v>347</v>
      </c>
      <c r="F46" s="84"/>
      <c r="G46" s="94" t="s">
        <v>348</v>
      </c>
      <c r="H46" s="106"/>
      <c r="I46" s="106"/>
      <c r="J46" s="94" t="s">
        <v>7</v>
      </c>
      <c r="K46" s="80" t="s">
        <v>296</v>
      </c>
      <c r="L46" s="84"/>
      <c r="M46" s="123" t="s">
        <v>148</v>
      </c>
      <c r="N46" s="127"/>
      <c r="O46" s="127"/>
    </row>
    <row r="47" spans="1:15" s="48" customFormat="1" ht="13.5" customHeight="1">
      <c r="D47" s="72" t="s">
        <v>350</v>
      </c>
      <c r="E47" s="80" t="s">
        <v>351</v>
      </c>
      <c r="F47" s="84"/>
      <c r="G47" s="94" t="s">
        <v>195</v>
      </c>
      <c r="H47" s="106"/>
      <c r="I47" s="106"/>
      <c r="J47" s="94" t="s">
        <v>330</v>
      </c>
      <c r="K47" s="80" t="s">
        <v>159</v>
      </c>
      <c r="L47" s="84"/>
      <c r="M47" s="94" t="s">
        <v>189</v>
      </c>
      <c r="N47" s="106"/>
      <c r="O47" s="129"/>
    </row>
    <row r="48" spans="1:15" s="48" customFormat="1" ht="13.5" customHeight="1">
      <c r="D48" s="72" t="s">
        <v>352</v>
      </c>
      <c r="E48" s="80" t="s">
        <v>181</v>
      </c>
      <c r="F48" s="84"/>
      <c r="G48" s="94" t="s">
        <v>91</v>
      </c>
      <c r="H48" s="106"/>
      <c r="I48" s="106"/>
      <c r="J48" s="94" t="s">
        <v>353</v>
      </c>
      <c r="K48" s="80" t="s">
        <v>354</v>
      </c>
      <c r="L48" s="84"/>
      <c r="M48" s="94" t="s">
        <v>112</v>
      </c>
      <c r="N48" s="106"/>
      <c r="O48" s="129"/>
    </row>
    <row r="49" spans="2:15" s="48" customFormat="1" ht="13.5" customHeight="1">
      <c r="D49" s="72" t="s">
        <v>149</v>
      </c>
      <c r="E49" s="80" t="s">
        <v>125</v>
      </c>
      <c r="F49" s="84"/>
      <c r="G49" s="94" t="s">
        <v>355</v>
      </c>
      <c r="H49" s="106"/>
      <c r="I49" s="106"/>
      <c r="J49" s="94" t="s">
        <v>356</v>
      </c>
      <c r="K49" s="80" t="s">
        <v>92</v>
      </c>
      <c r="L49" s="84"/>
      <c r="M49" s="94" t="s">
        <v>84</v>
      </c>
      <c r="N49" s="106"/>
      <c r="O49" s="129"/>
    </row>
    <row r="50" spans="2:15" s="48" customFormat="1" ht="13.5" customHeight="1">
      <c r="D50" s="72" t="s">
        <v>127</v>
      </c>
      <c r="E50" s="80" t="s">
        <v>357</v>
      </c>
      <c r="F50" s="84"/>
      <c r="G50" s="94" t="s">
        <v>358</v>
      </c>
      <c r="H50" s="106"/>
      <c r="I50" s="106"/>
      <c r="J50" s="94" t="s">
        <v>359</v>
      </c>
      <c r="K50" s="119" t="s">
        <v>360</v>
      </c>
      <c r="L50" s="121"/>
      <c r="M50" s="124" t="s">
        <v>361</v>
      </c>
      <c r="N50" s="128"/>
      <c r="O50" s="128"/>
    </row>
    <row r="51" spans="2:15" s="48" customFormat="1" ht="13.5" customHeight="1">
      <c r="D51" s="73" t="s">
        <v>236</v>
      </c>
      <c r="E51" s="81" t="s">
        <v>68</v>
      </c>
      <c r="F51" s="85"/>
      <c r="G51" s="95" t="s">
        <v>253</v>
      </c>
      <c r="H51" s="107"/>
      <c r="I51" s="107"/>
      <c r="J51" s="95"/>
      <c r="K51" s="120"/>
      <c r="L51" s="122"/>
      <c r="M51" s="125"/>
      <c r="N51" s="120"/>
      <c r="O51" s="120"/>
    </row>
    <row r="52" spans="2:15" s="46" customFormat="1" ht="7" customHeight="1">
      <c r="B52" s="53"/>
      <c r="C52" s="60"/>
      <c r="F52" s="59"/>
      <c r="G52" s="59"/>
      <c r="H52" s="59"/>
      <c r="I52" s="59"/>
      <c r="J52" s="59"/>
      <c r="K52" s="59"/>
      <c r="L52" s="59"/>
      <c r="M52" s="59"/>
      <c r="N52" s="126"/>
      <c r="O52" s="126"/>
    </row>
    <row r="53" spans="2:15" ht="15" customHeight="1">
      <c r="B53" s="52" t="s">
        <v>47</v>
      </c>
      <c r="C53" s="57" t="s">
        <v>44</v>
      </c>
      <c r="F53" s="61"/>
      <c r="G53" s="61"/>
      <c r="H53" s="61"/>
      <c r="I53" s="61"/>
      <c r="J53" s="61"/>
      <c r="K53" s="61"/>
      <c r="L53" s="61"/>
      <c r="M53" s="61"/>
      <c r="N53" s="61"/>
    </row>
    <row r="54" spans="2:15" ht="13.5" customHeight="1">
      <c r="B54" s="52"/>
      <c r="D54" s="66" t="s">
        <v>363</v>
      </c>
      <c r="E54" s="66"/>
      <c r="F54" s="86"/>
      <c r="G54" s="96" t="s">
        <v>364</v>
      </c>
      <c r="H54" s="66"/>
      <c r="I54" s="66"/>
      <c r="J54" s="66"/>
      <c r="K54" s="66"/>
      <c r="L54" s="66"/>
      <c r="M54" s="66"/>
      <c r="N54" s="66"/>
      <c r="O54" s="66"/>
    </row>
    <row r="55" spans="2:15" ht="13.5" customHeight="1">
      <c r="B55" s="52"/>
      <c r="D55" s="74" t="s">
        <v>369</v>
      </c>
      <c r="E55" s="74"/>
      <c r="F55" s="87"/>
      <c r="G55" s="97" t="s">
        <v>271</v>
      </c>
      <c r="H55" s="108"/>
      <c r="I55" s="108"/>
      <c r="J55" s="108"/>
      <c r="K55" s="108"/>
      <c r="L55" s="108"/>
      <c r="M55" s="108"/>
      <c r="N55" s="108"/>
      <c r="O55" s="108"/>
    </row>
    <row r="56" spans="2:15" ht="13.5" customHeight="1">
      <c r="B56" s="52"/>
      <c r="F56" s="68"/>
      <c r="G56" s="98"/>
      <c r="H56" s="109"/>
      <c r="I56" s="109"/>
      <c r="J56" s="109"/>
      <c r="K56" s="109"/>
      <c r="L56" s="109"/>
      <c r="M56" s="109"/>
      <c r="N56" s="109"/>
      <c r="O56" s="109"/>
    </row>
    <row r="57" spans="2:15" ht="13.5" customHeight="1">
      <c r="B57" s="52"/>
      <c r="D57" s="75" t="s">
        <v>283</v>
      </c>
      <c r="E57" s="75"/>
      <c r="F57" s="88"/>
      <c r="G57" s="98" t="s">
        <v>293</v>
      </c>
      <c r="H57" s="101"/>
      <c r="I57" s="101"/>
      <c r="J57" s="101"/>
      <c r="K57" s="101"/>
      <c r="L57" s="101"/>
      <c r="M57" s="101"/>
      <c r="N57" s="101"/>
      <c r="O57" s="101"/>
    </row>
    <row r="58" spans="2:15" ht="13.5" customHeight="1">
      <c r="B58" s="52"/>
      <c r="F58" s="68"/>
      <c r="G58" s="99"/>
      <c r="H58" s="101"/>
      <c r="I58" s="101"/>
      <c r="J58" s="101"/>
      <c r="K58" s="101"/>
      <c r="L58" s="101"/>
      <c r="M58" s="101"/>
      <c r="N58" s="101"/>
      <c r="O58" s="101"/>
    </row>
    <row r="59" spans="2:15" ht="13.5" customHeight="1">
      <c r="B59" s="52"/>
      <c r="D59" s="75" t="s">
        <v>370</v>
      </c>
      <c r="E59" s="75"/>
      <c r="F59" s="88"/>
      <c r="G59" s="98" t="s">
        <v>43</v>
      </c>
      <c r="H59" s="101"/>
      <c r="I59" s="101"/>
      <c r="J59" s="101"/>
      <c r="K59" s="101"/>
      <c r="L59" s="101"/>
      <c r="M59" s="101"/>
      <c r="N59" s="101"/>
      <c r="O59" s="101"/>
    </row>
    <row r="60" spans="2:15" ht="13.5" customHeight="1">
      <c r="B60" s="52"/>
      <c r="D60" s="61"/>
      <c r="E60" s="61"/>
      <c r="F60" s="89"/>
      <c r="G60" s="99"/>
      <c r="H60" s="101"/>
      <c r="I60" s="101"/>
      <c r="J60" s="101"/>
      <c r="K60" s="101"/>
      <c r="L60" s="101"/>
      <c r="M60" s="101"/>
      <c r="N60" s="101"/>
      <c r="O60" s="101"/>
    </row>
    <row r="61" spans="2:15" ht="13.5" customHeight="1">
      <c r="B61" s="52"/>
      <c r="D61" s="76"/>
      <c r="E61" s="76"/>
      <c r="F61" s="90"/>
      <c r="G61" s="100"/>
      <c r="H61" s="110"/>
      <c r="I61" s="110"/>
      <c r="J61" s="110"/>
      <c r="K61" s="110"/>
      <c r="L61" s="110"/>
      <c r="M61" s="110"/>
      <c r="N61" s="110"/>
      <c r="O61" s="110"/>
    </row>
    <row r="62" spans="2:15" ht="13.5" customHeight="1">
      <c r="B62" s="52"/>
      <c r="C62" s="61"/>
      <c r="D62" s="61"/>
      <c r="E62" s="61"/>
      <c r="F62" s="61"/>
      <c r="G62" s="101"/>
      <c r="H62" s="101"/>
      <c r="I62" s="101"/>
      <c r="J62" s="101"/>
      <c r="K62" s="101"/>
      <c r="L62" s="101"/>
      <c r="M62" s="101"/>
      <c r="N62" s="101"/>
      <c r="O62" s="101"/>
    </row>
    <row r="63" spans="2:15">
      <c r="B63" s="52"/>
      <c r="C63" s="61"/>
      <c r="D63" s="61"/>
      <c r="E63" s="61"/>
      <c r="F63" s="61"/>
      <c r="G63" s="61"/>
      <c r="H63" s="61"/>
      <c r="I63" s="54"/>
      <c r="J63" s="61"/>
      <c r="K63" s="61"/>
      <c r="L63" s="61"/>
      <c r="M63" s="61"/>
      <c r="N63" s="61"/>
    </row>
    <row r="64" spans="2:15">
      <c r="B64" s="52"/>
      <c r="C64" s="61"/>
      <c r="D64" s="61"/>
      <c r="E64" s="61"/>
      <c r="F64" s="61"/>
      <c r="G64" s="61"/>
      <c r="H64" s="61"/>
      <c r="I64" s="61"/>
      <c r="J64" s="61"/>
      <c r="K64" s="61"/>
      <c r="L64" s="61"/>
      <c r="M64" s="61"/>
      <c r="N64" s="61"/>
    </row>
    <row r="65" spans="2:14">
      <c r="B65" s="52"/>
      <c r="C65" s="61"/>
      <c r="D65" s="61"/>
      <c r="E65" s="61"/>
      <c r="F65" s="61"/>
      <c r="G65" s="61"/>
      <c r="H65" s="61"/>
      <c r="I65" s="61"/>
      <c r="J65" s="61"/>
      <c r="K65" s="61"/>
      <c r="L65" s="61"/>
      <c r="M65" s="61"/>
      <c r="N65" s="61"/>
    </row>
  </sheetData>
  <mergeCells count="58">
    <mergeCell ref="D35:I35"/>
    <mergeCell ref="J35:O35"/>
    <mergeCell ref="J36:O36"/>
    <mergeCell ref="J37:O37"/>
    <mergeCell ref="J38:O38"/>
    <mergeCell ref="J39:O39"/>
    <mergeCell ref="D42:F42"/>
    <mergeCell ref="G42:I42"/>
    <mergeCell ref="J42:L42"/>
    <mergeCell ref="M42:O42"/>
    <mergeCell ref="E43:F43"/>
    <mergeCell ref="K43:L43"/>
    <mergeCell ref="M43:O43"/>
    <mergeCell ref="E44:F44"/>
    <mergeCell ref="K44:L44"/>
    <mergeCell ref="M44:O44"/>
    <mergeCell ref="E45:F45"/>
    <mergeCell ref="G45:I45"/>
    <mergeCell ref="K45:L45"/>
    <mergeCell ref="M45:O45"/>
    <mergeCell ref="E46:F46"/>
    <mergeCell ref="G46:I46"/>
    <mergeCell ref="K46:L46"/>
    <mergeCell ref="M46:O46"/>
    <mergeCell ref="E47:F47"/>
    <mergeCell ref="G47:I47"/>
    <mergeCell ref="K47:L47"/>
    <mergeCell ref="M47:O47"/>
    <mergeCell ref="E48:F48"/>
    <mergeCell ref="G48:I48"/>
    <mergeCell ref="K48:L48"/>
    <mergeCell ref="M48:O48"/>
    <mergeCell ref="E49:F49"/>
    <mergeCell ref="G49:I49"/>
    <mergeCell ref="K49:L49"/>
    <mergeCell ref="M49:O49"/>
    <mergeCell ref="E50:F50"/>
    <mergeCell ref="G50:I50"/>
    <mergeCell ref="E51:F51"/>
    <mergeCell ref="G51:I51"/>
    <mergeCell ref="D54:F54"/>
    <mergeCell ref="G54:O54"/>
    <mergeCell ref="D55:F55"/>
    <mergeCell ref="D57:F57"/>
    <mergeCell ref="D59:F59"/>
    <mergeCell ref="C4:O5"/>
    <mergeCell ref="C7:O8"/>
    <mergeCell ref="C10:O11"/>
    <mergeCell ref="D14:O18"/>
    <mergeCell ref="D20:O21"/>
    <mergeCell ref="D22:O24"/>
    <mergeCell ref="C26:O27"/>
    <mergeCell ref="G43:I44"/>
    <mergeCell ref="K50:L51"/>
    <mergeCell ref="M50:O51"/>
    <mergeCell ref="G55:O56"/>
    <mergeCell ref="G57:O58"/>
    <mergeCell ref="G59:O61"/>
  </mergeCells>
  <phoneticPr fontId="38"/>
  <pageMargins left="0.59055118110236227" right="0.74803149606299213" top="0.51181102362204722" bottom="0.31496062992125984" header="0.51181102362204722" footer="0.19685039370078741"/>
  <pageSetup paperSize="9" scale="90"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9">
    <tabColor indexed="12"/>
  </sheetPr>
  <dimension ref="A1:N98"/>
  <sheetViews>
    <sheetView zoomScale="85" zoomScaleNormal="85" zoomScaleSheetLayoutView="100" workbookViewId="0">
      <selection activeCell="C41" sqref="C41:M42"/>
    </sheetView>
  </sheetViews>
  <sheetFormatPr defaultColWidth="9" defaultRowHeight="13"/>
  <cols>
    <col min="1" max="1" width="2.08984375" style="1" customWidth="1"/>
    <col min="2" max="2" width="3.26953125" style="1" customWidth="1"/>
    <col min="3" max="3" width="23" style="1" customWidth="1"/>
    <col min="4" max="4" width="9.453125" style="1" customWidth="1"/>
    <col min="5" max="5" width="6.6328125" style="1" customWidth="1"/>
    <col min="6" max="6" width="8.90625" style="1" customWidth="1"/>
    <col min="7" max="7" width="6.6328125" style="1" customWidth="1"/>
    <col min="8" max="8" width="8.90625" style="1" customWidth="1"/>
    <col min="9" max="9" width="6.6328125" style="1" customWidth="1"/>
    <col min="10" max="11" width="8.90625" style="1" customWidth="1"/>
    <col min="12" max="12" width="10.36328125" style="1" customWidth="1"/>
    <col min="13" max="13" width="8.90625" style="1" customWidth="1"/>
    <col min="14" max="14" width="9.08984375" style="1" customWidth="1"/>
    <col min="15" max="15" width="7.08984375" style="1" customWidth="1"/>
    <col min="16" max="16" width="9" style="1" bestFit="1" customWidth="0"/>
    <col min="17" max="16384" width="9" style="1"/>
  </cols>
  <sheetData>
    <row r="1" spans="1:14" ht="16.5">
      <c r="A1" s="3" t="s">
        <v>14</v>
      </c>
      <c r="B1" s="3"/>
      <c r="C1" s="139"/>
      <c r="D1" s="139"/>
      <c r="E1" s="151"/>
      <c r="F1" s="151"/>
      <c r="G1" s="151"/>
      <c r="H1" s="151"/>
      <c r="I1" s="151"/>
      <c r="J1" s="151"/>
      <c r="K1" s="151"/>
      <c r="L1" s="151"/>
      <c r="M1" s="151"/>
    </row>
    <row r="2" spans="1:14" ht="12" customHeight="1">
      <c r="A2" s="131"/>
      <c r="B2" s="131"/>
      <c r="C2" s="139"/>
      <c r="D2" s="139"/>
      <c r="E2" s="151"/>
      <c r="F2" s="151"/>
      <c r="G2" s="151"/>
      <c r="H2" s="151"/>
      <c r="I2" s="151"/>
      <c r="J2" s="151"/>
      <c r="K2" s="151"/>
      <c r="L2" s="151"/>
      <c r="M2" s="151"/>
    </row>
    <row r="3" spans="1:14" ht="18" customHeight="1">
      <c r="A3" s="132" t="s">
        <v>167</v>
      </c>
      <c r="B3" s="132"/>
      <c r="C3" s="131"/>
      <c r="D3" s="139"/>
      <c r="E3" s="151"/>
      <c r="F3" s="151"/>
      <c r="G3" s="151"/>
      <c r="H3" s="151"/>
      <c r="I3" s="151"/>
      <c r="J3" s="151"/>
      <c r="K3" s="151"/>
      <c r="L3" s="151"/>
      <c r="M3" s="151"/>
    </row>
    <row r="4" spans="1:14" ht="12" customHeight="1">
      <c r="A4" s="131"/>
      <c r="B4" s="131"/>
      <c r="C4" s="139"/>
      <c r="D4" s="139"/>
      <c r="E4" s="151"/>
      <c r="F4" s="151"/>
      <c r="G4" s="151"/>
      <c r="H4" s="151"/>
      <c r="I4" s="151"/>
      <c r="J4" s="151"/>
      <c r="K4" s="151"/>
      <c r="L4" s="151"/>
      <c r="M4" s="151"/>
    </row>
    <row r="5" spans="1:14" ht="16.5">
      <c r="A5" s="132" t="s">
        <v>32</v>
      </c>
      <c r="B5" s="132"/>
      <c r="D5" s="131"/>
      <c r="E5" s="151"/>
      <c r="F5" s="151"/>
      <c r="G5" s="151"/>
      <c r="H5" s="151"/>
      <c r="I5" s="151"/>
      <c r="J5" s="151"/>
      <c r="K5" s="151"/>
    </row>
    <row r="7" spans="1:14" ht="15" customHeight="1">
      <c r="C7" s="140" t="s">
        <v>382</v>
      </c>
      <c r="D7" s="140"/>
      <c r="E7" s="140"/>
      <c r="F7" s="140"/>
      <c r="G7" s="140"/>
      <c r="H7" s="140"/>
      <c r="I7" s="140"/>
      <c r="J7" s="140"/>
      <c r="K7" s="140"/>
      <c r="L7" s="140"/>
      <c r="M7" s="140"/>
    </row>
    <row r="8" spans="1:14" ht="15" customHeight="1">
      <c r="C8" s="140"/>
      <c r="D8" s="140"/>
      <c r="E8" s="140"/>
      <c r="F8" s="140"/>
      <c r="G8" s="140"/>
      <c r="H8" s="140"/>
      <c r="I8" s="140"/>
      <c r="J8" s="140"/>
      <c r="K8" s="140"/>
      <c r="L8" s="140"/>
      <c r="M8" s="140"/>
    </row>
    <row r="9" spans="1:14" ht="15" customHeight="1">
      <c r="C9" s="141" t="s">
        <v>248</v>
      </c>
      <c r="D9" s="141"/>
      <c r="E9" s="141"/>
      <c r="F9" s="141"/>
      <c r="G9" s="141"/>
      <c r="H9" s="141"/>
      <c r="I9" s="141"/>
      <c r="J9" s="141"/>
      <c r="K9" s="141"/>
      <c r="L9" s="141"/>
      <c r="M9" s="141"/>
    </row>
    <row r="10" spans="1:14" ht="15" customHeight="1">
      <c r="C10" s="141"/>
      <c r="D10" s="141"/>
      <c r="E10" s="141"/>
      <c r="F10" s="141"/>
      <c r="G10" s="141"/>
      <c r="H10" s="141"/>
      <c r="I10" s="141"/>
      <c r="J10" s="141"/>
      <c r="K10" s="141"/>
      <c r="L10" s="141"/>
      <c r="M10" s="141"/>
    </row>
    <row r="11" spans="1:14" ht="15" customHeight="1">
      <c r="C11" s="141" t="s">
        <v>530</v>
      </c>
      <c r="D11" s="141"/>
      <c r="E11" s="141"/>
      <c r="F11" s="141"/>
      <c r="G11" s="141"/>
      <c r="H11" s="141"/>
      <c r="I11" s="141"/>
      <c r="J11" s="141"/>
      <c r="K11" s="141"/>
      <c r="L11" s="141"/>
      <c r="M11" s="141"/>
    </row>
    <row r="12" spans="1:14" ht="15" customHeight="1">
      <c r="C12" s="141"/>
      <c r="D12" s="141"/>
      <c r="E12" s="141"/>
      <c r="F12" s="141"/>
      <c r="G12" s="141"/>
      <c r="H12" s="141"/>
      <c r="I12" s="141"/>
      <c r="J12" s="141"/>
      <c r="K12" s="141"/>
      <c r="L12" s="141"/>
      <c r="M12" s="141"/>
    </row>
    <row r="13" spans="1:14">
      <c r="C13" s="44"/>
      <c r="D13" s="44"/>
      <c r="E13" s="44"/>
      <c r="F13" s="44"/>
      <c r="G13" s="44"/>
      <c r="H13" s="44"/>
      <c r="I13" s="44"/>
      <c r="J13" s="44"/>
      <c r="K13" s="44"/>
      <c r="L13" s="44"/>
      <c r="M13" s="151"/>
    </row>
    <row r="14" spans="1:14" ht="14.25" customHeight="1">
      <c r="C14" s="142" t="s">
        <v>371</v>
      </c>
      <c r="D14" s="151"/>
      <c r="E14" s="151"/>
      <c r="F14" s="151"/>
      <c r="G14" s="151"/>
      <c r="H14" s="151"/>
      <c r="I14" s="151"/>
      <c r="J14" s="151"/>
      <c r="K14" s="151"/>
      <c r="L14" s="151"/>
      <c r="M14" s="188" t="s">
        <v>373</v>
      </c>
      <c r="N14" s="193"/>
    </row>
    <row r="15" spans="1:14" ht="13.5" customHeight="1">
      <c r="B15" s="133" t="s">
        <v>0</v>
      </c>
      <c r="C15" s="143"/>
      <c r="D15" s="152" t="s">
        <v>374</v>
      </c>
      <c r="E15" s="160"/>
      <c r="F15" s="166"/>
      <c r="G15" s="174"/>
      <c r="H15" s="177"/>
      <c r="I15" s="166"/>
      <c r="J15" s="177"/>
      <c r="K15" s="166"/>
      <c r="L15" s="166"/>
      <c r="M15" s="192"/>
    </row>
    <row r="16" spans="1:14" ht="8.25" customHeight="1">
      <c r="B16" s="134"/>
      <c r="C16" s="144"/>
      <c r="D16" s="153"/>
      <c r="E16" s="161"/>
      <c r="F16" s="167" t="s">
        <v>88</v>
      </c>
      <c r="G16" s="133"/>
      <c r="H16" s="177"/>
      <c r="I16" s="166"/>
      <c r="J16" s="177"/>
      <c r="K16" s="183"/>
      <c r="L16" s="133" t="s">
        <v>77</v>
      </c>
      <c r="M16" s="133"/>
    </row>
    <row r="17" spans="1:13" ht="13.5" customHeight="1">
      <c r="B17" s="134"/>
      <c r="C17" s="144"/>
      <c r="D17" s="153"/>
      <c r="E17" s="161"/>
      <c r="F17" s="168"/>
      <c r="G17" s="175"/>
      <c r="H17" s="167" t="s">
        <v>375</v>
      </c>
      <c r="I17" s="179"/>
      <c r="J17" s="180" t="s">
        <v>101</v>
      </c>
      <c r="K17" s="184"/>
      <c r="L17" s="175"/>
      <c r="M17" s="175"/>
    </row>
    <row r="18" spans="1:13" ht="24.75" customHeight="1">
      <c r="B18" s="135"/>
      <c r="C18" s="145"/>
      <c r="D18" s="154"/>
      <c r="E18" s="162" t="s">
        <v>377</v>
      </c>
      <c r="F18" s="169"/>
      <c r="G18" s="162" t="s">
        <v>377</v>
      </c>
      <c r="H18" s="178"/>
      <c r="I18" s="162" t="s">
        <v>377</v>
      </c>
      <c r="J18" s="178"/>
      <c r="K18" s="185" t="s">
        <v>379</v>
      </c>
      <c r="L18" s="191"/>
      <c r="M18" s="162" t="s">
        <v>379</v>
      </c>
    </row>
    <row r="19" spans="1:13" ht="12" customHeight="1">
      <c r="A19" s="130"/>
      <c r="B19" s="136"/>
      <c r="C19" s="146"/>
      <c r="D19" s="155" t="s">
        <v>94</v>
      </c>
      <c r="E19" s="163" t="s">
        <v>95</v>
      </c>
      <c r="F19" s="163" t="s">
        <v>94</v>
      </c>
      <c r="G19" s="163" t="s">
        <v>95</v>
      </c>
      <c r="H19" s="163" t="s">
        <v>94</v>
      </c>
      <c r="I19" s="163" t="s">
        <v>95</v>
      </c>
      <c r="J19" s="163" t="s">
        <v>94</v>
      </c>
      <c r="K19" s="163" t="s">
        <v>94</v>
      </c>
      <c r="L19" s="163" t="s">
        <v>94</v>
      </c>
      <c r="M19" s="163" t="s">
        <v>94</v>
      </c>
    </row>
    <row r="20" spans="1:13" s="130" customFormat="1" ht="15" customHeight="1">
      <c r="A20" s="1"/>
      <c r="B20" s="137" t="s">
        <v>165</v>
      </c>
      <c r="C20" s="147" t="s">
        <v>78</v>
      </c>
      <c r="D20" s="156">
        <v>275411</v>
      </c>
      <c r="E20" s="164">
        <v>-1.8</v>
      </c>
      <c r="F20" s="170">
        <v>271513</v>
      </c>
      <c r="G20" s="164">
        <v>0.9</v>
      </c>
      <c r="H20" s="170">
        <v>251017</v>
      </c>
      <c r="I20" s="164">
        <v>1.3</v>
      </c>
      <c r="J20" s="181">
        <v>20496</v>
      </c>
      <c r="K20" s="186">
        <v>-767</v>
      </c>
      <c r="L20" s="181">
        <v>3898</v>
      </c>
      <c r="M20" s="171">
        <v>-7535</v>
      </c>
    </row>
    <row r="21" spans="1:13" ht="15" customHeight="1">
      <c r="B21" s="137" t="s">
        <v>25</v>
      </c>
      <c r="C21" s="147" t="s">
        <v>64</v>
      </c>
      <c r="D21" s="157">
        <v>348500</v>
      </c>
      <c r="E21" s="164">
        <v>-9.3000000000000007</v>
      </c>
      <c r="F21" s="171">
        <v>332847</v>
      </c>
      <c r="G21" s="164">
        <v>-3.2</v>
      </c>
      <c r="H21" s="171">
        <v>315951</v>
      </c>
      <c r="I21" s="164">
        <v>-2.5</v>
      </c>
      <c r="J21" s="171">
        <v>16896</v>
      </c>
      <c r="K21" s="186">
        <v>-2433</v>
      </c>
      <c r="L21" s="171">
        <v>15653</v>
      </c>
      <c r="M21" s="171">
        <v>-24976</v>
      </c>
    </row>
    <row r="22" spans="1:13" ht="15" customHeight="1">
      <c r="B22" s="137" t="s">
        <v>160</v>
      </c>
      <c r="C22" s="147" t="s">
        <v>102</v>
      </c>
      <c r="D22" s="157">
        <v>329769</v>
      </c>
      <c r="E22" s="164">
        <v>-0.3</v>
      </c>
      <c r="F22" s="171">
        <v>326693</v>
      </c>
      <c r="G22" s="164">
        <v>0.3</v>
      </c>
      <c r="H22" s="171">
        <v>298824</v>
      </c>
      <c r="I22" s="164">
        <v>1.3</v>
      </c>
      <c r="J22" s="171">
        <v>27869</v>
      </c>
      <c r="K22" s="186">
        <v>-2911</v>
      </c>
      <c r="L22" s="171">
        <v>3076</v>
      </c>
      <c r="M22" s="171">
        <v>-2133</v>
      </c>
    </row>
    <row r="23" spans="1:13" ht="15" customHeight="1">
      <c r="B23" s="137" t="s">
        <v>118</v>
      </c>
      <c r="C23" s="147" t="s">
        <v>381</v>
      </c>
      <c r="D23" s="157">
        <v>468721</v>
      </c>
      <c r="E23" s="164">
        <v>-1.2</v>
      </c>
      <c r="F23" s="171">
        <v>465096</v>
      </c>
      <c r="G23" s="164">
        <v>-1.2</v>
      </c>
      <c r="H23" s="171">
        <v>409016</v>
      </c>
      <c r="I23" s="164">
        <v>-0.8</v>
      </c>
      <c r="J23" s="171">
        <v>56080</v>
      </c>
      <c r="K23" s="186">
        <v>-2578</v>
      </c>
      <c r="L23" s="171">
        <v>3625</v>
      </c>
      <c r="M23" s="171">
        <v>-63</v>
      </c>
    </row>
    <row r="24" spans="1:13" ht="15" customHeight="1">
      <c r="B24" s="137" t="s">
        <v>383</v>
      </c>
      <c r="C24" s="147" t="s">
        <v>384</v>
      </c>
      <c r="D24" s="157">
        <v>374675</v>
      </c>
      <c r="E24" s="164">
        <v>15.3</v>
      </c>
      <c r="F24" s="171">
        <v>368609</v>
      </c>
      <c r="G24" s="164">
        <v>14.1</v>
      </c>
      <c r="H24" s="171">
        <v>346182</v>
      </c>
      <c r="I24" s="164">
        <v>15.1</v>
      </c>
      <c r="J24" s="171">
        <v>22427</v>
      </c>
      <c r="K24" s="186">
        <v>169</v>
      </c>
      <c r="L24" s="171">
        <v>6066</v>
      </c>
      <c r="M24" s="171">
        <v>4640</v>
      </c>
    </row>
    <row r="25" spans="1:13" ht="15" customHeight="1">
      <c r="B25" s="137" t="s">
        <v>5</v>
      </c>
      <c r="C25" s="147" t="s">
        <v>74</v>
      </c>
      <c r="D25" s="157">
        <v>288096</v>
      </c>
      <c r="E25" s="164">
        <v>11</v>
      </c>
      <c r="F25" s="171">
        <v>287363</v>
      </c>
      <c r="G25" s="164">
        <v>10.7</v>
      </c>
      <c r="H25" s="171">
        <v>234769</v>
      </c>
      <c r="I25" s="164">
        <v>8.4</v>
      </c>
      <c r="J25" s="171">
        <v>52594</v>
      </c>
      <c r="K25" s="186">
        <v>9628</v>
      </c>
      <c r="L25" s="171">
        <v>733</v>
      </c>
      <c r="M25" s="171">
        <v>705</v>
      </c>
    </row>
    <row r="26" spans="1:13" ht="15" customHeight="1">
      <c r="B26" s="137" t="s">
        <v>156</v>
      </c>
      <c r="C26" s="147" t="s">
        <v>104</v>
      </c>
      <c r="D26" s="157">
        <v>222776</v>
      </c>
      <c r="E26" s="164">
        <v>-6.7</v>
      </c>
      <c r="F26" s="171">
        <v>222568</v>
      </c>
      <c r="G26" s="164">
        <v>-3.2</v>
      </c>
      <c r="H26" s="171">
        <v>212452</v>
      </c>
      <c r="I26" s="164">
        <v>-2</v>
      </c>
      <c r="J26" s="171">
        <v>10116</v>
      </c>
      <c r="K26" s="186">
        <v>-2824</v>
      </c>
      <c r="L26" s="171">
        <v>208</v>
      </c>
      <c r="M26" s="171">
        <v>-8954</v>
      </c>
    </row>
    <row r="27" spans="1:13" ht="15" customHeight="1">
      <c r="B27" s="137" t="s">
        <v>200</v>
      </c>
      <c r="C27" s="147" t="s">
        <v>385</v>
      </c>
      <c r="D27" s="157">
        <v>363153</v>
      </c>
      <c r="E27" s="164">
        <v>8.9</v>
      </c>
      <c r="F27" s="171">
        <v>362867</v>
      </c>
      <c r="G27" s="164">
        <v>8.9</v>
      </c>
      <c r="H27" s="171">
        <v>338970</v>
      </c>
      <c r="I27" s="164">
        <v>8.8000000000000007</v>
      </c>
      <c r="J27" s="171">
        <v>23897</v>
      </c>
      <c r="K27" s="186">
        <v>2187</v>
      </c>
      <c r="L27" s="171">
        <v>286</v>
      </c>
      <c r="M27" s="171">
        <v>-142</v>
      </c>
    </row>
    <row r="28" spans="1:13" ht="15" customHeight="1">
      <c r="B28" s="137" t="s">
        <v>386</v>
      </c>
      <c r="C28" s="147" t="s">
        <v>276</v>
      </c>
      <c r="D28" s="157">
        <v>262886</v>
      </c>
      <c r="E28" s="164">
        <v>-5.2</v>
      </c>
      <c r="F28" s="171">
        <v>235555</v>
      </c>
      <c r="G28" s="164">
        <v>-8.3000000000000007</v>
      </c>
      <c r="H28" s="171">
        <v>224199</v>
      </c>
      <c r="I28" s="164">
        <v>-7.5</v>
      </c>
      <c r="J28" s="171">
        <v>11356</v>
      </c>
      <c r="K28" s="186">
        <v>-3141</v>
      </c>
      <c r="L28" s="171">
        <v>27331</v>
      </c>
      <c r="M28" s="171">
        <v>6813</v>
      </c>
    </row>
    <row r="29" spans="1:13" ht="15" customHeight="1">
      <c r="B29" s="137" t="s">
        <v>120</v>
      </c>
      <c r="C29" s="148" t="s">
        <v>387</v>
      </c>
      <c r="D29" s="157">
        <v>408867</v>
      </c>
      <c r="E29" s="164">
        <v>-25.5</v>
      </c>
      <c r="F29" s="171">
        <v>391521</v>
      </c>
      <c r="G29" s="164">
        <v>6.1</v>
      </c>
      <c r="H29" s="171">
        <v>357111</v>
      </c>
      <c r="I29" s="164">
        <v>3.9</v>
      </c>
      <c r="J29" s="171">
        <v>34410</v>
      </c>
      <c r="K29" s="186">
        <v>8794</v>
      </c>
      <c r="L29" s="171">
        <v>17346</v>
      </c>
      <c r="M29" s="171">
        <v>-161883</v>
      </c>
    </row>
    <row r="30" spans="1:13" ht="15" customHeight="1">
      <c r="B30" s="137" t="s">
        <v>21</v>
      </c>
      <c r="C30" s="147" t="s">
        <v>205</v>
      </c>
      <c r="D30" s="157">
        <v>122669</v>
      </c>
      <c r="E30" s="164">
        <v>4.9000000000000004</v>
      </c>
      <c r="F30" s="171">
        <v>121491</v>
      </c>
      <c r="G30" s="164">
        <v>3.9</v>
      </c>
      <c r="H30" s="171">
        <v>114209</v>
      </c>
      <c r="I30" s="164">
        <v>2.2000000000000002</v>
      </c>
      <c r="J30" s="171">
        <v>7282</v>
      </c>
      <c r="K30" s="186">
        <v>2180</v>
      </c>
      <c r="L30" s="171">
        <v>1178</v>
      </c>
      <c r="M30" s="171">
        <v>1106</v>
      </c>
    </row>
    <row r="31" spans="1:13" ht="15" customHeight="1">
      <c r="B31" s="137" t="s">
        <v>388</v>
      </c>
      <c r="C31" s="147" t="s">
        <v>138</v>
      </c>
      <c r="D31" s="157">
        <v>190026</v>
      </c>
      <c r="E31" s="164">
        <v>7.3</v>
      </c>
      <c r="F31" s="171">
        <v>186104</v>
      </c>
      <c r="G31" s="164">
        <v>13.2</v>
      </c>
      <c r="H31" s="171">
        <v>178394</v>
      </c>
      <c r="I31" s="164">
        <v>15.4</v>
      </c>
      <c r="J31" s="171">
        <v>7710</v>
      </c>
      <c r="K31" s="186">
        <v>-2161</v>
      </c>
      <c r="L31" s="171">
        <v>3922</v>
      </c>
      <c r="M31" s="171">
        <v>-8541</v>
      </c>
    </row>
    <row r="32" spans="1:13" ht="15" customHeight="1">
      <c r="B32" s="137" t="s">
        <v>303</v>
      </c>
      <c r="C32" s="147" t="s">
        <v>389</v>
      </c>
      <c r="D32" s="157">
        <v>316000</v>
      </c>
      <c r="E32" s="164">
        <v>6.1</v>
      </c>
      <c r="F32" s="171">
        <v>315978</v>
      </c>
      <c r="G32" s="164">
        <v>6.1</v>
      </c>
      <c r="H32" s="171">
        <v>312883</v>
      </c>
      <c r="I32" s="164">
        <v>7</v>
      </c>
      <c r="J32" s="171">
        <v>3095</v>
      </c>
      <c r="K32" s="186">
        <v>-2456</v>
      </c>
      <c r="L32" s="171">
        <v>22</v>
      </c>
      <c r="M32" s="171">
        <v>21</v>
      </c>
    </row>
    <row r="33" spans="1:13" ht="15" customHeight="1">
      <c r="B33" s="137" t="s">
        <v>390</v>
      </c>
      <c r="C33" s="147" t="s">
        <v>105</v>
      </c>
      <c r="D33" s="157">
        <v>254036</v>
      </c>
      <c r="E33" s="164">
        <v>-5.6</v>
      </c>
      <c r="F33" s="171">
        <v>246316</v>
      </c>
      <c r="G33" s="164">
        <v>-4</v>
      </c>
      <c r="H33" s="171">
        <v>231403</v>
      </c>
      <c r="I33" s="164">
        <v>-3.7</v>
      </c>
      <c r="J33" s="171">
        <v>14913</v>
      </c>
      <c r="K33" s="186">
        <v>-1488</v>
      </c>
      <c r="L33" s="171">
        <v>7720</v>
      </c>
      <c r="M33" s="171">
        <v>-4747</v>
      </c>
    </row>
    <row r="34" spans="1:13" ht="15" customHeight="1">
      <c r="B34" s="137" t="s">
        <v>71</v>
      </c>
      <c r="C34" s="147" t="s">
        <v>366</v>
      </c>
      <c r="D34" s="157">
        <v>351292</v>
      </c>
      <c r="E34" s="164">
        <v>5.9</v>
      </c>
      <c r="F34" s="171">
        <v>342346</v>
      </c>
      <c r="G34" s="164">
        <v>5.9</v>
      </c>
      <c r="H34" s="171">
        <v>312241</v>
      </c>
      <c r="I34" s="164">
        <v>5.4</v>
      </c>
      <c r="J34" s="171">
        <v>30105</v>
      </c>
      <c r="K34" s="186">
        <v>2807</v>
      </c>
      <c r="L34" s="171">
        <v>8946</v>
      </c>
      <c r="M34" s="171">
        <v>517</v>
      </c>
    </row>
    <row r="35" spans="1:13" ht="15" customHeight="1">
      <c r="B35" s="138" t="s">
        <v>6</v>
      </c>
      <c r="C35" s="149" t="s">
        <v>393</v>
      </c>
      <c r="D35" s="158">
        <v>237512</v>
      </c>
      <c r="E35" s="165">
        <v>0.8</v>
      </c>
      <c r="F35" s="172">
        <v>235756</v>
      </c>
      <c r="G35" s="165">
        <v>0.5</v>
      </c>
      <c r="H35" s="172">
        <v>207710</v>
      </c>
      <c r="I35" s="165">
        <v>-0.5</v>
      </c>
      <c r="J35" s="172">
        <v>28046</v>
      </c>
      <c r="K35" s="187">
        <v>1943</v>
      </c>
      <c r="L35" s="172">
        <v>1756</v>
      </c>
      <c r="M35" s="172">
        <v>717</v>
      </c>
    </row>
    <row r="36" spans="1:13">
      <c r="C36" s="150"/>
      <c r="D36" s="151"/>
      <c r="E36" s="151"/>
      <c r="F36" s="151"/>
      <c r="G36" s="151"/>
    </row>
    <row r="37" spans="1:13" ht="18" customHeight="1">
      <c r="A37" s="132" t="s">
        <v>36</v>
      </c>
      <c r="B37" s="132"/>
      <c r="C37" s="131"/>
      <c r="D37" s="139"/>
      <c r="E37" s="151"/>
      <c r="F37" s="151"/>
      <c r="G37" s="151"/>
      <c r="H37" s="151"/>
      <c r="I37" s="151"/>
      <c r="J37" s="151"/>
      <c r="K37" s="151"/>
      <c r="L37" s="151"/>
      <c r="M37" s="151"/>
    </row>
    <row r="38" spans="1:13" ht="13.5" customHeight="1">
      <c r="A38" s="132"/>
      <c r="B38" s="132"/>
      <c r="C38" s="131"/>
      <c r="D38" s="139"/>
      <c r="E38" s="151"/>
      <c r="F38" s="151"/>
      <c r="G38" s="151"/>
      <c r="H38" s="151"/>
      <c r="I38" s="151"/>
      <c r="J38" s="151"/>
      <c r="K38" s="151"/>
      <c r="L38" s="151"/>
      <c r="M38" s="151"/>
    </row>
    <row r="39" spans="1:13" ht="15" customHeight="1">
      <c r="C39" s="140" t="s">
        <v>336</v>
      </c>
      <c r="D39" s="140"/>
      <c r="E39" s="140"/>
      <c r="F39" s="140"/>
      <c r="G39" s="140"/>
      <c r="H39" s="140"/>
      <c r="I39" s="140"/>
      <c r="J39" s="140"/>
      <c r="K39" s="140"/>
      <c r="L39" s="140"/>
      <c r="M39" s="140"/>
    </row>
    <row r="40" spans="1:13" ht="15" customHeight="1">
      <c r="C40" s="140"/>
      <c r="D40" s="140"/>
      <c r="E40" s="140"/>
      <c r="F40" s="140"/>
      <c r="G40" s="140"/>
      <c r="H40" s="140"/>
      <c r="I40" s="140"/>
      <c r="J40" s="140"/>
      <c r="K40" s="140"/>
      <c r="L40" s="140"/>
      <c r="M40" s="140"/>
    </row>
    <row r="41" spans="1:13" ht="15" customHeight="1">
      <c r="C41" s="141" t="s">
        <v>86</v>
      </c>
      <c r="D41" s="141"/>
      <c r="E41" s="141"/>
      <c r="F41" s="141"/>
      <c r="G41" s="141"/>
      <c r="H41" s="141"/>
      <c r="I41" s="141"/>
      <c r="J41" s="141"/>
      <c r="K41" s="141"/>
      <c r="L41" s="141"/>
      <c r="M41" s="141"/>
    </row>
    <row r="42" spans="1:13" ht="15" customHeight="1">
      <c r="C42" s="141"/>
      <c r="D42" s="141"/>
      <c r="E42" s="141"/>
      <c r="F42" s="141"/>
      <c r="G42" s="141"/>
      <c r="H42" s="141"/>
      <c r="I42" s="141"/>
      <c r="J42" s="141"/>
      <c r="K42" s="141"/>
      <c r="L42" s="141"/>
      <c r="M42" s="141"/>
    </row>
    <row r="43" spans="1:13" ht="15" customHeight="1">
      <c r="C43" s="141" t="s">
        <v>343</v>
      </c>
      <c r="D43" s="141"/>
      <c r="E43" s="141"/>
      <c r="F43" s="141"/>
      <c r="G43" s="141"/>
      <c r="H43" s="141"/>
      <c r="I43" s="141"/>
      <c r="J43" s="141"/>
      <c r="K43" s="141"/>
      <c r="L43" s="141"/>
      <c r="M43" s="141"/>
    </row>
    <row r="44" spans="1:13" ht="15" customHeight="1">
      <c r="C44" s="141"/>
      <c r="D44" s="141"/>
      <c r="E44" s="141"/>
      <c r="F44" s="141"/>
      <c r="G44" s="141"/>
      <c r="H44" s="141"/>
      <c r="I44" s="141"/>
      <c r="J44" s="141"/>
      <c r="K44" s="141"/>
      <c r="L44" s="141"/>
      <c r="M44" s="141"/>
    </row>
    <row r="46" spans="1:13" ht="14.25" customHeight="1">
      <c r="C46" s="142" t="s">
        <v>380</v>
      </c>
      <c r="D46" s="151"/>
      <c r="E46" s="151"/>
      <c r="F46" s="151"/>
      <c r="G46" s="151"/>
      <c r="H46" s="151"/>
      <c r="I46" s="151"/>
      <c r="J46" s="151"/>
      <c r="K46" s="188"/>
      <c r="L46" s="151"/>
      <c r="M46" s="188" t="s">
        <v>198</v>
      </c>
    </row>
    <row r="47" spans="1:13">
      <c r="B47" s="133" t="s">
        <v>0</v>
      </c>
      <c r="C47" s="143"/>
      <c r="D47" s="152" t="s">
        <v>374</v>
      </c>
      <c r="E47" s="160"/>
      <c r="F47" s="166"/>
      <c r="G47" s="174"/>
      <c r="H47" s="177"/>
      <c r="I47" s="166"/>
      <c r="J47" s="177"/>
      <c r="K47" s="166"/>
      <c r="L47" s="166"/>
      <c r="M47" s="192"/>
    </row>
    <row r="48" spans="1:13" ht="8.25" customHeight="1">
      <c r="B48" s="134"/>
      <c r="C48" s="144"/>
      <c r="D48" s="153"/>
      <c r="E48" s="161"/>
      <c r="F48" s="167" t="s">
        <v>88</v>
      </c>
      <c r="G48" s="133"/>
      <c r="H48" s="177"/>
      <c r="I48" s="166"/>
      <c r="J48" s="177"/>
      <c r="K48" s="183"/>
      <c r="L48" s="133" t="s">
        <v>77</v>
      </c>
      <c r="M48" s="133"/>
    </row>
    <row r="49" spans="2:13" ht="13.5" customHeight="1">
      <c r="B49" s="134"/>
      <c r="C49" s="144"/>
      <c r="D49" s="153"/>
      <c r="E49" s="161"/>
      <c r="F49" s="168"/>
      <c r="G49" s="175"/>
      <c r="H49" s="167" t="s">
        <v>375</v>
      </c>
      <c r="I49" s="179"/>
      <c r="J49" s="180" t="s">
        <v>101</v>
      </c>
      <c r="K49" s="184"/>
      <c r="L49" s="175"/>
      <c r="M49" s="175"/>
    </row>
    <row r="50" spans="2:13" ht="24.75" customHeight="1">
      <c r="B50" s="135"/>
      <c r="C50" s="145"/>
      <c r="D50" s="154"/>
      <c r="E50" s="162" t="s">
        <v>377</v>
      </c>
      <c r="F50" s="169"/>
      <c r="G50" s="162" t="s">
        <v>377</v>
      </c>
      <c r="H50" s="178"/>
      <c r="I50" s="162" t="s">
        <v>377</v>
      </c>
      <c r="J50" s="178"/>
      <c r="K50" s="185" t="s">
        <v>485</v>
      </c>
      <c r="L50" s="191"/>
      <c r="M50" s="162" t="s">
        <v>379</v>
      </c>
    </row>
    <row r="51" spans="2:13" ht="12" customHeight="1">
      <c r="B51" s="136"/>
      <c r="C51" s="146"/>
      <c r="D51" s="155" t="s">
        <v>94</v>
      </c>
      <c r="E51" s="163" t="s">
        <v>95</v>
      </c>
      <c r="F51" s="163" t="s">
        <v>94</v>
      </c>
      <c r="G51" s="163" t="s">
        <v>95</v>
      </c>
      <c r="H51" s="163" t="s">
        <v>94</v>
      </c>
      <c r="I51" s="163" t="s">
        <v>95</v>
      </c>
      <c r="J51" s="163" t="s">
        <v>94</v>
      </c>
      <c r="K51" s="163"/>
      <c r="L51" s="163" t="s">
        <v>94</v>
      </c>
      <c r="M51" s="163" t="s">
        <v>94</v>
      </c>
    </row>
    <row r="52" spans="2:13" ht="15" customHeight="1">
      <c r="B52" s="137" t="s">
        <v>165</v>
      </c>
      <c r="C52" s="147" t="s">
        <v>78</v>
      </c>
      <c r="D52" s="156">
        <v>297748</v>
      </c>
      <c r="E52" s="164">
        <v>-0.2</v>
      </c>
      <c r="F52" s="170">
        <v>294595</v>
      </c>
      <c r="G52" s="164">
        <v>3.1</v>
      </c>
      <c r="H52" s="170">
        <v>270204</v>
      </c>
      <c r="I52" s="164">
        <v>3.6</v>
      </c>
      <c r="J52" s="181">
        <v>24391</v>
      </c>
      <c r="K52" s="189">
        <v>-305</v>
      </c>
      <c r="L52" s="181">
        <v>3153</v>
      </c>
      <c r="M52" s="171">
        <v>-9626</v>
      </c>
    </row>
    <row r="53" spans="2:13" ht="15" customHeight="1">
      <c r="B53" s="137" t="s">
        <v>25</v>
      </c>
      <c r="C53" s="147" t="s">
        <v>64</v>
      </c>
      <c r="D53" s="156">
        <v>331197</v>
      </c>
      <c r="E53" s="164">
        <v>-17.3</v>
      </c>
      <c r="F53" s="170">
        <v>318717</v>
      </c>
      <c r="G53" s="164">
        <v>-5.8</v>
      </c>
      <c r="H53" s="170">
        <v>302641</v>
      </c>
      <c r="I53" s="164">
        <v>-5</v>
      </c>
      <c r="J53" s="181">
        <v>16076</v>
      </c>
      <c r="K53" s="189">
        <v>-3760</v>
      </c>
      <c r="L53" s="181">
        <v>12480</v>
      </c>
      <c r="M53" s="171">
        <v>-49677</v>
      </c>
    </row>
    <row r="54" spans="2:13" ht="15" customHeight="1">
      <c r="B54" s="137" t="s">
        <v>160</v>
      </c>
      <c r="C54" s="147" t="s">
        <v>102</v>
      </c>
      <c r="D54" s="156">
        <v>347041</v>
      </c>
      <c r="E54" s="164">
        <v>0.8</v>
      </c>
      <c r="F54" s="170">
        <v>344283</v>
      </c>
      <c r="G54" s="164">
        <v>1.4</v>
      </c>
      <c r="H54" s="170">
        <v>312972</v>
      </c>
      <c r="I54" s="164">
        <v>2.2000000000000002</v>
      </c>
      <c r="J54" s="181">
        <v>31311</v>
      </c>
      <c r="K54" s="189">
        <v>-2209</v>
      </c>
      <c r="L54" s="181">
        <v>2758</v>
      </c>
      <c r="M54" s="171">
        <v>-1992</v>
      </c>
    </row>
    <row r="55" spans="2:13" ht="15" customHeight="1">
      <c r="B55" s="137" t="s">
        <v>118</v>
      </c>
      <c r="C55" s="147" t="s">
        <v>381</v>
      </c>
      <c r="D55" s="156">
        <v>485479</v>
      </c>
      <c r="E55" s="164">
        <v>-7.5</v>
      </c>
      <c r="F55" s="170">
        <v>480777</v>
      </c>
      <c r="G55" s="164">
        <v>-7.5</v>
      </c>
      <c r="H55" s="170">
        <v>424415</v>
      </c>
      <c r="I55" s="164">
        <v>-6.1</v>
      </c>
      <c r="J55" s="181">
        <v>56362</v>
      </c>
      <c r="K55" s="189">
        <v>-10451</v>
      </c>
      <c r="L55" s="181">
        <v>4702</v>
      </c>
      <c r="M55" s="171">
        <v>-325</v>
      </c>
    </row>
    <row r="56" spans="2:13" ht="15" customHeight="1">
      <c r="B56" s="137" t="s">
        <v>383</v>
      </c>
      <c r="C56" s="147" t="s">
        <v>384</v>
      </c>
      <c r="D56" s="156">
        <v>389200</v>
      </c>
      <c r="E56" s="164">
        <v>24.6</v>
      </c>
      <c r="F56" s="170">
        <v>382097</v>
      </c>
      <c r="G56" s="164">
        <v>22.9</v>
      </c>
      <c r="H56" s="170">
        <v>359302</v>
      </c>
      <c r="I56" s="164">
        <v>23.1</v>
      </c>
      <c r="J56" s="181">
        <v>22795</v>
      </c>
      <c r="K56" s="189">
        <v>3893</v>
      </c>
      <c r="L56" s="181">
        <v>7103</v>
      </c>
      <c r="M56" s="171">
        <v>5510</v>
      </c>
    </row>
    <row r="57" spans="2:13" ht="15" customHeight="1">
      <c r="B57" s="137" t="s">
        <v>5</v>
      </c>
      <c r="C57" s="147" t="s">
        <v>74</v>
      </c>
      <c r="D57" s="156">
        <v>264578</v>
      </c>
      <c r="E57" s="164">
        <v>15.2</v>
      </c>
      <c r="F57" s="170">
        <v>264235</v>
      </c>
      <c r="G57" s="164">
        <v>15</v>
      </c>
      <c r="H57" s="170">
        <v>216112</v>
      </c>
      <c r="I57" s="164">
        <v>9.6999999999999993</v>
      </c>
      <c r="J57" s="181">
        <v>48123</v>
      </c>
      <c r="K57" s="189">
        <v>15327</v>
      </c>
      <c r="L57" s="181">
        <v>343</v>
      </c>
      <c r="M57" s="171">
        <v>302</v>
      </c>
    </row>
    <row r="58" spans="2:13" ht="15" customHeight="1">
      <c r="B58" s="137" t="s">
        <v>156</v>
      </c>
      <c r="C58" s="147" t="s">
        <v>104</v>
      </c>
      <c r="D58" s="156">
        <v>227777</v>
      </c>
      <c r="E58" s="164">
        <v>-1</v>
      </c>
      <c r="F58" s="170">
        <v>227401</v>
      </c>
      <c r="G58" s="164">
        <v>5</v>
      </c>
      <c r="H58" s="170">
        <v>217662</v>
      </c>
      <c r="I58" s="164">
        <v>7</v>
      </c>
      <c r="J58" s="181">
        <v>9739</v>
      </c>
      <c r="K58" s="189">
        <v>-3330</v>
      </c>
      <c r="L58" s="181">
        <v>376</v>
      </c>
      <c r="M58" s="171">
        <v>-13193</v>
      </c>
    </row>
    <row r="59" spans="2:13" ht="15" customHeight="1">
      <c r="B59" s="137" t="s">
        <v>200</v>
      </c>
      <c r="C59" s="147" t="s">
        <v>385</v>
      </c>
      <c r="D59" s="156">
        <v>380306</v>
      </c>
      <c r="E59" s="164">
        <v>13.3</v>
      </c>
      <c r="F59" s="170">
        <v>380022</v>
      </c>
      <c r="G59" s="164">
        <v>13.3</v>
      </c>
      <c r="H59" s="170">
        <v>359526</v>
      </c>
      <c r="I59" s="164">
        <v>16.100000000000001</v>
      </c>
      <c r="J59" s="181">
        <v>20496</v>
      </c>
      <c r="K59" s="189">
        <v>-5444</v>
      </c>
      <c r="L59" s="181">
        <v>284</v>
      </c>
      <c r="M59" s="171">
        <v>-23</v>
      </c>
    </row>
    <row r="60" spans="2:13" ht="15" customHeight="1">
      <c r="B60" s="137" t="s">
        <v>386</v>
      </c>
      <c r="C60" s="147" t="s">
        <v>276</v>
      </c>
      <c r="D60" s="156">
        <v>213121</v>
      </c>
      <c r="E60" s="164">
        <v>-2.1</v>
      </c>
      <c r="F60" s="170">
        <v>210963</v>
      </c>
      <c r="G60" s="164">
        <v>-1.3</v>
      </c>
      <c r="H60" s="170">
        <v>201334</v>
      </c>
      <c r="I60" s="164">
        <v>1.5</v>
      </c>
      <c r="J60" s="181">
        <v>9629</v>
      </c>
      <c r="K60" s="189">
        <v>-5593</v>
      </c>
      <c r="L60" s="181">
        <v>2158</v>
      </c>
      <c r="M60" s="171">
        <v>-1818</v>
      </c>
    </row>
    <row r="61" spans="2:13" ht="15" customHeight="1">
      <c r="B61" s="137" t="s">
        <v>120</v>
      </c>
      <c r="C61" s="148" t="s">
        <v>387</v>
      </c>
      <c r="D61" s="156">
        <v>440546</v>
      </c>
      <c r="E61" s="164">
        <v>-32.9</v>
      </c>
      <c r="F61" s="170">
        <v>439145</v>
      </c>
      <c r="G61" s="164">
        <v>4.8</v>
      </c>
      <c r="H61" s="170">
        <v>397442</v>
      </c>
      <c r="I61" s="164">
        <v>2.4</v>
      </c>
      <c r="J61" s="181">
        <v>41703</v>
      </c>
      <c r="K61" s="189">
        <v>11250</v>
      </c>
      <c r="L61" s="181">
        <v>1401</v>
      </c>
      <c r="M61" s="171">
        <v>-236112</v>
      </c>
    </row>
    <row r="62" spans="2:13" ht="15" customHeight="1">
      <c r="B62" s="137" t="s">
        <v>21</v>
      </c>
      <c r="C62" s="147" t="s">
        <v>205</v>
      </c>
      <c r="D62" s="156">
        <v>148866</v>
      </c>
      <c r="E62" s="164">
        <v>2.2000000000000002</v>
      </c>
      <c r="F62" s="170">
        <v>148823</v>
      </c>
      <c r="G62" s="164">
        <v>2.4</v>
      </c>
      <c r="H62" s="170">
        <v>143847</v>
      </c>
      <c r="I62" s="164">
        <v>3.5</v>
      </c>
      <c r="J62" s="181">
        <v>4976</v>
      </c>
      <c r="K62" s="189">
        <v>-1374</v>
      </c>
      <c r="L62" s="181">
        <v>43</v>
      </c>
      <c r="M62" s="171">
        <v>-146</v>
      </c>
    </row>
    <row r="63" spans="2:13" ht="15" customHeight="1">
      <c r="B63" s="137" t="s">
        <v>388</v>
      </c>
      <c r="C63" s="147" t="s">
        <v>138</v>
      </c>
      <c r="D63" s="156">
        <v>187830</v>
      </c>
      <c r="E63" s="164">
        <v>4.5</v>
      </c>
      <c r="F63" s="170">
        <v>184522</v>
      </c>
      <c r="G63" s="164">
        <v>10</v>
      </c>
      <c r="H63" s="170">
        <v>176308</v>
      </c>
      <c r="I63" s="164">
        <v>11.9</v>
      </c>
      <c r="J63" s="181">
        <v>8214</v>
      </c>
      <c r="K63" s="189">
        <v>-2095</v>
      </c>
      <c r="L63" s="181">
        <v>3308</v>
      </c>
      <c r="M63" s="171">
        <v>-8508</v>
      </c>
    </row>
    <row r="64" spans="2:13" ht="15" customHeight="1">
      <c r="B64" s="137" t="s">
        <v>303</v>
      </c>
      <c r="C64" s="147" t="s">
        <v>389</v>
      </c>
      <c r="D64" s="156">
        <v>341673</v>
      </c>
      <c r="E64" s="164">
        <v>1.5</v>
      </c>
      <c r="F64" s="170">
        <v>341642</v>
      </c>
      <c r="G64" s="164">
        <v>1.5</v>
      </c>
      <c r="H64" s="170">
        <v>339036</v>
      </c>
      <c r="I64" s="164">
        <v>2.5</v>
      </c>
      <c r="J64" s="181">
        <v>2606</v>
      </c>
      <c r="K64" s="189">
        <v>-3053</v>
      </c>
      <c r="L64" s="181">
        <v>31</v>
      </c>
      <c r="M64" s="171">
        <v>30</v>
      </c>
    </row>
    <row r="65" spans="2:13" ht="15" customHeight="1">
      <c r="B65" s="137" t="s">
        <v>390</v>
      </c>
      <c r="C65" s="147" t="s">
        <v>105</v>
      </c>
      <c r="D65" s="156">
        <v>280148</v>
      </c>
      <c r="E65" s="164">
        <v>-3.3</v>
      </c>
      <c r="F65" s="170">
        <v>270626</v>
      </c>
      <c r="G65" s="164">
        <v>-1.7</v>
      </c>
      <c r="H65" s="170">
        <v>248627</v>
      </c>
      <c r="I65" s="164">
        <v>-1.4</v>
      </c>
      <c r="J65" s="181">
        <v>21999</v>
      </c>
      <c r="K65" s="189">
        <v>-1268</v>
      </c>
      <c r="L65" s="181">
        <v>9522</v>
      </c>
      <c r="M65" s="171">
        <v>-4730</v>
      </c>
    </row>
    <row r="66" spans="2:13" ht="15" customHeight="1">
      <c r="B66" s="137" t="s">
        <v>71</v>
      </c>
      <c r="C66" s="147" t="s">
        <v>366</v>
      </c>
      <c r="D66" s="156">
        <v>398015</v>
      </c>
      <c r="E66" s="164">
        <v>11.7</v>
      </c>
      <c r="F66" s="170">
        <v>385865</v>
      </c>
      <c r="G66" s="164">
        <v>12.8</v>
      </c>
      <c r="H66" s="170">
        <v>336485</v>
      </c>
      <c r="I66" s="164">
        <v>11.3</v>
      </c>
      <c r="J66" s="181">
        <v>49380</v>
      </c>
      <c r="K66" s="189">
        <v>9323</v>
      </c>
      <c r="L66" s="181">
        <v>12150</v>
      </c>
      <c r="M66" s="171">
        <v>-1972</v>
      </c>
    </row>
    <row r="67" spans="2:13" ht="15" customHeight="1">
      <c r="B67" s="138" t="s">
        <v>6</v>
      </c>
      <c r="C67" s="149" t="s">
        <v>393</v>
      </c>
      <c r="D67" s="159">
        <v>226884</v>
      </c>
      <c r="E67" s="165">
        <v>7</v>
      </c>
      <c r="F67" s="173">
        <v>225141</v>
      </c>
      <c r="G67" s="165">
        <v>6.6</v>
      </c>
      <c r="H67" s="173">
        <v>197527</v>
      </c>
      <c r="I67" s="165">
        <v>5.9</v>
      </c>
      <c r="J67" s="182">
        <v>27614</v>
      </c>
      <c r="K67" s="190">
        <v>2948</v>
      </c>
      <c r="L67" s="182">
        <v>1743</v>
      </c>
      <c r="M67" s="172">
        <v>967</v>
      </c>
    </row>
    <row r="69" spans="2:13">
      <c r="C69" s="150"/>
      <c r="D69" s="151"/>
      <c r="E69" s="151"/>
      <c r="G69" s="176" t="s">
        <v>281</v>
      </c>
    </row>
    <row r="70" spans="2:13">
      <c r="C70" s="150"/>
      <c r="D70" s="151"/>
      <c r="E70" s="151"/>
      <c r="F70" s="151"/>
      <c r="G70" s="151"/>
    </row>
    <row r="71" spans="2:13">
      <c r="C71" s="150"/>
      <c r="D71" s="151"/>
      <c r="E71" s="151"/>
      <c r="F71" s="151"/>
      <c r="G71" s="151"/>
    </row>
    <row r="72" spans="2:13">
      <c r="C72" s="150"/>
      <c r="D72" s="151"/>
      <c r="E72" s="151"/>
      <c r="F72" s="151"/>
      <c r="G72" s="151"/>
    </row>
    <row r="73" spans="2:13">
      <c r="C73" s="150"/>
      <c r="D73" s="151"/>
      <c r="E73" s="151"/>
      <c r="F73" s="151"/>
      <c r="G73" s="151"/>
    </row>
    <row r="74" spans="2:13">
      <c r="C74" s="150"/>
      <c r="D74" s="151"/>
      <c r="E74" s="151"/>
      <c r="F74" s="151"/>
      <c r="G74" s="151"/>
    </row>
    <row r="75" spans="2:13">
      <c r="C75" s="150"/>
      <c r="D75" s="151"/>
      <c r="E75" s="151"/>
      <c r="F75" s="151"/>
      <c r="G75" s="151"/>
    </row>
    <row r="76" spans="2:13">
      <c r="C76" s="150"/>
      <c r="D76" s="151"/>
      <c r="E76" s="151"/>
      <c r="F76" s="151"/>
      <c r="G76" s="151"/>
    </row>
    <row r="77" spans="2:13">
      <c r="C77" s="150"/>
      <c r="D77" s="151"/>
      <c r="E77" s="151"/>
      <c r="F77" s="151"/>
      <c r="G77" s="151"/>
    </row>
    <row r="78" spans="2:13">
      <c r="C78" s="150"/>
      <c r="D78" s="151"/>
      <c r="E78" s="151"/>
      <c r="F78" s="151"/>
      <c r="G78" s="151"/>
    </row>
    <row r="79" spans="2:13">
      <c r="C79" s="150"/>
      <c r="D79" s="151"/>
      <c r="E79" s="151"/>
      <c r="F79" s="151"/>
      <c r="G79" s="151"/>
    </row>
    <row r="80" spans="2:13">
      <c r="C80" s="150"/>
      <c r="D80" s="151"/>
      <c r="E80" s="151"/>
      <c r="F80" s="151"/>
      <c r="G80" s="151"/>
    </row>
    <row r="81" spans="3:7">
      <c r="C81" s="150"/>
      <c r="D81" s="151"/>
      <c r="E81" s="151"/>
      <c r="F81" s="151"/>
      <c r="G81" s="151"/>
    </row>
    <row r="82" spans="3:7">
      <c r="C82" s="150"/>
      <c r="D82" s="151"/>
      <c r="E82" s="151"/>
      <c r="F82" s="151"/>
      <c r="G82" s="151"/>
    </row>
    <row r="83" spans="3:7">
      <c r="C83" s="150"/>
      <c r="D83" s="151"/>
      <c r="E83" s="151"/>
      <c r="F83" s="151"/>
      <c r="G83" s="151"/>
    </row>
    <row r="84" spans="3:7">
      <c r="C84" s="150"/>
      <c r="D84" s="151"/>
      <c r="E84" s="151"/>
      <c r="F84" s="151"/>
      <c r="G84" s="151"/>
    </row>
    <row r="85" spans="3:7">
      <c r="C85" s="150"/>
      <c r="D85" s="151"/>
      <c r="E85" s="151"/>
      <c r="F85" s="151"/>
      <c r="G85" s="151"/>
    </row>
    <row r="86" spans="3:7">
      <c r="C86" s="150"/>
      <c r="D86" s="151"/>
      <c r="E86" s="151"/>
      <c r="F86" s="151"/>
      <c r="G86" s="151"/>
    </row>
    <row r="87" spans="3:7">
      <c r="C87" s="150"/>
      <c r="D87" s="151"/>
      <c r="E87" s="151"/>
      <c r="F87" s="151"/>
      <c r="G87" s="151"/>
    </row>
    <row r="88" spans="3:7">
      <c r="C88" s="150"/>
      <c r="D88" s="151"/>
      <c r="E88" s="151"/>
      <c r="F88" s="151"/>
      <c r="G88" s="151"/>
    </row>
    <row r="89" spans="3:7">
      <c r="C89" s="150"/>
      <c r="D89" s="151"/>
      <c r="E89" s="151"/>
      <c r="F89" s="151"/>
      <c r="G89" s="151"/>
    </row>
    <row r="90" spans="3:7">
      <c r="C90" s="150"/>
      <c r="D90" s="151"/>
      <c r="E90" s="151"/>
      <c r="F90" s="151"/>
      <c r="G90" s="151"/>
    </row>
    <row r="91" spans="3:7">
      <c r="C91" s="150"/>
      <c r="D91" s="151"/>
      <c r="E91" s="151"/>
      <c r="F91" s="151"/>
      <c r="G91" s="151"/>
    </row>
    <row r="92" spans="3:7">
      <c r="C92" s="150"/>
      <c r="D92" s="151"/>
      <c r="E92" s="151"/>
      <c r="F92" s="151"/>
      <c r="G92" s="151"/>
    </row>
    <row r="93" spans="3:7">
      <c r="C93" s="150"/>
      <c r="D93" s="151"/>
      <c r="E93" s="151"/>
      <c r="F93" s="151"/>
      <c r="G93" s="151"/>
    </row>
    <row r="94" spans="3:7">
      <c r="C94" s="150"/>
      <c r="D94" s="151"/>
      <c r="E94" s="151"/>
      <c r="F94" s="151"/>
      <c r="G94" s="151"/>
    </row>
    <row r="95" spans="3:7">
      <c r="C95" s="150"/>
      <c r="D95" s="151"/>
      <c r="E95" s="151"/>
      <c r="F95" s="151"/>
      <c r="G95" s="151"/>
    </row>
    <row r="96" spans="3:7">
      <c r="C96" s="150"/>
      <c r="D96" s="151"/>
      <c r="E96" s="151"/>
      <c r="F96" s="151"/>
      <c r="G96" s="176" t="s">
        <v>281</v>
      </c>
    </row>
    <row r="97" spans="3:6">
      <c r="C97" s="150"/>
      <c r="D97" s="151"/>
      <c r="E97" s="151"/>
      <c r="F97" s="151"/>
    </row>
    <row r="98" spans="3:6">
      <c r="C98" s="150"/>
      <c r="D98" s="151"/>
      <c r="E98" s="151"/>
      <c r="F98" s="151"/>
    </row>
  </sheetData>
  <mergeCells count="18">
    <mergeCell ref="H17:I17"/>
    <mergeCell ref="J17:K17"/>
    <mergeCell ref="H49:I49"/>
    <mergeCell ref="J49:K49"/>
    <mergeCell ref="C7:M8"/>
    <mergeCell ref="C9:M10"/>
    <mergeCell ref="C11:M12"/>
    <mergeCell ref="B15:C18"/>
    <mergeCell ref="D15:E17"/>
    <mergeCell ref="F16:G17"/>
    <mergeCell ref="L16:M17"/>
    <mergeCell ref="C39:M40"/>
    <mergeCell ref="C41:M42"/>
    <mergeCell ref="C43:M44"/>
    <mergeCell ref="B47:C50"/>
    <mergeCell ref="D47:E49"/>
    <mergeCell ref="F48:G49"/>
    <mergeCell ref="L48:M49"/>
  </mergeCells>
  <phoneticPr fontId="43"/>
  <pageMargins left="0.57999999999999996" right="0.43" top="0.4" bottom="0.27559055118110237" header="0.22" footer="0.35433070866141736"/>
  <pageSetup paperSize="9" scale="83"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0">
    <tabColor indexed="12"/>
  </sheetPr>
  <dimension ref="A1:K97"/>
  <sheetViews>
    <sheetView zoomScaleSheetLayoutView="100" workbookViewId="0"/>
  </sheetViews>
  <sheetFormatPr defaultColWidth="9" defaultRowHeight="13"/>
  <cols>
    <col min="1" max="1" width="2.08984375" style="1" customWidth="1"/>
    <col min="2" max="2" width="3.26953125" style="1" customWidth="1"/>
    <col min="3" max="3" width="31.453125" style="1" customWidth="1"/>
    <col min="4" max="11" width="9.26953125" style="1" customWidth="1"/>
    <col min="12" max="12" width="9" style="1" bestFit="1" customWidth="0"/>
    <col min="13" max="16384" width="9" style="1"/>
  </cols>
  <sheetData>
    <row r="1" spans="1:11" ht="16.5">
      <c r="A1" s="132" t="s">
        <v>10</v>
      </c>
      <c r="B1" s="132"/>
      <c r="C1" s="131"/>
      <c r="D1" s="151"/>
      <c r="E1" s="151"/>
      <c r="F1" s="151"/>
      <c r="G1" s="151"/>
      <c r="H1" s="151"/>
      <c r="I1" s="151"/>
      <c r="J1" s="151"/>
      <c r="K1" s="151"/>
    </row>
    <row r="2" spans="1:11" ht="16.5">
      <c r="A2" s="132"/>
      <c r="B2" s="132"/>
      <c r="C2" s="131"/>
      <c r="D2" s="151"/>
      <c r="E2" s="151"/>
      <c r="F2" s="151"/>
      <c r="G2" s="151"/>
      <c r="H2" s="151"/>
      <c r="I2" s="151"/>
      <c r="J2" s="151"/>
      <c r="K2" s="151"/>
    </row>
    <row r="3" spans="1:11" ht="16.5">
      <c r="A3" s="132" t="s">
        <v>394</v>
      </c>
      <c r="B3" s="132"/>
      <c r="E3" s="151"/>
      <c r="F3" s="151"/>
      <c r="G3" s="151"/>
      <c r="H3" s="151"/>
      <c r="I3" s="151"/>
      <c r="J3" s="151"/>
      <c r="K3" s="151"/>
    </row>
    <row r="4" spans="1:11" ht="13.5" customHeight="1">
      <c r="A4" s="132"/>
      <c r="B4" s="132"/>
      <c r="E4" s="151"/>
      <c r="F4" s="151"/>
      <c r="G4" s="151"/>
      <c r="H4" s="151"/>
      <c r="I4" s="151"/>
      <c r="J4" s="151"/>
      <c r="K4" s="151"/>
    </row>
    <row r="5" spans="1:11" ht="15" customHeight="1">
      <c r="C5" s="140" t="s">
        <v>529</v>
      </c>
      <c r="D5" s="140"/>
      <c r="E5" s="140"/>
      <c r="F5" s="140"/>
      <c r="G5" s="140"/>
      <c r="H5" s="140"/>
      <c r="I5" s="140"/>
      <c r="J5" s="140"/>
      <c r="K5" s="140"/>
    </row>
    <row r="6" spans="1:11" ht="15" customHeight="1">
      <c r="C6" s="140"/>
      <c r="D6" s="140"/>
      <c r="E6" s="140"/>
      <c r="F6" s="140"/>
      <c r="G6" s="140"/>
      <c r="H6" s="140"/>
      <c r="I6" s="140"/>
      <c r="J6" s="140"/>
      <c r="K6" s="140"/>
    </row>
    <row r="7" spans="1:11" ht="15" customHeight="1">
      <c r="C7" s="141" t="s">
        <v>255</v>
      </c>
      <c r="D7" s="141"/>
      <c r="E7" s="141"/>
      <c r="F7" s="141"/>
      <c r="G7" s="141"/>
      <c r="H7" s="141"/>
      <c r="I7" s="141"/>
      <c r="J7" s="141"/>
      <c r="K7" s="141"/>
    </row>
    <row r="8" spans="1:11" ht="15" customHeight="1">
      <c r="C8" s="141"/>
      <c r="D8" s="141"/>
      <c r="E8" s="141"/>
      <c r="F8" s="141"/>
      <c r="G8" s="141"/>
      <c r="H8" s="141"/>
      <c r="I8" s="141"/>
      <c r="J8" s="141"/>
      <c r="K8" s="141"/>
    </row>
    <row r="9" spans="1:11" ht="15" customHeight="1">
      <c r="C9" s="141"/>
      <c r="D9" s="141"/>
      <c r="E9" s="141"/>
      <c r="F9" s="141"/>
      <c r="G9" s="141"/>
      <c r="H9" s="141"/>
      <c r="I9" s="141"/>
      <c r="J9" s="141"/>
      <c r="K9" s="141"/>
    </row>
    <row r="10" spans="1:11" ht="15" customHeight="1">
      <c r="C10" s="141" t="s">
        <v>441</v>
      </c>
      <c r="D10" s="141"/>
      <c r="E10" s="141"/>
      <c r="F10" s="141"/>
      <c r="G10" s="141"/>
      <c r="H10" s="141"/>
      <c r="I10" s="141"/>
      <c r="J10" s="141"/>
      <c r="K10" s="141"/>
    </row>
    <row r="11" spans="1:11" ht="15" customHeight="1">
      <c r="C11" s="141"/>
      <c r="D11" s="141"/>
      <c r="E11" s="141"/>
      <c r="F11" s="141"/>
      <c r="G11" s="141"/>
      <c r="H11" s="141"/>
      <c r="I11" s="141"/>
      <c r="J11" s="141"/>
      <c r="K11" s="141"/>
    </row>
    <row r="12" spans="1:11" ht="14.25" customHeight="1">
      <c r="C12" s="44"/>
      <c r="D12" s="44"/>
      <c r="E12" s="44"/>
      <c r="F12" s="44"/>
      <c r="G12" s="44"/>
      <c r="H12" s="44"/>
      <c r="I12" s="44"/>
      <c r="J12" s="44"/>
      <c r="K12" s="44"/>
    </row>
    <row r="13" spans="1:11" s="151" customFormat="1" ht="14.25" customHeight="1">
      <c r="C13" s="142" t="s">
        <v>396</v>
      </c>
      <c r="K13" s="188" t="s">
        <v>373</v>
      </c>
    </row>
    <row r="14" spans="1:11" ht="8.25" customHeight="1">
      <c r="B14" s="196" t="s">
        <v>0</v>
      </c>
      <c r="C14" s="199"/>
      <c r="D14" s="152" t="s">
        <v>168</v>
      </c>
      <c r="E14" s="160"/>
      <c r="F14" s="210"/>
      <c r="G14" s="174"/>
      <c r="H14" s="210"/>
      <c r="I14" s="174"/>
      <c r="J14" s="167" t="s">
        <v>398</v>
      </c>
      <c r="K14" s="133"/>
    </row>
    <row r="15" spans="1:11" ht="15" customHeight="1">
      <c r="B15" s="197"/>
      <c r="C15" s="200"/>
      <c r="D15" s="153"/>
      <c r="E15" s="161"/>
      <c r="F15" s="152" t="s">
        <v>400</v>
      </c>
      <c r="G15" s="213"/>
      <c r="H15" s="152" t="s">
        <v>41</v>
      </c>
      <c r="I15" s="213"/>
      <c r="J15" s="168"/>
      <c r="K15" s="175"/>
    </row>
    <row r="16" spans="1:11" s="194" customFormat="1" ht="24.75" customHeight="1">
      <c r="B16" s="198"/>
      <c r="C16" s="201"/>
      <c r="D16" s="154"/>
      <c r="E16" s="162" t="s">
        <v>377</v>
      </c>
      <c r="F16" s="154"/>
      <c r="G16" s="162" t="s">
        <v>377</v>
      </c>
      <c r="H16" s="154"/>
      <c r="I16" s="162" t="s">
        <v>377</v>
      </c>
      <c r="J16" s="169"/>
      <c r="K16" s="162" t="s">
        <v>187</v>
      </c>
    </row>
    <row r="17" spans="2:11" s="195" customFormat="1" ht="10.5" customHeight="1">
      <c r="B17" s="136"/>
      <c r="C17" s="146"/>
      <c r="D17" s="204" t="s">
        <v>97</v>
      </c>
      <c r="E17" s="209" t="s">
        <v>95</v>
      </c>
      <c r="F17" s="209" t="s">
        <v>97</v>
      </c>
      <c r="G17" s="209" t="s">
        <v>95</v>
      </c>
      <c r="H17" s="209" t="s">
        <v>97</v>
      </c>
      <c r="I17" s="209" t="s">
        <v>95</v>
      </c>
      <c r="J17" s="209" t="s">
        <v>401</v>
      </c>
      <c r="K17" s="209" t="s">
        <v>401</v>
      </c>
    </row>
    <row r="18" spans="2:11" ht="15" customHeight="1">
      <c r="B18" s="137" t="s">
        <v>165</v>
      </c>
      <c r="C18" s="147" t="s">
        <v>78</v>
      </c>
      <c r="D18" s="205">
        <v>136</v>
      </c>
      <c r="E18" s="164">
        <v>-2.8</v>
      </c>
      <c r="F18" s="211">
        <v>125.4</v>
      </c>
      <c r="G18" s="164">
        <v>-2.4</v>
      </c>
      <c r="H18" s="211">
        <v>10.6</v>
      </c>
      <c r="I18" s="164">
        <v>-7</v>
      </c>
      <c r="J18" s="211">
        <v>17.5</v>
      </c>
      <c r="K18" s="164">
        <v>-0.30000000000000071</v>
      </c>
    </row>
    <row r="19" spans="2:11" ht="15" customHeight="1">
      <c r="B19" s="137" t="s">
        <v>25</v>
      </c>
      <c r="C19" s="147" t="s">
        <v>64</v>
      </c>
      <c r="D19" s="206">
        <v>147.4</v>
      </c>
      <c r="E19" s="164">
        <v>1.9</v>
      </c>
      <c r="F19" s="164">
        <v>137.69999999999999</v>
      </c>
      <c r="G19" s="164">
        <v>3.1</v>
      </c>
      <c r="H19" s="164">
        <v>9.6999999999999993</v>
      </c>
      <c r="I19" s="164">
        <v>-11.8</v>
      </c>
      <c r="J19" s="211">
        <v>18.2</v>
      </c>
      <c r="K19" s="164">
        <v>0</v>
      </c>
    </row>
    <row r="20" spans="2:11" ht="15" customHeight="1">
      <c r="B20" s="137" t="s">
        <v>160</v>
      </c>
      <c r="C20" s="147" t="s">
        <v>102</v>
      </c>
      <c r="D20" s="206">
        <v>147.1</v>
      </c>
      <c r="E20" s="164">
        <v>-3.5</v>
      </c>
      <c r="F20" s="164">
        <v>135.69999999999999</v>
      </c>
      <c r="G20" s="164">
        <v>-2.6</v>
      </c>
      <c r="H20" s="164">
        <v>11.4</v>
      </c>
      <c r="I20" s="164">
        <v>-13</v>
      </c>
      <c r="J20" s="164">
        <v>17.8</v>
      </c>
      <c r="K20" s="164">
        <v>-0.39999999999999858</v>
      </c>
    </row>
    <row r="21" spans="2:11" ht="15" customHeight="1">
      <c r="B21" s="137" t="s">
        <v>118</v>
      </c>
      <c r="C21" s="147" t="s">
        <v>381</v>
      </c>
      <c r="D21" s="206">
        <v>154.6</v>
      </c>
      <c r="E21" s="164">
        <v>-4.8</v>
      </c>
      <c r="F21" s="164">
        <v>140.69999999999999</v>
      </c>
      <c r="G21" s="164">
        <v>-4</v>
      </c>
      <c r="H21" s="164">
        <v>13.9</v>
      </c>
      <c r="I21" s="164">
        <v>-12</v>
      </c>
      <c r="J21" s="164">
        <v>18.3</v>
      </c>
      <c r="K21" s="164">
        <v>-1.0999999999999979</v>
      </c>
    </row>
    <row r="22" spans="2:11" ht="15" customHeight="1">
      <c r="B22" s="137" t="s">
        <v>383</v>
      </c>
      <c r="C22" s="147" t="s">
        <v>384</v>
      </c>
      <c r="D22" s="206">
        <v>149.19999999999999</v>
      </c>
      <c r="E22" s="164">
        <v>-3.4</v>
      </c>
      <c r="F22" s="164">
        <v>140.19999999999999</v>
      </c>
      <c r="G22" s="164">
        <v>-5</v>
      </c>
      <c r="H22" s="164">
        <v>9</v>
      </c>
      <c r="I22" s="164">
        <v>32.200000000000003</v>
      </c>
      <c r="J22" s="164">
        <v>18.7</v>
      </c>
      <c r="K22" s="164">
        <v>-0.80000000000000071</v>
      </c>
    </row>
    <row r="23" spans="2:11" ht="15" customHeight="1">
      <c r="B23" s="137" t="s">
        <v>5</v>
      </c>
      <c r="C23" s="147" t="s">
        <v>74</v>
      </c>
      <c r="D23" s="206">
        <v>163.1</v>
      </c>
      <c r="E23" s="164">
        <v>2</v>
      </c>
      <c r="F23" s="164">
        <v>140.1</v>
      </c>
      <c r="G23" s="164">
        <v>2.7</v>
      </c>
      <c r="H23" s="164">
        <v>23</v>
      </c>
      <c r="I23" s="164">
        <v>-2.1</v>
      </c>
      <c r="J23" s="164">
        <v>19.7</v>
      </c>
      <c r="K23" s="164">
        <v>1.3000000000000007</v>
      </c>
    </row>
    <row r="24" spans="2:11" ht="15" customHeight="1">
      <c r="B24" s="137" t="s">
        <v>156</v>
      </c>
      <c r="C24" s="147" t="s">
        <v>104</v>
      </c>
      <c r="D24" s="206">
        <v>125.8</v>
      </c>
      <c r="E24" s="164">
        <v>-2.6</v>
      </c>
      <c r="F24" s="164">
        <v>119.6</v>
      </c>
      <c r="G24" s="164">
        <v>-1.9</v>
      </c>
      <c r="H24" s="164">
        <v>6.2</v>
      </c>
      <c r="I24" s="164">
        <v>-15</v>
      </c>
      <c r="J24" s="164">
        <v>17.399999999999999</v>
      </c>
      <c r="K24" s="164">
        <v>-0.60000000000000142</v>
      </c>
    </row>
    <row r="25" spans="2:11" ht="15" customHeight="1">
      <c r="B25" s="137" t="s">
        <v>200</v>
      </c>
      <c r="C25" s="147" t="s">
        <v>385</v>
      </c>
      <c r="D25" s="206">
        <v>147.80000000000001</v>
      </c>
      <c r="E25" s="164">
        <v>-1.4</v>
      </c>
      <c r="F25" s="164">
        <v>135.80000000000001</v>
      </c>
      <c r="G25" s="164">
        <v>-4.2</v>
      </c>
      <c r="H25" s="164">
        <v>12</v>
      </c>
      <c r="I25" s="164">
        <v>44.5</v>
      </c>
      <c r="J25" s="164">
        <v>18.600000000000001</v>
      </c>
      <c r="K25" s="164">
        <v>-1.1999999999999993</v>
      </c>
    </row>
    <row r="26" spans="2:11" ht="15" customHeight="1">
      <c r="B26" s="137" t="s">
        <v>386</v>
      </c>
      <c r="C26" s="147" t="s">
        <v>276</v>
      </c>
      <c r="D26" s="206">
        <v>127.2</v>
      </c>
      <c r="E26" s="164">
        <v>-4.5</v>
      </c>
      <c r="F26" s="164">
        <v>121.7</v>
      </c>
      <c r="G26" s="164">
        <v>-3.1</v>
      </c>
      <c r="H26" s="164">
        <v>5.5</v>
      </c>
      <c r="I26" s="164">
        <v>-26.7</v>
      </c>
      <c r="J26" s="164">
        <v>16.399999999999999</v>
      </c>
      <c r="K26" s="164">
        <v>-1.1000000000000014</v>
      </c>
    </row>
    <row r="27" spans="2:11" ht="15" customHeight="1">
      <c r="B27" s="137" t="s">
        <v>120</v>
      </c>
      <c r="C27" s="147" t="s">
        <v>387</v>
      </c>
      <c r="D27" s="206">
        <v>147.80000000000001</v>
      </c>
      <c r="E27" s="164">
        <v>-4.2</v>
      </c>
      <c r="F27" s="164">
        <v>135.4</v>
      </c>
      <c r="G27" s="164">
        <v>-4.7</v>
      </c>
      <c r="H27" s="164">
        <v>12.4</v>
      </c>
      <c r="I27" s="164">
        <v>2.5</v>
      </c>
      <c r="J27" s="164">
        <v>17.8</v>
      </c>
      <c r="K27" s="164">
        <v>-0.39999999999999858</v>
      </c>
    </row>
    <row r="28" spans="2:11" ht="15" customHeight="1">
      <c r="B28" s="137" t="s">
        <v>21</v>
      </c>
      <c r="C28" s="147" t="s">
        <v>205</v>
      </c>
      <c r="D28" s="206">
        <v>86.7</v>
      </c>
      <c r="E28" s="164">
        <v>0.4</v>
      </c>
      <c r="F28" s="164">
        <v>82.7</v>
      </c>
      <c r="G28" s="164">
        <v>0.5</v>
      </c>
      <c r="H28" s="164">
        <v>4</v>
      </c>
      <c r="I28" s="164">
        <v>0</v>
      </c>
      <c r="J28" s="164">
        <v>13.9</v>
      </c>
      <c r="K28" s="164">
        <v>-9.9999999999999645e-002</v>
      </c>
    </row>
    <row r="29" spans="2:11" ht="15" customHeight="1">
      <c r="B29" s="137" t="s">
        <v>388</v>
      </c>
      <c r="C29" s="147" t="s">
        <v>138</v>
      </c>
      <c r="D29" s="206">
        <v>123.1</v>
      </c>
      <c r="E29" s="164">
        <v>8.3000000000000007</v>
      </c>
      <c r="F29" s="164">
        <v>116</v>
      </c>
      <c r="G29" s="164">
        <v>7.3</v>
      </c>
      <c r="H29" s="164">
        <v>7.1</v>
      </c>
      <c r="I29" s="164">
        <v>26.8</v>
      </c>
      <c r="J29" s="164">
        <v>16.8</v>
      </c>
      <c r="K29" s="164">
        <v>0.5</v>
      </c>
    </row>
    <row r="30" spans="2:11" ht="15" customHeight="1">
      <c r="B30" s="137" t="s">
        <v>303</v>
      </c>
      <c r="C30" s="147" t="s">
        <v>389</v>
      </c>
      <c r="D30" s="206">
        <v>152.30000000000001</v>
      </c>
      <c r="E30" s="164">
        <v>-3.2</v>
      </c>
      <c r="F30" s="164">
        <v>124.9</v>
      </c>
      <c r="G30" s="164">
        <v>-4</v>
      </c>
      <c r="H30" s="164">
        <v>27.4</v>
      </c>
      <c r="I30" s="164">
        <v>1.1000000000000001</v>
      </c>
      <c r="J30" s="164">
        <v>18.5</v>
      </c>
      <c r="K30" s="164">
        <v>-0.39999999999999858</v>
      </c>
    </row>
    <row r="31" spans="2:11" ht="15" customHeight="1">
      <c r="B31" s="137" t="s">
        <v>390</v>
      </c>
      <c r="C31" s="147" t="s">
        <v>105</v>
      </c>
      <c r="D31" s="206">
        <v>124.7</v>
      </c>
      <c r="E31" s="164">
        <v>-5.7</v>
      </c>
      <c r="F31" s="164">
        <v>120</v>
      </c>
      <c r="G31" s="164">
        <v>-6</v>
      </c>
      <c r="H31" s="164">
        <v>4.7</v>
      </c>
      <c r="I31" s="164">
        <v>0</v>
      </c>
      <c r="J31" s="164">
        <v>17.5</v>
      </c>
      <c r="K31" s="164">
        <v>-0.10000000000000142</v>
      </c>
    </row>
    <row r="32" spans="2:11" ht="15" customHeight="1">
      <c r="B32" s="137" t="s">
        <v>71</v>
      </c>
      <c r="C32" s="147" t="s">
        <v>366</v>
      </c>
      <c r="D32" s="206">
        <v>158.4</v>
      </c>
      <c r="E32" s="164">
        <v>-2.2999999999999998</v>
      </c>
      <c r="F32" s="164">
        <v>142.6</v>
      </c>
      <c r="G32" s="164">
        <v>-2.9</v>
      </c>
      <c r="H32" s="164">
        <v>15.8</v>
      </c>
      <c r="I32" s="164">
        <v>3.3</v>
      </c>
      <c r="J32" s="164">
        <v>19.100000000000001</v>
      </c>
      <c r="K32" s="164">
        <v>-0.5</v>
      </c>
    </row>
    <row r="33" spans="1:11" ht="15" customHeight="1">
      <c r="B33" s="138" t="s">
        <v>6</v>
      </c>
      <c r="C33" s="202" t="s">
        <v>393</v>
      </c>
      <c r="D33" s="207">
        <v>141.6</v>
      </c>
      <c r="E33" s="165">
        <v>-3.7</v>
      </c>
      <c r="F33" s="165">
        <v>128.80000000000001</v>
      </c>
      <c r="G33" s="165">
        <v>-2.7</v>
      </c>
      <c r="H33" s="165">
        <v>12.8</v>
      </c>
      <c r="I33" s="165">
        <v>-12.3</v>
      </c>
      <c r="J33" s="165">
        <v>17.5</v>
      </c>
      <c r="K33" s="165">
        <v>-0.5</v>
      </c>
    </row>
    <row r="34" spans="1:11">
      <c r="C34" s="203"/>
    </row>
    <row r="35" spans="1:11" ht="16.5">
      <c r="A35" s="132" t="s">
        <v>36</v>
      </c>
      <c r="B35" s="132"/>
      <c r="E35" s="151"/>
      <c r="F35" s="151"/>
      <c r="G35" s="151"/>
      <c r="H35" s="151"/>
      <c r="I35" s="151"/>
      <c r="J35" s="151"/>
      <c r="K35" s="151"/>
    </row>
    <row r="36" spans="1:11" ht="14.25" customHeight="1">
      <c r="A36" s="132"/>
      <c r="B36" s="132"/>
      <c r="E36" s="151"/>
      <c r="F36" s="151"/>
      <c r="G36" s="151"/>
      <c r="H36" s="151"/>
      <c r="I36" s="151"/>
      <c r="J36" s="151"/>
      <c r="K36" s="151"/>
    </row>
    <row r="37" spans="1:11" ht="15" customHeight="1">
      <c r="C37" s="140" t="s">
        <v>509</v>
      </c>
      <c r="D37" s="140"/>
      <c r="E37" s="140"/>
      <c r="F37" s="140"/>
      <c r="G37" s="140"/>
      <c r="H37" s="140"/>
      <c r="I37" s="140"/>
      <c r="J37" s="140"/>
      <c r="K37" s="140"/>
    </row>
    <row r="38" spans="1:11" ht="15" customHeight="1">
      <c r="C38" s="140"/>
      <c r="D38" s="140"/>
      <c r="E38" s="140"/>
      <c r="F38" s="140"/>
      <c r="G38" s="140"/>
      <c r="H38" s="140"/>
      <c r="I38" s="140"/>
      <c r="J38" s="140"/>
      <c r="K38" s="140"/>
    </row>
    <row r="39" spans="1:11" ht="15" customHeight="1">
      <c r="C39" s="141" t="s">
        <v>214</v>
      </c>
      <c r="D39" s="141"/>
      <c r="E39" s="141"/>
      <c r="F39" s="141"/>
      <c r="G39" s="141"/>
      <c r="H39" s="141"/>
      <c r="I39" s="141"/>
      <c r="J39" s="141"/>
      <c r="K39" s="141"/>
    </row>
    <row r="40" spans="1:11" ht="15" customHeight="1">
      <c r="C40" s="141"/>
      <c r="D40" s="141"/>
      <c r="E40" s="141"/>
      <c r="F40" s="141"/>
      <c r="G40" s="141"/>
      <c r="H40" s="141"/>
      <c r="I40" s="141"/>
      <c r="J40" s="141"/>
      <c r="K40" s="141"/>
    </row>
    <row r="41" spans="1:11" ht="15" customHeight="1">
      <c r="C41" s="141"/>
      <c r="D41" s="141"/>
      <c r="E41" s="141"/>
      <c r="F41" s="141"/>
      <c r="G41" s="141"/>
      <c r="H41" s="141"/>
      <c r="I41" s="141"/>
      <c r="J41" s="141"/>
      <c r="K41" s="141"/>
    </row>
    <row r="42" spans="1:11" ht="15" customHeight="1">
      <c r="C42" s="141" t="s">
        <v>442</v>
      </c>
      <c r="D42" s="141"/>
      <c r="E42" s="141"/>
      <c r="F42" s="141"/>
      <c r="G42" s="141"/>
      <c r="H42" s="141"/>
      <c r="I42" s="141"/>
      <c r="J42" s="141"/>
      <c r="K42" s="141"/>
    </row>
    <row r="43" spans="1:11" ht="15" customHeight="1">
      <c r="C43" s="141"/>
      <c r="D43" s="141"/>
      <c r="E43" s="141"/>
      <c r="F43" s="141"/>
      <c r="G43" s="141"/>
      <c r="H43" s="141"/>
      <c r="I43" s="141"/>
      <c r="J43" s="141"/>
      <c r="K43" s="141"/>
    </row>
    <row r="44" spans="1:11" ht="13.5" customHeight="1">
      <c r="C44" s="44"/>
      <c r="D44" s="44"/>
      <c r="E44" s="44"/>
      <c r="F44" s="44"/>
      <c r="G44" s="44"/>
      <c r="H44" s="44"/>
      <c r="I44" s="44"/>
      <c r="J44" s="44"/>
      <c r="K44" s="44"/>
    </row>
    <row r="45" spans="1:11" s="151" customFormat="1" ht="14.25" customHeight="1">
      <c r="C45" s="142" t="s">
        <v>190</v>
      </c>
      <c r="K45" s="188" t="s">
        <v>198</v>
      </c>
    </row>
    <row r="46" spans="1:11" ht="8.25" customHeight="1">
      <c r="B46" s="196" t="s">
        <v>0</v>
      </c>
      <c r="C46" s="199"/>
      <c r="D46" s="152" t="s">
        <v>168</v>
      </c>
      <c r="E46" s="160"/>
      <c r="F46" s="210"/>
      <c r="G46" s="174"/>
      <c r="H46" s="210"/>
      <c r="I46" s="174"/>
      <c r="J46" s="167" t="s">
        <v>398</v>
      </c>
      <c r="K46" s="133"/>
    </row>
    <row r="47" spans="1:11" ht="13.5" customHeight="1">
      <c r="B47" s="197"/>
      <c r="C47" s="200"/>
      <c r="D47" s="153"/>
      <c r="E47" s="161"/>
      <c r="F47" s="152" t="s">
        <v>400</v>
      </c>
      <c r="G47" s="213"/>
      <c r="H47" s="152" t="s">
        <v>41</v>
      </c>
      <c r="I47" s="213"/>
      <c r="J47" s="168"/>
      <c r="K47" s="175"/>
    </row>
    <row r="48" spans="1:11" s="194" customFormat="1" ht="24.75" customHeight="1">
      <c r="B48" s="198"/>
      <c r="C48" s="201"/>
      <c r="D48" s="154"/>
      <c r="E48" s="162" t="s">
        <v>377</v>
      </c>
      <c r="F48" s="154"/>
      <c r="G48" s="162" t="s">
        <v>377</v>
      </c>
      <c r="H48" s="154"/>
      <c r="I48" s="162" t="s">
        <v>377</v>
      </c>
      <c r="J48" s="169"/>
      <c r="K48" s="162" t="s">
        <v>187</v>
      </c>
    </row>
    <row r="49" spans="2:11" s="195" customFormat="1" ht="11">
      <c r="B49" s="136"/>
      <c r="C49" s="146"/>
      <c r="D49" s="204" t="s">
        <v>97</v>
      </c>
      <c r="E49" s="209" t="s">
        <v>95</v>
      </c>
      <c r="F49" s="209" t="s">
        <v>97</v>
      </c>
      <c r="G49" s="209" t="s">
        <v>95</v>
      </c>
      <c r="H49" s="209" t="s">
        <v>97</v>
      </c>
      <c r="I49" s="209" t="s">
        <v>95</v>
      </c>
      <c r="J49" s="209" t="s">
        <v>401</v>
      </c>
      <c r="K49" s="209" t="s">
        <v>401</v>
      </c>
    </row>
    <row r="50" spans="2:11" ht="15" customHeight="1">
      <c r="B50" s="137" t="s">
        <v>165</v>
      </c>
      <c r="C50" s="147" t="s">
        <v>78</v>
      </c>
      <c r="D50" s="205">
        <v>142</v>
      </c>
      <c r="E50" s="164">
        <v>-2.6</v>
      </c>
      <c r="F50" s="211">
        <v>129.5</v>
      </c>
      <c r="G50" s="164">
        <v>-2.5</v>
      </c>
      <c r="H50" s="211">
        <v>12.5</v>
      </c>
      <c r="I50" s="164">
        <v>-4.5999999999999996</v>
      </c>
      <c r="J50" s="211">
        <v>17.899999999999999</v>
      </c>
      <c r="K50" s="214">
        <v>-0.20000000000000284</v>
      </c>
    </row>
    <row r="51" spans="2:11" ht="15" customHeight="1">
      <c r="B51" s="137" t="s">
        <v>25</v>
      </c>
      <c r="C51" s="147" t="s">
        <v>64</v>
      </c>
      <c r="D51" s="205">
        <v>145.19999999999999</v>
      </c>
      <c r="E51" s="164">
        <v>-1.4</v>
      </c>
      <c r="F51" s="211">
        <v>135.69999999999999</v>
      </c>
      <c r="G51" s="164">
        <v>1.5</v>
      </c>
      <c r="H51" s="211">
        <v>9.5</v>
      </c>
      <c r="I51" s="164">
        <v>-30.1</v>
      </c>
      <c r="J51" s="211">
        <v>18.2</v>
      </c>
      <c r="K51" s="214">
        <v>-0.40000000000000213</v>
      </c>
    </row>
    <row r="52" spans="2:11" ht="15" customHeight="1">
      <c r="B52" s="137" t="s">
        <v>160</v>
      </c>
      <c r="C52" s="147" t="s">
        <v>102</v>
      </c>
      <c r="D52" s="205">
        <v>149.9</v>
      </c>
      <c r="E52" s="164">
        <v>-3.5</v>
      </c>
      <c r="F52" s="211">
        <v>137.5</v>
      </c>
      <c r="G52" s="164">
        <v>-2.8</v>
      </c>
      <c r="H52" s="211">
        <v>12.4</v>
      </c>
      <c r="I52" s="164">
        <v>-9.5</v>
      </c>
      <c r="J52" s="164">
        <v>17.8</v>
      </c>
      <c r="K52" s="214">
        <v>-0.5</v>
      </c>
    </row>
    <row r="53" spans="2:11" ht="15" customHeight="1">
      <c r="B53" s="137" t="s">
        <v>118</v>
      </c>
      <c r="C53" s="147" t="s">
        <v>381</v>
      </c>
      <c r="D53" s="205">
        <v>151.80000000000001</v>
      </c>
      <c r="E53" s="164">
        <v>-3.9</v>
      </c>
      <c r="F53" s="211">
        <v>138.5</v>
      </c>
      <c r="G53" s="164">
        <v>-4.0999999999999996</v>
      </c>
      <c r="H53" s="211">
        <v>13.3</v>
      </c>
      <c r="I53" s="164">
        <v>-2.9</v>
      </c>
      <c r="J53" s="164">
        <v>18.399999999999999</v>
      </c>
      <c r="K53" s="214">
        <v>-0.80000000000000071</v>
      </c>
    </row>
    <row r="54" spans="2:11" ht="15" customHeight="1">
      <c r="B54" s="137" t="s">
        <v>383</v>
      </c>
      <c r="C54" s="147" t="s">
        <v>384</v>
      </c>
      <c r="D54" s="205">
        <v>152.1</v>
      </c>
      <c r="E54" s="164">
        <v>-1.8</v>
      </c>
      <c r="F54" s="211">
        <v>143.1</v>
      </c>
      <c r="G54" s="164">
        <v>-3.6</v>
      </c>
      <c r="H54" s="211">
        <v>9</v>
      </c>
      <c r="I54" s="164">
        <v>43.1</v>
      </c>
      <c r="J54" s="164">
        <v>18.899999999999999</v>
      </c>
      <c r="K54" s="214">
        <v>-0.60000000000000142</v>
      </c>
    </row>
    <row r="55" spans="2:11" ht="15" customHeight="1">
      <c r="B55" s="137" t="s">
        <v>5</v>
      </c>
      <c r="C55" s="147" t="s">
        <v>74</v>
      </c>
      <c r="D55" s="205">
        <v>155.5</v>
      </c>
      <c r="E55" s="164">
        <v>4.3</v>
      </c>
      <c r="F55" s="211">
        <v>134.6</v>
      </c>
      <c r="G55" s="164">
        <v>3.4</v>
      </c>
      <c r="H55" s="211">
        <v>20.9</v>
      </c>
      <c r="I55" s="164">
        <v>10.6</v>
      </c>
      <c r="J55" s="164">
        <v>19.399999999999999</v>
      </c>
      <c r="K55" s="214">
        <v>1.3999999999999986</v>
      </c>
    </row>
    <row r="56" spans="2:11" ht="15" customHeight="1">
      <c r="B56" s="137" t="s">
        <v>156</v>
      </c>
      <c r="C56" s="147" t="s">
        <v>104</v>
      </c>
      <c r="D56" s="205">
        <v>129.5</v>
      </c>
      <c r="E56" s="164">
        <v>-1.5</v>
      </c>
      <c r="F56" s="211">
        <v>124.1</v>
      </c>
      <c r="G56" s="164">
        <v>-0.5</v>
      </c>
      <c r="H56" s="211">
        <v>5.4</v>
      </c>
      <c r="I56" s="164">
        <v>-20.6</v>
      </c>
      <c r="J56" s="164">
        <v>18.3</v>
      </c>
      <c r="K56" s="214">
        <v>-0.19999999999999929</v>
      </c>
    </row>
    <row r="57" spans="2:11" ht="15" customHeight="1">
      <c r="B57" s="137" t="s">
        <v>200</v>
      </c>
      <c r="C57" s="147" t="s">
        <v>385</v>
      </c>
      <c r="D57" s="205">
        <v>147.5</v>
      </c>
      <c r="E57" s="164">
        <v>-1.9</v>
      </c>
      <c r="F57" s="211">
        <v>135.80000000000001</v>
      </c>
      <c r="G57" s="164">
        <v>-4.2</v>
      </c>
      <c r="H57" s="211">
        <v>11.7</v>
      </c>
      <c r="I57" s="164">
        <v>34.5</v>
      </c>
      <c r="J57" s="164">
        <v>18.899999999999999</v>
      </c>
      <c r="K57" s="214">
        <v>-0.80000000000000071</v>
      </c>
    </row>
    <row r="58" spans="2:11" ht="15" customHeight="1">
      <c r="B58" s="137" t="s">
        <v>386</v>
      </c>
      <c r="C58" s="147" t="s">
        <v>276</v>
      </c>
      <c r="D58" s="205">
        <v>120.9</v>
      </c>
      <c r="E58" s="164">
        <v>-3.8</v>
      </c>
      <c r="F58" s="211">
        <v>116</v>
      </c>
      <c r="G58" s="164">
        <v>-2.2999999999999998</v>
      </c>
      <c r="H58" s="211">
        <v>4.9000000000000004</v>
      </c>
      <c r="I58" s="164">
        <v>-30.1</v>
      </c>
      <c r="J58" s="164">
        <v>16.600000000000001</v>
      </c>
      <c r="K58" s="214">
        <v>-9.9999999999997868e-002</v>
      </c>
    </row>
    <row r="59" spans="2:11" ht="15" customHeight="1">
      <c r="B59" s="137" t="s">
        <v>120</v>
      </c>
      <c r="C59" s="147" t="s">
        <v>387</v>
      </c>
      <c r="D59" s="205">
        <v>154.30000000000001</v>
      </c>
      <c r="E59" s="164">
        <v>-5.9</v>
      </c>
      <c r="F59" s="211">
        <v>139.9</v>
      </c>
      <c r="G59" s="164">
        <v>-6.4</v>
      </c>
      <c r="H59" s="211">
        <v>14.4</v>
      </c>
      <c r="I59" s="164">
        <v>0.6</v>
      </c>
      <c r="J59" s="164">
        <v>18.2</v>
      </c>
      <c r="K59" s="214">
        <v>-0.60000000000000142</v>
      </c>
    </row>
    <row r="60" spans="2:11" ht="15" customHeight="1">
      <c r="B60" s="137" t="s">
        <v>21</v>
      </c>
      <c r="C60" s="147" t="s">
        <v>205</v>
      </c>
      <c r="D60" s="205">
        <v>102.8</v>
      </c>
      <c r="E60" s="164">
        <v>-0.2</v>
      </c>
      <c r="F60" s="211">
        <v>99.1</v>
      </c>
      <c r="G60" s="164">
        <v>0.3</v>
      </c>
      <c r="H60" s="211">
        <v>3.7</v>
      </c>
      <c r="I60" s="164">
        <v>-11.9</v>
      </c>
      <c r="J60" s="164">
        <v>15.4</v>
      </c>
      <c r="K60" s="214">
        <v>0</v>
      </c>
    </row>
    <row r="61" spans="2:11" ht="15" customHeight="1">
      <c r="B61" s="137" t="s">
        <v>388</v>
      </c>
      <c r="C61" s="147" t="s">
        <v>138</v>
      </c>
      <c r="D61" s="205">
        <v>119.1</v>
      </c>
      <c r="E61" s="164">
        <v>6.2</v>
      </c>
      <c r="F61" s="211">
        <v>112.6</v>
      </c>
      <c r="G61" s="164">
        <v>6.7</v>
      </c>
      <c r="H61" s="211">
        <v>6.5</v>
      </c>
      <c r="I61" s="164">
        <v>-3</v>
      </c>
      <c r="J61" s="164">
        <v>16.3</v>
      </c>
      <c r="K61" s="214">
        <v>0.40000000000000036</v>
      </c>
    </row>
    <row r="62" spans="2:11" ht="15" customHeight="1">
      <c r="B62" s="137" t="s">
        <v>303</v>
      </c>
      <c r="C62" s="147" t="s">
        <v>389</v>
      </c>
      <c r="D62" s="205">
        <v>162.5</v>
      </c>
      <c r="E62" s="164">
        <v>-6</v>
      </c>
      <c r="F62" s="211">
        <v>127.5</v>
      </c>
      <c r="G62" s="164">
        <v>-6.7</v>
      </c>
      <c r="H62" s="211">
        <v>35</v>
      </c>
      <c r="I62" s="164">
        <v>-3.3</v>
      </c>
      <c r="J62" s="164">
        <v>18.899999999999999</v>
      </c>
      <c r="K62" s="214">
        <v>-0.70000000000000284</v>
      </c>
    </row>
    <row r="63" spans="2:11" ht="15" customHeight="1">
      <c r="B63" s="137" t="s">
        <v>390</v>
      </c>
      <c r="C63" s="147" t="s">
        <v>105</v>
      </c>
      <c r="D63" s="205">
        <v>127</v>
      </c>
      <c r="E63" s="164">
        <v>-7</v>
      </c>
      <c r="F63" s="211">
        <v>120.9</v>
      </c>
      <c r="G63" s="164">
        <v>-7.3</v>
      </c>
      <c r="H63" s="211">
        <v>6.1</v>
      </c>
      <c r="I63" s="164">
        <v>0</v>
      </c>
      <c r="J63" s="164">
        <v>17.5</v>
      </c>
      <c r="K63" s="214">
        <v>-0.30000000000000071</v>
      </c>
    </row>
    <row r="64" spans="2:11" ht="15" customHeight="1">
      <c r="B64" s="137" t="s">
        <v>71</v>
      </c>
      <c r="C64" s="147" t="s">
        <v>366</v>
      </c>
      <c r="D64" s="205">
        <v>167.8</v>
      </c>
      <c r="E64" s="164">
        <v>1.7</v>
      </c>
      <c r="F64" s="211">
        <v>143.69999999999999</v>
      </c>
      <c r="G64" s="164">
        <v>1.8</v>
      </c>
      <c r="H64" s="211">
        <v>24.1</v>
      </c>
      <c r="I64" s="164">
        <v>0.8</v>
      </c>
      <c r="J64" s="164">
        <v>19.399999999999999</v>
      </c>
      <c r="K64" s="214">
        <v>0</v>
      </c>
    </row>
    <row r="65" spans="2:11" ht="15" customHeight="1">
      <c r="B65" s="138" t="s">
        <v>6</v>
      </c>
      <c r="C65" s="202" t="s">
        <v>393</v>
      </c>
      <c r="D65" s="208">
        <v>142.9</v>
      </c>
      <c r="E65" s="165">
        <v>2</v>
      </c>
      <c r="F65" s="212">
        <v>129</v>
      </c>
      <c r="G65" s="165">
        <v>2</v>
      </c>
      <c r="H65" s="212">
        <v>13.9</v>
      </c>
      <c r="I65" s="165">
        <v>2.2000000000000002</v>
      </c>
      <c r="J65" s="165">
        <v>17.600000000000001</v>
      </c>
      <c r="K65" s="215">
        <v>0.10000000000000142</v>
      </c>
    </row>
    <row r="66" spans="2:11">
      <c r="C66" s="203"/>
    </row>
    <row r="68" spans="2:11">
      <c r="F68" s="176" t="s">
        <v>234</v>
      </c>
    </row>
    <row r="97" spans="6:6">
      <c r="F97" s="176"/>
    </row>
  </sheetData>
  <mergeCells count="16">
    <mergeCell ref="F15:G15"/>
    <mergeCell ref="H15:I15"/>
    <mergeCell ref="F47:G47"/>
    <mergeCell ref="H47:I47"/>
    <mergeCell ref="C5:K6"/>
    <mergeCell ref="C7:K9"/>
    <mergeCell ref="C10:K11"/>
    <mergeCell ref="B14:C16"/>
    <mergeCell ref="D14:E15"/>
    <mergeCell ref="J14:K15"/>
    <mergeCell ref="C37:K38"/>
    <mergeCell ref="C39:K41"/>
    <mergeCell ref="C42:K43"/>
    <mergeCell ref="B46:C48"/>
    <mergeCell ref="D46:E47"/>
    <mergeCell ref="J46:K47"/>
  </mergeCells>
  <phoneticPr fontId="43"/>
  <pageMargins left="0.51181102362204722" right="0.35433070866141736" top="0.39370078740157483" bottom="0.27559055118110237" header="0.23622047244094491" footer="0.35433070866141736"/>
  <pageSetup paperSize="9" scale="83"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21">
    <tabColor indexed="12"/>
  </sheetPr>
  <dimension ref="A1:K92"/>
  <sheetViews>
    <sheetView zoomScaleSheetLayoutView="100" workbookViewId="0"/>
  </sheetViews>
  <sheetFormatPr defaultColWidth="9" defaultRowHeight="13"/>
  <cols>
    <col min="1" max="1" width="2.08984375" style="1" customWidth="1"/>
    <col min="2" max="2" width="3.26953125" style="1" customWidth="1"/>
    <col min="3" max="3" width="29.26953125" style="1" customWidth="1"/>
    <col min="4" max="4" width="11.90625" style="1" customWidth="1"/>
    <col min="5" max="5" width="8.36328125" style="1" customWidth="1"/>
    <col min="6" max="7" width="8.90625" style="1" customWidth="1"/>
    <col min="8" max="11" width="9.26953125" style="1" customWidth="1"/>
    <col min="12" max="12" width="9" style="1" bestFit="1" customWidth="0"/>
    <col min="13" max="16384" width="9" style="1"/>
  </cols>
  <sheetData>
    <row r="1" spans="1:11" ht="16.5">
      <c r="A1" s="132" t="s">
        <v>403</v>
      </c>
      <c r="B1" s="132"/>
      <c r="C1" s="131"/>
      <c r="D1" s="151"/>
      <c r="E1" s="151"/>
      <c r="F1" s="151"/>
      <c r="G1" s="151"/>
      <c r="H1" s="151"/>
      <c r="I1" s="151"/>
      <c r="J1" s="151"/>
      <c r="K1" s="44"/>
    </row>
    <row r="2" spans="1:11" ht="16.5">
      <c r="A2" s="132"/>
      <c r="B2" s="132"/>
      <c r="C2" s="131"/>
      <c r="D2" s="151"/>
      <c r="E2" s="151"/>
      <c r="F2" s="151"/>
      <c r="G2" s="151"/>
      <c r="H2" s="151"/>
      <c r="I2" s="151"/>
      <c r="J2" s="151"/>
      <c r="K2" s="44"/>
    </row>
    <row r="3" spans="1:11" ht="16.5">
      <c r="A3" s="132" t="s">
        <v>394</v>
      </c>
      <c r="B3" s="132"/>
      <c r="C3" s="132"/>
      <c r="D3" s="44"/>
      <c r="E3" s="44"/>
      <c r="F3" s="44"/>
      <c r="G3" s="44"/>
      <c r="H3" s="44"/>
      <c r="I3" s="44"/>
      <c r="J3" s="44"/>
      <c r="K3" s="44"/>
    </row>
    <row r="4" spans="1:11" ht="13.5" customHeight="1">
      <c r="A4" s="131"/>
      <c r="B4" s="131"/>
      <c r="C4" s="132"/>
      <c r="D4" s="44"/>
      <c r="E4" s="44"/>
      <c r="F4" s="44"/>
      <c r="G4" s="44"/>
      <c r="H4" s="44"/>
      <c r="I4" s="44"/>
      <c r="J4" s="44"/>
      <c r="K4" s="44"/>
    </row>
    <row r="5" spans="1:11" ht="15" customHeight="1">
      <c r="C5" s="141" t="s">
        <v>435</v>
      </c>
      <c r="D5" s="141"/>
      <c r="E5" s="141"/>
      <c r="F5" s="141"/>
      <c r="G5" s="141"/>
      <c r="H5" s="141"/>
      <c r="I5" s="141"/>
      <c r="J5" s="141"/>
      <c r="K5" s="141"/>
    </row>
    <row r="6" spans="1:11" ht="15" customHeight="1">
      <c r="C6" s="141"/>
      <c r="D6" s="141"/>
      <c r="E6" s="141"/>
      <c r="F6" s="141"/>
      <c r="G6" s="141"/>
      <c r="H6" s="141"/>
      <c r="I6" s="141"/>
      <c r="J6" s="141"/>
      <c r="K6" s="141"/>
    </row>
    <row r="7" spans="1:11" ht="15" customHeight="1">
      <c r="C7" s="141"/>
      <c r="D7" s="141"/>
      <c r="E7" s="141"/>
      <c r="F7" s="141"/>
      <c r="G7" s="141"/>
      <c r="H7" s="141"/>
      <c r="I7" s="141"/>
      <c r="J7" s="141"/>
      <c r="K7" s="141"/>
    </row>
    <row r="8" spans="1:11" ht="15" customHeight="1">
      <c r="C8" s="141" t="s">
        <v>331</v>
      </c>
      <c r="D8" s="141"/>
      <c r="E8" s="141"/>
      <c r="F8" s="141"/>
      <c r="G8" s="141"/>
      <c r="H8" s="141"/>
      <c r="I8" s="141"/>
      <c r="J8" s="141"/>
      <c r="K8" s="141"/>
    </row>
    <row r="9" spans="1:11" ht="15" customHeight="1">
      <c r="C9" s="141"/>
      <c r="D9" s="141"/>
      <c r="E9" s="141"/>
      <c r="F9" s="141"/>
      <c r="G9" s="141"/>
      <c r="H9" s="141"/>
      <c r="I9" s="141"/>
      <c r="J9" s="141"/>
      <c r="K9" s="141"/>
    </row>
    <row r="10" spans="1:11" ht="15" customHeight="1">
      <c r="C10" s="216"/>
      <c r="D10" s="216"/>
      <c r="E10" s="216"/>
      <c r="F10" s="216"/>
      <c r="G10" s="216"/>
      <c r="H10" s="216"/>
      <c r="I10" s="216"/>
      <c r="J10" s="216"/>
      <c r="K10" s="216"/>
    </row>
    <row r="11" spans="1:11" ht="15" customHeight="1">
      <c r="C11" s="142" t="s">
        <v>405</v>
      </c>
      <c r="D11" s="151"/>
      <c r="E11" s="151"/>
      <c r="F11" s="151"/>
      <c r="G11" s="151"/>
      <c r="H11" s="151"/>
      <c r="I11" s="151"/>
      <c r="J11" s="151"/>
      <c r="K11" s="188" t="s">
        <v>373</v>
      </c>
    </row>
    <row r="12" spans="1:11" ht="15" customHeight="1">
      <c r="B12" s="196" t="s">
        <v>87</v>
      </c>
      <c r="C12" s="199"/>
      <c r="D12" s="167" t="s">
        <v>89</v>
      </c>
      <c r="E12" s="179"/>
      <c r="F12" s="152" t="s">
        <v>310</v>
      </c>
      <c r="G12" s="213"/>
      <c r="H12" s="224" t="s">
        <v>408</v>
      </c>
      <c r="I12" s="229"/>
      <c r="J12" s="229"/>
      <c r="K12" s="229"/>
    </row>
    <row r="13" spans="1:11" ht="7.5" customHeight="1">
      <c r="B13" s="197"/>
      <c r="C13" s="200"/>
      <c r="D13" s="168"/>
      <c r="E13" s="218"/>
      <c r="F13" s="153"/>
      <c r="G13" s="223"/>
      <c r="H13" s="225" t="s">
        <v>411</v>
      </c>
      <c r="I13" s="230"/>
      <c r="J13" s="225" t="s">
        <v>258</v>
      </c>
      <c r="K13" s="230"/>
    </row>
    <row r="14" spans="1:11" ht="24.75" customHeight="1">
      <c r="B14" s="198"/>
      <c r="C14" s="201"/>
      <c r="D14" s="169"/>
      <c r="E14" s="162" t="s">
        <v>377</v>
      </c>
      <c r="F14" s="219"/>
      <c r="G14" s="185" t="s">
        <v>379</v>
      </c>
      <c r="H14" s="226"/>
      <c r="I14" s="185" t="s">
        <v>379</v>
      </c>
      <c r="J14" s="226"/>
      <c r="K14" s="162" t="s">
        <v>187</v>
      </c>
    </row>
    <row r="15" spans="1:11" s="130" customFormat="1" ht="12" customHeight="1">
      <c r="B15" s="136"/>
      <c r="C15" s="146"/>
      <c r="D15" s="155" t="s">
        <v>412</v>
      </c>
      <c r="E15" s="163" t="s">
        <v>95</v>
      </c>
      <c r="F15" s="220" t="s">
        <v>95</v>
      </c>
      <c r="G15" s="220" t="s">
        <v>30</v>
      </c>
      <c r="H15" s="220" t="s">
        <v>95</v>
      </c>
      <c r="I15" s="163" t="s">
        <v>30</v>
      </c>
      <c r="J15" s="220" t="s">
        <v>95</v>
      </c>
      <c r="K15" s="163" t="s">
        <v>30</v>
      </c>
    </row>
    <row r="16" spans="1:11" ht="15" customHeight="1">
      <c r="B16" s="137" t="s">
        <v>165</v>
      </c>
      <c r="C16" s="147" t="s">
        <v>78</v>
      </c>
      <c r="D16" s="156">
        <v>1423293</v>
      </c>
      <c r="E16" s="164">
        <v>-1.5</v>
      </c>
      <c r="F16" s="221">
        <v>30.7</v>
      </c>
      <c r="G16" s="164">
        <v>1.7</v>
      </c>
      <c r="H16" s="227">
        <v>2.44</v>
      </c>
      <c r="I16" s="227">
        <v>0.28999999999999998</v>
      </c>
      <c r="J16" s="227">
        <v>1.91</v>
      </c>
      <c r="K16" s="227">
        <v>0.13</v>
      </c>
    </row>
    <row r="17" spans="2:11" ht="15" customHeight="1">
      <c r="B17" s="137" t="s">
        <v>25</v>
      </c>
      <c r="C17" s="147" t="s">
        <v>64</v>
      </c>
      <c r="D17" s="156">
        <v>62364</v>
      </c>
      <c r="E17" s="164">
        <v>-1.7</v>
      </c>
      <c r="F17" s="221">
        <v>12</v>
      </c>
      <c r="G17" s="164">
        <v>2</v>
      </c>
      <c r="H17" s="227">
        <v>1.31</v>
      </c>
      <c r="I17" s="227">
        <v>0.52</v>
      </c>
      <c r="J17" s="227">
        <v>2.91</v>
      </c>
      <c r="K17" s="227">
        <v>1.55</v>
      </c>
    </row>
    <row r="18" spans="2:11" ht="15" customHeight="1">
      <c r="B18" s="137" t="s">
        <v>160</v>
      </c>
      <c r="C18" s="147" t="s">
        <v>102</v>
      </c>
      <c r="D18" s="156">
        <v>379257</v>
      </c>
      <c r="E18" s="164">
        <v>-1.5</v>
      </c>
      <c r="F18" s="221">
        <v>11.4</v>
      </c>
      <c r="G18" s="164">
        <v>1.2</v>
      </c>
      <c r="H18" s="227">
        <v>1.75</v>
      </c>
      <c r="I18" s="227">
        <v>0.28999999999999998</v>
      </c>
      <c r="J18" s="227">
        <v>1.1100000000000001</v>
      </c>
      <c r="K18" s="227">
        <v>-0.21</v>
      </c>
    </row>
    <row r="19" spans="2:11" ht="15" customHeight="1">
      <c r="B19" s="137" t="s">
        <v>118</v>
      </c>
      <c r="C19" s="147" t="s">
        <v>381</v>
      </c>
      <c r="D19" s="156">
        <v>6259</v>
      </c>
      <c r="E19" s="164">
        <v>0.3</v>
      </c>
      <c r="F19" s="221">
        <v>4.7</v>
      </c>
      <c r="G19" s="164">
        <v>-0.2</v>
      </c>
      <c r="H19" s="227">
        <v>0.3</v>
      </c>
      <c r="I19" s="227">
        <v>-3.91</v>
      </c>
      <c r="J19" s="227">
        <v>0.26</v>
      </c>
      <c r="K19" s="227">
        <v>-9.e-002</v>
      </c>
    </row>
    <row r="20" spans="2:11" ht="15" customHeight="1">
      <c r="B20" s="137" t="s">
        <v>383</v>
      </c>
      <c r="C20" s="147" t="s">
        <v>384</v>
      </c>
      <c r="D20" s="156">
        <v>16488</v>
      </c>
      <c r="E20" s="164">
        <v>5.7</v>
      </c>
      <c r="F20" s="221">
        <v>7.1</v>
      </c>
      <c r="G20" s="164">
        <v>-6.1</v>
      </c>
      <c r="H20" s="227">
        <v>1.62</v>
      </c>
      <c r="I20" s="227">
        <v>-2.2000000000000002</v>
      </c>
      <c r="J20" s="227">
        <v>1</v>
      </c>
      <c r="K20" s="227">
        <v>-1.66</v>
      </c>
    </row>
    <row r="21" spans="2:11" ht="15" customHeight="1">
      <c r="B21" s="137" t="s">
        <v>5</v>
      </c>
      <c r="C21" s="147" t="s">
        <v>74</v>
      </c>
      <c r="D21" s="156">
        <v>87400</v>
      </c>
      <c r="E21" s="164">
        <v>-1.9</v>
      </c>
      <c r="F21" s="221">
        <v>22.1</v>
      </c>
      <c r="G21" s="164">
        <v>3</v>
      </c>
      <c r="H21" s="227">
        <v>0.93</v>
      </c>
      <c r="I21" s="227">
        <v>-1.92</v>
      </c>
      <c r="J21" s="227">
        <v>7.0000000000000007e-002</v>
      </c>
      <c r="K21" s="227">
        <v>-2.64</v>
      </c>
    </row>
    <row r="22" spans="2:11" ht="15" customHeight="1">
      <c r="B22" s="137" t="s">
        <v>156</v>
      </c>
      <c r="C22" s="147" t="s">
        <v>104</v>
      </c>
      <c r="D22" s="156">
        <v>226515</v>
      </c>
      <c r="E22" s="164">
        <v>-1</v>
      </c>
      <c r="F22" s="221">
        <v>48.7</v>
      </c>
      <c r="G22" s="164">
        <v>2.8</v>
      </c>
      <c r="H22" s="227">
        <v>2.0299999999999998</v>
      </c>
      <c r="I22" s="227">
        <v>-6.e-002</v>
      </c>
      <c r="J22" s="227">
        <v>2.0499999999999998</v>
      </c>
      <c r="K22" s="227">
        <v>1.19</v>
      </c>
    </row>
    <row r="23" spans="2:11" ht="15" customHeight="1">
      <c r="B23" s="137" t="s">
        <v>200</v>
      </c>
      <c r="C23" s="147" t="s">
        <v>385</v>
      </c>
      <c r="D23" s="156">
        <v>31964</v>
      </c>
      <c r="E23" s="164">
        <v>1.8</v>
      </c>
      <c r="F23" s="221">
        <v>14.5</v>
      </c>
      <c r="G23" s="164">
        <v>1.5</v>
      </c>
      <c r="H23" s="227">
        <v>0.88</v>
      </c>
      <c r="I23" s="227">
        <v>-8.e-002</v>
      </c>
      <c r="J23" s="227">
        <v>1.41</v>
      </c>
      <c r="K23" s="227">
        <v>0.71</v>
      </c>
    </row>
    <row r="24" spans="2:11" ht="15" customHeight="1">
      <c r="B24" s="137" t="s">
        <v>386</v>
      </c>
      <c r="C24" s="147" t="s">
        <v>276</v>
      </c>
      <c r="D24" s="156">
        <v>16147</v>
      </c>
      <c r="E24" s="164">
        <v>3.2</v>
      </c>
      <c r="F24" s="221">
        <v>47.9</v>
      </c>
      <c r="G24" s="164">
        <v>12.2</v>
      </c>
      <c r="H24" s="227">
        <v>8.01</v>
      </c>
      <c r="I24" s="227">
        <v>3.95</v>
      </c>
      <c r="J24" s="227">
        <v>0.9</v>
      </c>
      <c r="K24" s="227">
        <v>-1.1000000000000001</v>
      </c>
    </row>
    <row r="25" spans="2:11" ht="15" customHeight="1">
      <c r="B25" s="137" t="s">
        <v>120</v>
      </c>
      <c r="C25" s="147" t="s">
        <v>387</v>
      </c>
      <c r="D25" s="156">
        <v>32496</v>
      </c>
      <c r="E25" s="164">
        <v>-5.2</v>
      </c>
      <c r="F25" s="221">
        <v>11.5</v>
      </c>
      <c r="G25" s="164">
        <v>-1.6</v>
      </c>
      <c r="H25" s="227">
        <v>2.2799999999999998</v>
      </c>
      <c r="I25" s="227">
        <v>1.36</v>
      </c>
      <c r="J25" s="227">
        <v>1.5699999999999998</v>
      </c>
      <c r="K25" s="227">
        <v>0.45</v>
      </c>
    </row>
    <row r="26" spans="2:11" ht="15" customHeight="1">
      <c r="B26" s="137" t="s">
        <v>21</v>
      </c>
      <c r="C26" s="147" t="s">
        <v>205</v>
      </c>
      <c r="D26" s="156">
        <v>110268</v>
      </c>
      <c r="E26" s="164">
        <v>2.2000000000000002</v>
      </c>
      <c r="F26" s="221">
        <v>78</v>
      </c>
      <c r="G26" s="164">
        <v>-2.4</v>
      </c>
      <c r="H26" s="227">
        <v>6.25</v>
      </c>
      <c r="I26" s="227">
        <v>1.6</v>
      </c>
      <c r="J26" s="227">
        <v>4.55</v>
      </c>
      <c r="K26" s="227">
        <v>-0.21</v>
      </c>
    </row>
    <row r="27" spans="2:11" ht="15" customHeight="1">
      <c r="B27" s="137" t="s">
        <v>388</v>
      </c>
      <c r="C27" s="147" t="s">
        <v>138</v>
      </c>
      <c r="D27" s="156">
        <v>38511</v>
      </c>
      <c r="E27" s="164">
        <v>0.3</v>
      </c>
      <c r="F27" s="221">
        <v>53.5</v>
      </c>
      <c r="G27" s="164">
        <v>-5.6</v>
      </c>
      <c r="H27" s="227">
        <v>4.0999999999999996</v>
      </c>
      <c r="I27" s="227">
        <v>9.e-002</v>
      </c>
      <c r="J27" s="227">
        <v>3.03</v>
      </c>
      <c r="K27" s="227">
        <v>2.15</v>
      </c>
    </row>
    <row r="28" spans="2:11" ht="15" customHeight="1">
      <c r="B28" s="137" t="s">
        <v>303</v>
      </c>
      <c r="C28" s="147" t="s">
        <v>389</v>
      </c>
      <c r="D28" s="156">
        <v>88403</v>
      </c>
      <c r="E28" s="164">
        <v>1.5</v>
      </c>
      <c r="F28" s="221">
        <v>23.7</v>
      </c>
      <c r="G28" s="164">
        <v>-5.0999999999999996</v>
      </c>
      <c r="H28" s="227">
        <v>2.39</v>
      </c>
      <c r="I28" s="227">
        <v>1.37</v>
      </c>
      <c r="J28" s="227">
        <v>1.9300000000000002</v>
      </c>
      <c r="K28" s="227">
        <v>1.87</v>
      </c>
    </row>
    <row r="29" spans="2:11" ht="15" customHeight="1">
      <c r="B29" s="137" t="s">
        <v>390</v>
      </c>
      <c r="C29" s="147" t="s">
        <v>105</v>
      </c>
      <c r="D29" s="156">
        <v>206043</v>
      </c>
      <c r="E29" s="164">
        <v>-1.1000000000000001</v>
      </c>
      <c r="F29" s="221">
        <v>41.3</v>
      </c>
      <c r="G29" s="164">
        <v>6.5</v>
      </c>
      <c r="H29" s="227">
        <v>3.24</v>
      </c>
      <c r="I29" s="227">
        <v>0.79</v>
      </c>
      <c r="J29" s="227">
        <v>2.39</v>
      </c>
      <c r="K29" s="227">
        <v>9.e-002</v>
      </c>
    </row>
    <row r="30" spans="2:11" ht="15" customHeight="1">
      <c r="B30" s="137" t="s">
        <v>71</v>
      </c>
      <c r="C30" s="147" t="s">
        <v>366</v>
      </c>
      <c r="D30" s="156">
        <v>11095</v>
      </c>
      <c r="E30" s="164">
        <v>-3.3</v>
      </c>
      <c r="F30" s="221">
        <v>5.6</v>
      </c>
      <c r="G30" s="164">
        <v>-2.6</v>
      </c>
      <c r="H30" s="227">
        <v>2.65</v>
      </c>
      <c r="I30" s="227">
        <v>1.77</v>
      </c>
      <c r="J30" s="227">
        <v>0.22</v>
      </c>
      <c r="K30" s="227">
        <v>-0.88</v>
      </c>
    </row>
    <row r="31" spans="2:11" ht="15" customHeight="1">
      <c r="B31" s="138" t="s">
        <v>6</v>
      </c>
      <c r="C31" s="202" t="s">
        <v>393</v>
      </c>
      <c r="D31" s="159">
        <v>109733</v>
      </c>
      <c r="E31" s="165">
        <v>-11</v>
      </c>
      <c r="F31" s="222">
        <v>24.3</v>
      </c>
      <c r="G31" s="165">
        <v>2.2000000000000002</v>
      </c>
      <c r="H31" s="228">
        <v>1.67</v>
      </c>
      <c r="I31" s="228">
        <v>-0.72</v>
      </c>
      <c r="J31" s="228">
        <v>2.1</v>
      </c>
      <c r="K31" s="228">
        <v>-0.77</v>
      </c>
    </row>
    <row r="32" spans="2:11">
      <c r="C32" s="203"/>
    </row>
    <row r="33" spans="1:11">
      <c r="C33" s="203"/>
    </row>
    <row r="34" spans="1:11" ht="16.5">
      <c r="A34" s="132" t="s">
        <v>36</v>
      </c>
      <c r="B34" s="132"/>
      <c r="E34" s="151"/>
      <c r="F34" s="151"/>
      <c r="G34" s="151"/>
      <c r="H34" s="151"/>
      <c r="I34" s="151"/>
      <c r="J34" s="151"/>
      <c r="K34" s="151"/>
    </row>
    <row r="35" spans="1:11" ht="15" customHeight="1">
      <c r="C35" s="217"/>
      <c r="D35" s="44"/>
      <c r="E35" s="44"/>
      <c r="F35" s="44"/>
      <c r="G35" s="44"/>
      <c r="H35" s="44"/>
      <c r="I35" s="44"/>
      <c r="J35" s="44"/>
      <c r="K35" s="44"/>
    </row>
    <row r="36" spans="1:11" ht="15" customHeight="1">
      <c r="C36" s="141" t="s">
        <v>528</v>
      </c>
      <c r="D36" s="141"/>
      <c r="E36" s="141"/>
      <c r="F36" s="141"/>
      <c r="G36" s="141"/>
      <c r="H36" s="141"/>
      <c r="I36" s="141"/>
      <c r="J36" s="141"/>
      <c r="K36" s="141"/>
    </row>
    <row r="37" spans="1:11" ht="15" customHeight="1">
      <c r="C37" s="141"/>
      <c r="D37" s="141"/>
      <c r="E37" s="141"/>
      <c r="F37" s="141"/>
      <c r="G37" s="141"/>
      <c r="H37" s="141"/>
      <c r="I37" s="141"/>
      <c r="J37" s="141"/>
      <c r="K37" s="141"/>
    </row>
    <row r="38" spans="1:11" ht="15" customHeight="1">
      <c r="C38" s="141"/>
      <c r="D38" s="141"/>
      <c r="E38" s="141"/>
      <c r="F38" s="141"/>
      <c r="G38" s="141"/>
      <c r="H38" s="141"/>
      <c r="I38" s="141"/>
      <c r="J38" s="141"/>
      <c r="K38" s="141"/>
    </row>
    <row r="39" spans="1:11" ht="15" customHeight="1">
      <c r="C39" s="141" t="s">
        <v>69</v>
      </c>
      <c r="D39" s="141"/>
      <c r="E39" s="141"/>
      <c r="F39" s="141"/>
      <c r="G39" s="141"/>
      <c r="H39" s="141"/>
      <c r="I39" s="141"/>
      <c r="J39" s="141"/>
      <c r="K39" s="141"/>
    </row>
    <row r="40" spans="1:11" ht="15" customHeight="1">
      <c r="C40" s="141"/>
      <c r="D40" s="141"/>
      <c r="E40" s="141"/>
      <c r="F40" s="141"/>
      <c r="G40" s="141"/>
      <c r="H40" s="141"/>
      <c r="I40" s="141"/>
      <c r="J40" s="141"/>
      <c r="K40" s="141"/>
    </row>
    <row r="41" spans="1:11" ht="15" customHeight="1">
      <c r="C41" s="141"/>
      <c r="D41" s="141"/>
      <c r="E41" s="141"/>
      <c r="F41" s="141"/>
      <c r="G41" s="141"/>
      <c r="H41" s="141"/>
      <c r="I41" s="141"/>
      <c r="J41" s="141"/>
      <c r="K41" s="141"/>
    </row>
    <row r="42" spans="1:11" ht="15" customHeight="1">
      <c r="C42" s="216"/>
      <c r="D42" s="216"/>
      <c r="E42" s="216"/>
      <c r="F42" s="216"/>
      <c r="G42" s="216"/>
      <c r="H42" s="216"/>
      <c r="I42" s="216"/>
      <c r="J42" s="216"/>
      <c r="K42" s="216"/>
    </row>
    <row r="43" spans="1:11" ht="15" customHeight="1">
      <c r="C43" s="142" t="s">
        <v>392</v>
      </c>
      <c r="D43" s="151"/>
      <c r="E43" s="151"/>
      <c r="F43" s="151"/>
      <c r="G43" s="151"/>
      <c r="H43" s="151"/>
      <c r="I43" s="151"/>
      <c r="J43" s="151"/>
      <c r="K43" s="188" t="s">
        <v>198</v>
      </c>
    </row>
    <row r="44" spans="1:11" ht="15" customHeight="1">
      <c r="B44" s="196" t="s">
        <v>87</v>
      </c>
      <c r="C44" s="199"/>
      <c r="D44" s="167" t="s">
        <v>89</v>
      </c>
      <c r="E44" s="179"/>
      <c r="F44" s="152" t="s">
        <v>310</v>
      </c>
      <c r="G44" s="213"/>
      <c r="H44" s="224" t="s">
        <v>408</v>
      </c>
      <c r="I44" s="229"/>
      <c r="J44" s="229"/>
      <c r="K44" s="229"/>
    </row>
    <row r="45" spans="1:11" ht="7.5" customHeight="1">
      <c r="B45" s="197"/>
      <c r="C45" s="200"/>
      <c r="D45" s="168"/>
      <c r="E45" s="218"/>
      <c r="F45" s="153"/>
      <c r="G45" s="223"/>
      <c r="H45" s="225" t="s">
        <v>411</v>
      </c>
      <c r="I45" s="230"/>
      <c r="J45" s="225" t="s">
        <v>258</v>
      </c>
      <c r="K45" s="230"/>
    </row>
    <row r="46" spans="1:11" ht="24.75" customHeight="1">
      <c r="B46" s="198"/>
      <c r="C46" s="201"/>
      <c r="D46" s="169"/>
      <c r="E46" s="162" t="s">
        <v>377</v>
      </c>
      <c r="F46" s="219"/>
      <c r="G46" s="185" t="s">
        <v>379</v>
      </c>
      <c r="H46" s="226"/>
      <c r="I46" s="185" t="s">
        <v>379</v>
      </c>
      <c r="J46" s="226"/>
      <c r="K46" s="162" t="s">
        <v>187</v>
      </c>
    </row>
    <row r="47" spans="1:11" s="130" customFormat="1" ht="11.25" customHeight="1">
      <c r="B47" s="136"/>
      <c r="C47" s="146"/>
      <c r="D47" s="155" t="s">
        <v>412</v>
      </c>
      <c r="E47" s="163" t="s">
        <v>95</v>
      </c>
      <c r="F47" s="220" t="s">
        <v>95</v>
      </c>
      <c r="G47" s="220" t="s">
        <v>30</v>
      </c>
      <c r="H47" s="220" t="s">
        <v>95</v>
      </c>
      <c r="I47" s="163" t="s">
        <v>30</v>
      </c>
      <c r="J47" s="220" t="s">
        <v>95</v>
      </c>
      <c r="K47" s="163" t="s">
        <v>30</v>
      </c>
    </row>
    <row r="48" spans="1:11" ht="15" customHeight="1">
      <c r="B48" s="137" t="s">
        <v>165</v>
      </c>
      <c r="C48" s="147" t="s">
        <v>78</v>
      </c>
      <c r="D48" s="156">
        <v>874741</v>
      </c>
      <c r="E48" s="164">
        <v>-2.9</v>
      </c>
      <c r="F48" s="221">
        <v>25</v>
      </c>
      <c r="G48" s="164">
        <v>0.6</v>
      </c>
      <c r="H48" s="227">
        <v>1.89</v>
      </c>
      <c r="I48" s="227">
        <v>-7.0000000000000007e-002</v>
      </c>
      <c r="J48" s="227">
        <v>1.69</v>
      </c>
      <c r="K48" s="227">
        <v>0</v>
      </c>
    </row>
    <row r="49" spans="2:11" ht="15" customHeight="1">
      <c r="B49" s="137" t="s">
        <v>25</v>
      </c>
      <c r="C49" s="147" t="s">
        <v>64</v>
      </c>
      <c r="D49" s="156">
        <v>16855</v>
      </c>
      <c r="E49" s="164">
        <v>-12.7</v>
      </c>
      <c r="F49" s="221">
        <v>17.8</v>
      </c>
      <c r="G49" s="164">
        <v>4.7</v>
      </c>
      <c r="H49" s="227">
        <v>1.5</v>
      </c>
      <c r="I49" s="227">
        <v>0.91</v>
      </c>
      <c r="J49" s="227">
        <v>4.8</v>
      </c>
      <c r="K49" s="227">
        <v>4.46</v>
      </c>
    </row>
    <row r="50" spans="2:11" ht="15" customHeight="1">
      <c r="B50" s="137" t="s">
        <v>160</v>
      </c>
      <c r="C50" s="147" t="s">
        <v>102</v>
      </c>
      <c r="D50" s="156">
        <v>308775</v>
      </c>
      <c r="E50" s="164">
        <v>-1.8</v>
      </c>
      <c r="F50" s="221">
        <v>7.7</v>
      </c>
      <c r="G50" s="164">
        <v>0.2</v>
      </c>
      <c r="H50" s="227">
        <v>1.81</v>
      </c>
      <c r="I50" s="227">
        <v>0.28000000000000003</v>
      </c>
      <c r="J50" s="227">
        <v>1.1399999999999999</v>
      </c>
      <c r="K50" s="227">
        <v>1.e-002</v>
      </c>
    </row>
    <row r="51" spans="2:11" ht="15" customHeight="1">
      <c r="B51" s="137" t="s">
        <v>118</v>
      </c>
      <c r="C51" s="147" t="s">
        <v>381</v>
      </c>
      <c r="D51" s="156">
        <v>4825</v>
      </c>
      <c r="E51" s="164">
        <v>4.5999999999999996</v>
      </c>
      <c r="F51" s="221">
        <v>5.8</v>
      </c>
      <c r="G51" s="164">
        <v>0.7</v>
      </c>
      <c r="H51" s="227">
        <v>0.39</v>
      </c>
      <c r="I51" s="227">
        <v>-5.39</v>
      </c>
      <c r="J51" s="227">
        <v>0.33</v>
      </c>
      <c r="K51" s="227">
        <v>-0.15</v>
      </c>
    </row>
    <row r="52" spans="2:11" ht="15" customHeight="1">
      <c r="B52" s="137" t="s">
        <v>383</v>
      </c>
      <c r="C52" s="147" t="s">
        <v>384</v>
      </c>
      <c r="D52" s="156">
        <v>12126</v>
      </c>
      <c r="E52" s="164">
        <v>8.1999999999999993</v>
      </c>
      <c r="F52" s="221">
        <v>9.6</v>
      </c>
      <c r="G52" s="164">
        <v>-6.6</v>
      </c>
      <c r="H52" s="227">
        <v>1.87</v>
      </c>
      <c r="I52" s="227">
        <v>-1.73</v>
      </c>
      <c r="J52" s="227">
        <v>1.36</v>
      </c>
      <c r="K52" s="227">
        <v>-2.29</v>
      </c>
    </row>
    <row r="53" spans="2:11" ht="15" customHeight="1">
      <c r="B53" s="137" t="s">
        <v>5</v>
      </c>
      <c r="C53" s="147" t="s">
        <v>74</v>
      </c>
      <c r="D53" s="156">
        <v>59171</v>
      </c>
      <c r="E53" s="164">
        <v>-1.2</v>
      </c>
      <c r="F53" s="221">
        <v>27.7</v>
      </c>
      <c r="G53" s="164">
        <v>0.9</v>
      </c>
      <c r="H53" s="227">
        <v>1</v>
      </c>
      <c r="I53" s="227">
        <v>-2.35</v>
      </c>
      <c r="J53" s="227">
        <v>0.11</v>
      </c>
      <c r="K53" s="227">
        <v>-3.45</v>
      </c>
    </row>
    <row r="54" spans="2:11" ht="15" customHeight="1">
      <c r="B54" s="137" t="s">
        <v>156</v>
      </c>
      <c r="C54" s="147" t="s">
        <v>104</v>
      </c>
      <c r="D54" s="156">
        <v>90801</v>
      </c>
      <c r="E54" s="164">
        <v>-2.5</v>
      </c>
      <c r="F54" s="221">
        <v>53.8</v>
      </c>
      <c r="G54" s="164">
        <v>1.1000000000000001</v>
      </c>
      <c r="H54" s="227">
        <v>1.47</v>
      </c>
      <c r="I54" s="227">
        <v>-0.53</v>
      </c>
      <c r="J54" s="227">
        <v>2.1800000000000002</v>
      </c>
      <c r="K54" s="227">
        <v>0.9</v>
      </c>
    </row>
    <row r="55" spans="2:11" ht="15" customHeight="1">
      <c r="B55" s="137" t="s">
        <v>200</v>
      </c>
      <c r="C55" s="147" t="s">
        <v>385</v>
      </c>
      <c r="D55" s="156">
        <v>16329</v>
      </c>
      <c r="E55" s="164">
        <v>2</v>
      </c>
      <c r="F55" s="221">
        <v>14.4</v>
      </c>
      <c r="G55" s="164">
        <v>-2.9</v>
      </c>
      <c r="H55" s="227">
        <v>1.44</v>
      </c>
      <c r="I55" s="227">
        <v>-0.46</v>
      </c>
      <c r="J55" s="227">
        <v>0.3</v>
      </c>
      <c r="K55" s="227">
        <v>-0.72</v>
      </c>
    </row>
    <row r="56" spans="2:11" ht="15" customHeight="1">
      <c r="B56" s="137" t="s">
        <v>386</v>
      </c>
      <c r="C56" s="147" t="s">
        <v>276</v>
      </c>
      <c r="D56" s="156">
        <v>5572</v>
      </c>
      <c r="E56" s="164">
        <v>0.8</v>
      </c>
      <c r="F56" s="221">
        <v>52.1</v>
      </c>
      <c r="G56" s="164">
        <v>5</v>
      </c>
      <c r="H56" s="227">
        <v>2.91</v>
      </c>
      <c r="I56" s="227">
        <v>1.32</v>
      </c>
      <c r="J56" s="227">
        <v>1.47</v>
      </c>
      <c r="K56" s="227">
        <v>-0.48</v>
      </c>
    </row>
    <row r="57" spans="2:11" ht="15" customHeight="1">
      <c r="B57" s="137" t="s">
        <v>120</v>
      </c>
      <c r="C57" s="147" t="s">
        <v>387</v>
      </c>
      <c r="D57" s="156">
        <v>20866</v>
      </c>
      <c r="E57" s="164">
        <v>-5.0999999999999996</v>
      </c>
      <c r="F57" s="221">
        <v>5.9</v>
      </c>
      <c r="G57" s="164">
        <v>1.6</v>
      </c>
      <c r="H57" s="227">
        <v>0.99</v>
      </c>
      <c r="I57" s="227">
        <v>0.69</v>
      </c>
      <c r="J57" s="227">
        <v>0.93</v>
      </c>
      <c r="K57" s="227">
        <v>0.63</v>
      </c>
    </row>
    <row r="58" spans="2:11" ht="15" customHeight="1">
      <c r="B58" s="137" t="s">
        <v>21</v>
      </c>
      <c r="C58" s="147" t="s">
        <v>205</v>
      </c>
      <c r="D58" s="156">
        <v>43052</v>
      </c>
      <c r="E58" s="164">
        <v>4.2</v>
      </c>
      <c r="F58" s="221">
        <v>67.7</v>
      </c>
      <c r="G58" s="164">
        <v>-2</v>
      </c>
      <c r="H58" s="227">
        <v>2.71</v>
      </c>
      <c r="I58" s="227">
        <v>-2.65</v>
      </c>
      <c r="J58" s="227">
        <v>3.72</v>
      </c>
      <c r="K58" s="227">
        <v>-0.52</v>
      </c>
    </row>
    <row r="59" spans="2:11" ht="15" customHeight="1">
      <c r="B59" s="137" t="s">
        <v>388</v>
      </c>
      <c r="C59" s="147" t="s">
        <v>138</v>
      </c>
      <c r="D59" s="156">
        <v>18648</v>
      </c>
      <c r="E59" s="164">
        <v>1.4</v>
      </c>
      <c r="F59" s="221">
        <v>56.5</v>
      </c>
      <c r="G59" s="164">
        <v>-5.3</v>
      </c>
      <c r="H59" s="227">
        <v>3.49</v>
      </c>
      <c r="I59" s="227">
        <v>0.93</v>
      </c>
      <c r="J59" s="227">
        <v>2.93</v>
      </c>
      <c r="K59" s="227">
        <v>1.1299999999999999</v>
      </c>
    </row>
    <row r="60" spans="2:11" ht="15" customHeight="1">
      <c r="B60" s="137" t="s">
        <v>303</v>
      </c>
      <c r="C60" s="147" t="s">
        <v>389</v>
      </c>
      <c r="D60" s="156">
        <v>62615</v>
      </c>
      <c r="E60" s="164">
        <v>0.4</v>
      </c>
      <c r="F60" s="221">
        <v>17.899999999999999</v>
      </c>
      <c r="G60" s="164">
        <v>-3.1</v>
      </c>
      <c r="H60" s="227">
        <v>2.88</v>
      </c>
      <c r="I60" s="227">
        <v>2.2400000000000002</v>
      </c>
      <c r="J60" s="227">
        <v>2.62</v>
      </c>
      <c r="K60" s="227">
        <v>2.5299999999999998</v>
      </c>
    </row>
    <row r="61" spans="2:11" ht="15" customHeight="1">
      <c r="B61" s="137" t="s">
        <v>390</v>
      </c>
      <c r="C61" s="147" t="s">
        <v>105</v>
      </c>
      <c r="D61" s="156">
        <v>126991</v>
      </c>
      <c r="E61" s="164">
        <v>-3.5</v>
      </c>
      <c r="F61" s="221">
        <v>35.200000000000003</v>
      </c>
      <c r="G61" s="164">
        <v>3.7</v>
      </c>
      <c r="H61" s="227">
        <v>2.2599999999999998</v>
      </c>
      <c r="I61" s="227">
        <v>0.19</v>
      </c>
      <c r="J61" s="227">
        <v>1.88</v>
      </c>
      <c r="K61" s="227">
        <v>0.21</v>
      </c>
    </row>
    <row r="62" spans="2:11" ht="15" customHeight="1">
      <c r="B62" s="137" t="s">
        <v>71</v>
      </c>
      <c r="C62" s="147" t="s">
        <v>366</v>
      </c>
      <c r="D62" s="156">
        <v>5555</v>
      </c>
      <c r="E62" s="164">
        <v>-13.1</v>
      </c>
      <c r="F62" s="221">
        <v>4</v>
      </c>
      <c r="G62" s="164">
        <v>-7.2</v>
      </c>
      <c r="H62" s="227">
        <v>0.83</v>
      </c>
      <c r="I62" s="227">
        <v>-0.76</v>
      </c>
      <c r="J62" s="227">
        <v>0.43</v>
      </c>
      <c r="K62" s="227">
        <v>-0.61</v>
      </c>
    </row>
    <row r="63" spans="2:11" ht="15" customHeight="1">
      <c r="B63" s="138" t="s">
        <v>6</v>
      </c>
      <c r="C63" s="202" t="s">
        <v>393</v>
      </c>
      <c r="D63" s="159">
        <v>82560</v>
      </c>
      <c r="E63" s="165">
        <v>-13</v>
      </c>
      <c r="F63" s="222">
        <v>28</v>
      </c>
      <c r="G63" s="165">
        <v>2</v>
      </c>
      <c r="H63" s="228">
        <v>1.65</v>
      </c>
      <c r="I63" s="228">
        <v>-0.35</v>
      </c>
      <c r="J63" s="228">
        <v>2.04</v>
      </c>
      <c r="K63" s="228">
        <v>-1.24</v>
      </c>
    </row>
    <row r="64" spans="2:11">
      <c r="C64" s="203"/>
    </row>
    <row r="65" spans="3:6">
      <c r="C65" s="203"/>
    </row>
    <row r="66" spans="3:6">
      <c r="C66" s="203"/>
    </row>
    <row r="67" spans="3:6">
      <c r="C67" s="203"/>
    </row>
    <row r="68" spans="3:6">
      <c r="C68" s="203"/>
      <c r="F68" s="176" t="s">
        <v>52</v>
      </c>
    </row>
    <row r="69" spans="3:6">
      <c r="C69" s="203"/>
    </row>
    <row r="70" spans="3:6">
      <c r="C70" s="203"/>
    </row>
    <row r="71" spans="3:6">
      <c r="C71" s="203"/>
    </row>
    <row r="72" spans="3:6">
      <c r="C72" s="203"/>
    </row>
    <row r="73" spans="3:6">
      <c r="C73" s="203"/>
    </row>
    <row r="74" spans="3:6">
      <c r="C74" s="203"/>
    </row>
    <row r="75" spans="3:6">
      <c r="C75" s="203"/>
    </row>
    <row r="76" spans="3:6">
      <c r="C76" s="203"/>
    </row>
    <row r="77" spans="3:6">
      <c r="C77" s="203"/>
    </row>
    <row r="78" spans="3:6">
      <c r="C78" s="203"/>
    </row>
    <row r="79" spans="3:6">
      <c r="C79" s="203"/>
    </row>
    <row r="80" spans="3:6">
      <c r="C80" s="203"/>
    </row>
    <row r="81" spans="3:3">
      <c r="C81" s="203"/>
    </row>
    <row r="82" spans="3:3">
      <c r="C82" s="203"/>
    </row>
    <row r="83" spans="3:3">
      <c r="C83" s="203"/>
    </row>
    <row r="84" spans="3:3">
      <c r="C84" s="203"/>
    </row>
    <row r="85" spans="3:3">
      <c r="C85" s="203"/>
    </row>
    <row r="86" spans="3:3">
      <c r="C86" s="203"/>
    </row>
    <row r="87" spans="3:3">
      <c r="C87" s="203"/>
    </row>
    <row r="88" spans="3:3">
      <c r="C88" s="203"/>
    </row>
    <row r="89" spans="3:3">
      <c r="C89" s="203"/>
    </row>
    <row r="90" spans="3:3">
      <c r="C90" s="203"/>
    </row>
    <row r="91" spans="3:3">
      <c r="C91" s="203"/>
    </row>
    <row r="92" spans="3:3">
      <c r="C92" s="203"/>
    </row>
  </sheetData>
  <mergeCells count="17">
    <mergeCell ref="A3:C3"/>
    <mergeCell ref="H12:K12"/>
    <mergeCell ref="H44:K44"/>
    <mergeCell ref="C5:K7"/>
    <mergeCell ref="C8:K9"/>
    <mergeCell ref="B12:C14"/>
    <mergeCell ref="D12:E13"/>
    <mergeCell ref="F12:G13"/>
    <mergeCell ref="H13:H14"/>
    <mergeCell ref="J13:J14"/>
    <mergeCell ref="C36:K38"/>
    <mergeCell ref="C39:K41"/>
    <mergeCell ref="B44:C46"/>
    <mergeCell ref="D44:E45"/>
    <mergeCell ref="F44:G45"/>
    <mergeCell ref="H45:H46"/>
    <mergeCell ref="J45:J46"/>
  </mergeCells>
  <phoneticPr fontId="43"/>
  <pageMargins left="0.51181102362204722" right="0.35433070866141736" top="0.39370078740157483" bottom="0.27559055118110237" header="0.51181102362204722" footer="0.27559055118110237"/>
  <pageSetup paperSize="9" scale="83"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22">
    <tabColor indexed="17"/>
    <pageSetUpPr fitToPage="1"/>
  </sheetPr>
  <dimension ref="A1:AD93"/>
  <sheetViews>
    <sheetView zoomScale="70" zoomScaleNormal="70" workbookViewId="0"/>
  </sheetViews>
  <sheetFormatPr defaultColWidth="9" defaultRowHeight="13"/>
  <cols>
    <col min="1" max="1" width="4.90625" style="25" bestFit="1" customWidth="1"/>
    <col min="2" max="2" width="3.7265625" style="25" bestFit="1" customWidth="1"/>
    <col min="3" max="3" width="3.08984375" style="25" bestFit="1" customWidth="1"/>
    <col min="4" max="19" width="8.26953125" style="25" customWidth="1"/>
    <col min="20" max="30" width="7.6328125" style="25" customWidth="1"/>
    <col min="31" max="251" width="9" style="25"/>
    <col min="252" max="252" width="4.90625" style="25" bestFit="1" customWidth="1"/>
    <col min="253" max="253" width="3.7265625" style="25" bestFit="1" customWidth="1"/>
    <col min="254" max="254" width="3.08984375" style="25" bestFit="1" customWidth="1"/>
    <col min="255" max="270" width="8.26953125" style="25" customWidth="1"/>
    <col min="271" max="286" width="7.6328125" style="25" customWidth="1"/>
    <col min="287" max="507" width="9" style="25"/>
    <col min="508" max="508" width="4.90625" style="25" bestFit="1" customWidth="1"/>
    <col min="509" max="509" width="3.7265625" style="25" bestFit="1" customWidth="1"/>
    <col min="510" max="510" width="3.08984375" style="25" bestFit="1" customWidth="1"/>
    <col min="511" max="526" width="8.26953125" style="25" customWidth="1"/>
    <col min="527" max="542" width="7.6328125" style="25" customWidth="1"/>
    <col min="543" max="763" width="9" style="25"/>
    <col min="764" max="764" width="4.90625" style="25" bestFit="1" customWidth="1"/>
    <col min="765" max="765" width="3.7265625" style="25" bestFit="1" customWidth="1"/>
    <col min="766" max="766" width="3.08984375" style="25" bestFit="1" customWidth="1"/>
    <col min="767" max="782" width="8.26953125" style="25" customWidth="1"/>
    <col min="783" max="798" width="7.6328125" style="25" customWidth="1"/>
    <col min="799" max="1019" width="9" style="25"/>
    <col min="1020" max="1020" width="4.90625" style="25" bestFit="1" customWidth="1"/>
    <col min="1021" max="1021" width="3.7265625" style="25" bestFit="1" customWidth="1"/>
    <col min="1022" max="1022" width="3.08984375" style="25" bestFit="1" customWidth="1"/>
    <col min="1023" max="1038" width="8.26953125" style="25" customWidth="1"/>
    <col min="1039" max="1054" width="7.6328125" style="25" customWidth="1"/>
    <col min="1055" max="1275" width="9" style="25"/>
    <col min="1276" max="1276" width="4.90625" style="25" bestFit="1" customWidth="1"/>
    <col min="1277" max="1277" width="3.7265625" style="25" bestFit="1" customWidth="1"/>
    <col min="1278" max="1278" width="3.08984375" style="25" bestFit="1" customWidth="1"/>
    <col min="1279" max="1294" width="8.26953125" style="25" customWidth="1"/>
    <col min="1295" max="1310" width="7.6328125" style="25" customWidth="1"/>
    <col min="1311" max="1531" width="9" style="25"/>
    <col min="1532" max="1532" width="4.90625" style="25" bestFit="1" customWidth="1"/>
    <col min="1533" max="1533" width="3.7265625" style="25" bestFit="1" customWidth="1"/>
    <col min="1534" max="1534" width="3.08984375" style="25" bestFit="1" customWidth="1"/>
    <col min="1535" max="1550" width="8.26953125" style="25" customWidth="1"/>
    <col min="1551" max="1566" width="7.6328125" style="25" customWidth="1"/>
    <col min="1567" max="1787" width="9" style="25"/>
    <col min="1788" max="1788" width="4.90625" style="25" bestFit="1" customWidth="1"/>
    <col min="1789" max="1789" width="3.7265625" style="25" bestFit="1" customWidth="1"/>
    <col min="1790" max="1790" width="3.08984375" style="25" bestFit="1" customWidth="1"/>
    <col min="1791" max="1806" width="8.26953125" style="25" customWidth="1"/>
    <col min="1807" max="1822" width="7.6328125" style="25" customWidth="1"/>
    <col min="1823" max="2043" width="9" style="25"/>
    <col min="2044" max="2044" width="4.90625" style="25" bestFit="1" customWidth="1"/>
    <col min="2045" max="2045" width="3.7265625" style="25" bestFit="1" customWidth="1"/>
    <col min="2046" max="2046" width="3.08984375" style="25" bestFit="1" customWidth="1"/>
    <col min="2047" max="2062" width="8.26953125" style="25" customWidth="1"/>
    <col min="2063" max="2078" width="7.6328125" style="25" customWidth="1"/>
    <col min="2079" max="2299" width="9" style="25"/>
    <col min="2300" max="2300" width="4.90625" style="25" bestFit="1" customWidth="1"/>
    <col min="2301" max="2301" width="3.7265625" style="25" bestFit="1" customWidth="1"/>
    <col min="2302" max="2302" width="3.08984375" style="25" bestFit="1" customWidth="1"/>
    <col min="2303" max="2318" width="8.26953125" style="25" customWidth="1"/>
    <col min="2319" max="2334" width="7.6328125" style="25" customWidth="1"/>
    <col min="2335" max="2555" width="9" style="25"/>
    <col min="2556" max="2556" width="4.90625" style="25" bestFit="1" customWidth="1"/>
    <col min="2557" max="2557" width="3.7265625" style="25" bestFit="1" customWidth="1"/>
    <col min="2558" max="2558" width="3.08984375" style="25" bestFit="1" customWidth="1"/>
    <col min="2559" max="2574" width="8.26953125" style="25" customWidth="1"/>
    <col min="2575" max="2590" width="7.6328125" style="25" customWidth="1"/>
    <col min="2591" max="2811" width="9" style="25"/>
    <col min="2812" max="2812" width="4.90625" style="25" bestFit="1" customWidth="1"/>
    <col min="2813" max="2813" width="3.7265625" style="25" bestFit="1" customWidth="1"/>
    <col min="2814" max="2814" width="3.08984375" style="25" bestFit="1" customWidth="1"/>
    <col min="2815" max="2830" width="8.26953125" style="25" customWidth="1"/>
    <col min="2831" max="2846" width="7.6328125" style="25" customWidth="1"/>
    <col min="2847" max="3067" width="9" style="25"/>
    <col min="3068" max="3068" width="4.90625" style="25" bestFit="1" customWidth="1"/>
    <col min="3069" max="3069" width="3.7265625" style="25" bestFit="1" customWidth="1"/>
    <col min="3070" max="3070" width="3.08984375" style="25" bestFit="1" customWidth="1"/>
    <col min="3071" max="3086" width="8.26953125" style="25" customWidth="1"/>
    <col min="3087" max="3102" width="7.6328125" style="25" customWidth="1"/>
    <col min="3103" max="3323" width="9" style="25"/>
    <col min="3324" max="3324" width="4.90625" style="25" bestFit="1" customWidth="1"/>
    <col min="3325" max="3325" width="3.7265625" style="25" bestFit="1" customWidth="1"/>
    <col min="3326" max="3326" width="3.08984375" style="25" bestFit="1" customWidth="1"/>
    <col min="3327" max="3342" width="8.26953125" style="25" customWidth="1"/>
    <col min="3343" max="3358" width="7.6328125" style="25" customWidth="1"/>
    <col min="3359" max="3579" width="9" style="25"/>
    <col min="3580" max="3580" width="4.90625" style="25" bestFit="1" customWidth="1"/>
    <col min="3581" max="3581" width="3.7265625" style="25" bestFit="1" customWidth="1"/>
    <col min="3582" max="3582" width="3.08984375" style="25" bestFit="1" customWidth="1"/>
    <col min="3583" max="3598" width="8.26953125" style="25" customWidth="1"/>
    <col min="3599" max="3614" width="7.6328125" style="25" customWidth="1"/>
    <col min="3615" max="3835" width="9" style="25"/>
    <col min="3836" max="3836" width="4.90625" style="25" bestFit="1" customWidth="1"/>
    <col min="3837" max="3837" width="3.7265625" style="25" bestFit="1" customWidth="1"/>
    <col min="3838" max="3838" width="3.08984375" style="25" bestFit="1" customWidth="1"/>
    <col min="3839" max="3854" width="8.26953125" style="25" customWidth="1"/>
    <col min="3855" max="3870" width="7.6328125" style="25" customWidth="1"/>
    <col min="3871" max="4091" width="9" style="25"/>
    <col min="4092" max="4092" width="4.90625" style="25" bestFit="1" customWidth="1"/>
    <col min="4093" max="4093" width="3.7265625" style="25" bestFit="1" customWidth="1"/>
    <col min="4094" max="4094" width="3.08984375" style="25" bestFit="1" customWidth="1"/>
    <col min="4095" max="4110" width="8.26953125" style="25" customWidth="1"/>
    <col min="4111" max="4126" width="7.6328125" style="25" customWidth="1"/>
    <col min="4127" max="4347" width="9" style="25"/>
    <col min="4348" max="4348" width="4.90625" style="25" bestFit="1" customWidth="1"/>
    <col min="4349" max="4349" width="3.7265625" style="25" bestFit="1" customWidth="1"/>
    <col min="4350" max="4350" width="3.08984375" style="25" bestFit="1" customWidth="1"/>
    <col min="4351" max="4366" width="8.26953125" style="25" customWidth="1"/>
    <col min="4367" max="4382" width="7.6328125" style="25" customWidth="1"/>
    <col min="4383" max="4603" width="9" style="25"/>
    <col min="4604" max="4604" width="4.90625" style="25" bestFit="1" customWidth="1"/>
    <col min="4605" max="4605" width="3.7265625" style="25" bestFit="1" customWidth="1"/>
    <col min="4606" max="4606" width="3.08984375" style="25" bestFit="1" customWidth="1"/>
    <col min="4607" max="4622" width="8.26953125" style="25" customWidth="1"/>
    <col min="4623" max="4638" width="7.6328125" style="25" customWidth="1"/>
    <col min="4639" max="4859" width="9" style="25"/>
    <col min="4860" max="4860" width="4.90625" style="25" bestFit="1" customWidth="1"/>
    <col min="4861" max="4861" width="3.7265625" style="25" bestFit="1" customWidth="1"/>
    <col min="4862" max="4862" width="3.08984375" style="25" bestFit="1" customWidth="1"/>
    <col min="4863" max="4878" width="8.26953125" style="25" customWidth="1"/>
    <col min="4879" max="4894" width="7.6328125" style="25" customWidth="1"/>
    <col min="4895" max="5115" width="9" style="25"/>
    <col min="5116" max="5116" width="4.90625" style="25" bestFit="1" customWidth="1"/>
    <col min="5117" max="5117" width="3.7265625" style="25" bestFit="1" customWidth="1"/>
    <col min="5118" max="5118" width="3.08984375" style="25" bestFit="1" customWidth="1"/>
    <col min="5119" max="5134" width="8.26953125" style="25" customWidth="1"/>
    <col min="5135" max="5150" width="7.6328125" style="25" customWidth="1"/>
    <col min="5151" max="5371" width="9" style="25"/>
    <col min="5372" max="5372" width="4.90625" style="25" bestFit="1" customWidth="1"/>
    <col min="5373" max="5373" width="3.7265625" style="25" bestFit="1" customWidth="1"/>
    <col min="5374" max="5374" width="3.08984375" style="25" bestFit="1" customWidth="1"/>
    <col min="5375" max="5390" width="8.26953125" style="25" customWidth="1"/>
    <col min="5391" max="5406" width="7.6328125" style="25" customWidth="1"/>
    <col min="5407" max="5627" width="9" style="25"/>
    <col min="5628" max="5628" width="4.90625" style="25" bestFit="1" customWidth="1"/>
    <col min="5629" max="5629" width="3.7265625" style="25" bestFit="1" customWidth="1"/>
    <col min="5630" max="5630" width="3.08984375" style="25" bestFit="1" customWidth="1"/>
    <col min="5631" max="5646" width="8.26953125" style="25" customWidth="1"/>
    <col min="5647" max="5662" width="7.6328125" style="25" customWidth="1"/>
    <col min="5663" max="5883" width="9" style="25"/>
    <col min="5884" max="5884" width="4.90625" style="25" bestFit="1" customWidth="1"/>
    <col min="5885" max="5885" width="3.7265625" style="25" bestFit="1" customWidth="1"/>
    <col min="5886" max="5886" width="3.08984375" style="25" bestFit="1" customWidth="1"/>
    <col min="5887" max="5902" width="8.26953125" style="25" customWidth="1"/>
    <col min="5903" max="5918" width="7.6328125" style="25" customWidth="1"/>
    <col min="5919" max="6139" width="9" style="25"/>
    <col min="6140" max="6140" width="4.90625" style="25" bestFit="1" customWidth="1"/>
    <col min="6141" max="6141" width="3.7265625" style="25" bestFit="1" customWidth="1"/>
    <col min="6142" max="6142" width="3.08984375" style="25" bestFit="1" customWidth="1"/>
    <col min="6143" max="6158" width="8.26953125" style="25" customWidth="1"/>
    <col min="6159" max="6174" width="7.6328125" style="25" customWidth="1"/>
    <col min="6175" max="6395" width="9" style="25"/>
    <col min="6396" max="6396" width="4.90625" style="25" bestFit="1" customWidth="1"/>
    <col min="6397" max="6397" width="3.7265625" style="25" bestFit="1" customWidth="1"/>
    <col min="6398" max="6398" width="3.08984375" style="25" bestFit="1" customWidth="1"/>
    <col min="6399" max="6414" width="8.26953125" style="25" customWidth="1"/>
    <col min="6415" max="6430" width="7.6328125" style="25" customWidth="1"/>
    <col min="6431" max="6651" width="9" style="25"/>
    <col min="6652" max="6652" width="4.90625" style="25" bestFit="1" customWidth="1"/>
    <col min="6653" max="6653" width="3.7265625" style="25" bestFit="1" customWidth="1"/>
    <col min="6654" max="6654" width="3.08984375" style="25" bestFit="1" customWidth="1"/>
    <col min="6655" max="6670" width="8.26953125" style="25" customWidth="1"/>
    <col min="6671" max="6686" width="7.6328125" style="25" customWidth="1"/>
    <col min="6687" max="6907" width="9" style="25"/>
    <col min="6908" max="6908" width="4.90625" style="25" bestFit="1" customWidth="1"/>
    <col min="6909" max="6909" width="3.7265625" style="25" bestFit="1" customWidth="1"/>
    <col min="6910" max="6910" width="3.08984375" style="25" bestFit="1" customWidth="1"/>
    <col min="6911" max="6926" width="8.26953125" style="25" customWidth="1"/>
    <col min="6927" max="6942" width="7.6328125" style="25" customWidth="1"/>
    <col min="6943" max="7163" width="9" style="25"/>
    <col min="7164" max="7164" width="4.90625" style="25" bestFit="1" customWidth="1"/>
    <col min="7165" max="7165" width="3.7265625" style="25" bestFit="1" customWidth="1"/>
    <col min="7166" max="7166" width="3.08984375" style="25" bestFit="1" customWidth="1"/>
    <col min="7167" max="7182" width="8.26953125" style="25" customWidth="1"/>
    <col min="7183" max="7198" width="7.6328125" style="25" customWidth="1"/>
    <col min="7199" max="7419" width="9" style="25"/>
    <col min="7420" max="7420" width="4.90625" style="25" bestFit="1" customWidth="1"/>
    <col min="7421" max="7421" width="3.7265625" style="25" bestFit="1" customWidth="1"/>
    <col min="7422" max="7422" width="3.08984375" style="25" bestFit="1" customWidth="1"/>
    <col min="7423" max="7438" width="8.26953125" style="25" customWidth="1"/>
    <col min="7439" max="7454" width="7.6328125" style="25" customWidth="1"/>
    <col min="7455" max="7675" width="9" style="25"/>
    <col min="7676" max="7676" width="4.90625" style="25" bestFit="1" customWidth="1"/>
    <col min="7677" max="7677" width="3.7265625" style="25" bestFit="1" customWidth="1"/>
    <col min="7678" max="7678" width="3.08984375" style="25" bestFit="1" customWidth="1"/>
    <col min="7679" max="7694" width="8.26953125" style="25" customWidth="1"/>
    <col min="7695" max="7710" width="7.6328125" style="25" customWidth="1"/>
    <col min="7711" max="7931" width="9" style="25"/>
    <col min="7932" max="7932" width="4.90625" style="25" bestFit="1" customWidth="1"/>
    <col min="7933" max="7933" width="3.7265625" style="25" bestFit="1" customWidth="1"/>
    <col min="7934" max="7934" width="3.08984375" style="25" bestFit="1" customWidth="1"/>
    <col min="7935" max="7950" width="8.26953125" style="25" customWidth="1"/>
    <col min="7951" max="7966" width="7.6328125" style="25" customWidth="1"/>
    <col min="7967" max="8187" width="9" style="25"/>
    <col min="8188" max="8188" width="4.90625" style="25" bestFit="1" customWidth="1"/>
    <col min="8189" max="8189" width="3.7265625" style="25" bestFit="1" customWidth="1"/>
    <col min="8190" max="8190" width="3.08984375" style="25" bestFit="1" customWidth="1"/>
    <col min="8191" max="8206" width="8.26953125" style="25" customWidth="1"/>
    <col min="8207" max="8222" width="7.6328125" style="25" customWidth="1"/>
    <col min="8223" max="8443" width="9" style="25"/>
    <col min="8444" max="8444" width="4.90625" style="25" bestFit="1" customWidth="1"/>
    <col min="8445" max="8445" width="3.7265625" style="25" bestFit="1" customWidth="1"/>
    <col min="8446" max="8446" width="3.08984375" style="25" bestFit="1" customWidth="1"/>
    <col min="8447" max="8462" width="8.26953125" style="25" customWidth="1"/>
    <col min="8463" max="8478" width="7.6328125" style="25" customWidth="1"/>
    <col min="8479" max="8699" width="9" style="25"/>
    <col min="8700" max="8700" width="4.90625" style="25" bestFit="1" customWidth="1"/>
    <col min="8701" max="8701" width="3.7265625" style="25" bestFit="1" customWidth="1"/>
    <col min="8702" max="8702" width="3.08984375" style="25" bestFit="1" customWidth="1"/>
    <col min="8703" max="8718" width="8.26953125" style="25" customWidth="1"/>
    <col min="8719" max="8734" width="7.6328125" style="25" customWidth="1"/>
    <col min="8735" max="8955" width="9" style="25"/>
    <col min="8956" max="8956" width="4.90625" style="25" bestFit="1" customWidth="1"/>
    <col min="8957" max="8957" width="3.7265625" style="25" bestFit="1" customWidth="1"/>
    <col min="8958" max="8958" width="3.08984375" style="25" bestFit="1" customWidth="1"/>
    <col min="8959" max="8974" width="8.26953125" style="25" customWidth="1"/>
    <col min="8975" max="8990" width="7.6328125" style="25" customWidth="1"/>
    <col min="8991" max="9211" width="9" style="25"/>
    <col min="9212" max="9212" width="4.90625" style="25" bestFit="1" customWidth="1"/>
    <col min="9213" max="9213" width="3.7265625" style="25" bestFit="1" customWidth="1"/>
    <col min="9214" max="9214" width="3.08984375" style="25" bestFit="1" customWidth="1"/>
    <col min="9215" max="9230" width="8.26953125" style="25" customWidth="1"/>
    <col min="9231" max="9246" width="7.6328125" style="25" customWidth="1"/>
    <col min="9247" max="9467" width="9" style="25"/>
    <col min="9468" max="9468" width="4.90625" style="25" bestFit="1" customWidth="1"/>
    <col min="9469" max="9469" width="3.7265625" style="25" bestFit="1" customWidth="1"/>
    <col min="9470" max="9470" width="3.08984375" style="25" bestFit="1" customWidth="1"/>
    <col min="9471" max="9486" width="8.26953125" style="25" customWidth="1"/>
    <col min="9487" max="9502" width="7.6328125" style="25" customWidth="1"/>
    <col min="9503" max="9723" width="9" style="25"/>
    <col min="9724" max="9724" width="4.90625" style="25" bestFit="1" customWidth="1"/>
    <col min="9725" max="9725" width="3.7265625" style="25" bestFit="1" customWidth="1"/>
    <col min="9726" max="9726" width="3.08984375" style="25" bestFit="1" customWidth="1"/>
    <col min="9727" max="9742" width="8.26953125" style="25" customWidth="1"/>
    <col min="9743" max="9758" width="7.6328125" style="25" customWidth="1"/>
    <col min="9759" max="9979" width="9" style="25"/>
    <col min="9980" max="9980" width="4.90625" style="25" bestFit="1" customWidth="1"/>
    <col min="9981" max="9981" width="3.7265625" style="25" bestFit="1" customWidth="1"/>
    <col min="9982" max="9982" width="3.08984375" style="25" bestFit="1" customWidth="1"/>
    <col min="9983" max="9998" width="8.26953125" style="25" customWidth="1"/>
    <col min="9999" max="10014" width="7.6328125" style="25" customWidth="1"/>
    <col min="10015" max="10235" width="9" style="25"/>
    <col min="10236" max="10236" width="4.90625" style="25" bestFit="1" customWidth="1"/>
    <col min="10237" max="10237" width="3.7265625" style="25" bestFit="1" customWidth="1"/>
    <col min="10238" max="10238" width="3.08984375" style="25" bestFit="1" customWidth="1"/>
    <col min="10239" max="10254" width="8.26953125" style="25" customWidth="1"/>
    <col min="10255" max="10270" width="7.6328125" style="25" customWidth="1"/>
    <col min="10271" max="10491" width="9" style="25"/>
    <col min="10492" max="10492" width="4.90625" style="25" bestFit="1" customWidth="1"/>
    <col min="10493" max="10493" width="3.7265625" style="25" bestFit="1" customWidth="1"/>
    <col min="10494" max="10494" width="3.08984375" style="25" bestFit="1" customWidth="1"/>
    <col min="10495" max="10510" width="8.26953125" style="25" customWidth="1"/>
    <col min="10511" max="10526" width="7.6328125" style="25" customWidth="1"/>
    <col min="10527" max="10747" width="9" style="25"/>
    <col min="10748" max="10748" width="4.90625" style="25" bestFit="1" customWidth="1"/>
    <col min="10749" max="10749" width="3.7265625" style="25" bestFit="1" customWidth="1"/>
    <col min="10750" max="10750" width="3.08984375" style="25" bestFit="1" customWidth="1"/>
    <col min="10751" max="10766" width="8.26953125" style="25" customWidth="1"/>
    <col min="10767" max="10782" width="7.6328125" style="25" customWidth="1"/>
    <col min="10783" max="11003" width="9" style="25"/>
    <col min="11004" max="11004" width="4.90625" style="25" bestFit="1" customWidth="1"/>
    <col min="11005" max="11005" width="3.7265625" style="25" bestFit="1" customWidth="1"/>
    <col min="11006" max="11006" width="3.08984375" style="25" bestFit="1" customWidth="1"/>
    <col min="11007" max="11022" width="8.26953125" style="25" customWidth="1"/>
    <col min="11023" max="11038" width="7.6328125" style="25" customWidth="1"/>
    <col min="11039" max="11259" width="9" style="25"/>
    <col min="11260" max="11260" width="4.90625" style="25" bestFit="1" customWidth="1"/>
    <col min="11261" max="11261" width="3.7265625" style="25" bestFit="1" customWidth="1"/>
    <col min="11262" max="11262" width="3.08984375" style="25" bestFit="1" customWidth="1"/>
    <col min="11263" max="11278" width="8.26953125" style="25" customWidth="1"/>
    <col min="11279" max="11294" width="7.6328125" style="25" customWidth="1"/>
    <col min="11295" max="11515" width="9" style="25"/>
    <col min="11516" max="11516" width="4.90625" style="25" bestFit="1" customWidth="1"/>
    <col min="11517" max="11517" width="3.7265625" style="25" bestFit="1" customWidth="1"/>
    <col min="11518" max="11518" width="3.08984375" style="25" bestFit="1" customWidth="1"/>
    <col min="11519" max="11534" width="8.26953125" style="25" customWidth="1"/>
    <col min="11535" max="11550" width="7.6328125" style="25" customWidth="1"/>
    <col min="11551" max="11771" width="9" style="25"/>
    <col min="11772" max="11772" width="4.90625" style="25" bestFit="1" customWidth="1"/>
    <col min="11773" max="11773" width="3.7265625" style="25" bestFit="1" customWidth="1"/>
    <col min="11774" max="11774" width="3.08984375" style="25" bestFit="1" customWidth="1"/>
    <col min="11775" max="11790" width="8.26953125" style="25" customWidth="1"/>
    <col min="11791" max="11806" width="7.6328125" style="25" customWidth="1"/>
    <col min="11807" max="12027" width="9" style="25"/>
    <col min="12028" max="12028" width="4.90625" style="25" bestFit="1" customWidth="1"/>
    <col min="12029" max="12029" width="3.7265625" style="25" bestFit="1" customWidth="1"/>
    <col min="12030" max="12030" width="3.08984375" style="25" bestFit="1" customWidth="1"/>
    <col min="12031" max="12046" width="8.26953125" style="25" customWidth="1"/>
    <col min="12047" max="12062" width="7.6328125" style="25" customWidth="1"/>
    <col min="12063" max="12283" width="9" style="25"/>
    <col min="12284" max="12284" width="4.90625" style="25" bestFit="1" customWidth="1"/>
    <col min="12285" max="12285" width="3.7265625" style="25" bestFit="1" customWidth="1"/>
    <col min="12286" max="12286" width="3.08984375" style="25" bestFit="1" customWidth="1"/>
    <col min="12287" max="12302" width="8.26953125" style="25" customWidth="1"/>
    <col min="12303" max="12318" width="7.6328125" style="25" customWidth="1"/>
    <col min="12319" max="12539" width="9" style="25"/>
    <col min="12540" max="12540" width="4.90625" style="25" bestFit="1" customWidth="1"/>
    <col min="12541" max="12541" width="3.7265625" style="25" bestFit="1" customWidth="1"/>
    <col min="12542" max="12542" width="3.08984375" style="25" bestFit="1" customWidth="1"/>
    <col min="12543" max="12558" width="8.26953125" style="25" customWidth="1"/>
    <col min="12559" max="12574" width="7.6328125" style="25" customWidth="1"/>
    <col min="12575" max="12795" width="9" style="25"/>
    <col min="12796" max="12796" width="4.90625" style="25" bestFit="1" customWidth="1"/>
    <col min="12797" max="12797" width="3.7265625" style="25" bestFit="1" customWidth="1"/>
    <col min="12798" max="12798" width="3.08984375" style="25" bestFit="1" customWidth="1"/>
    <col min="12799" max="12814" width="8.26953125" style="25" customWidth="1"/>
    <col min="12815" max="12830" width="7.6328125" style="25" customWidth="1"/>
    <col min="12831" max="13051" width="9" style="25"/>
    <col min="13052" max="13052" width="4.90625" style="25" bestFit="1" customWidth="1"/>
    <col min="13053" max="13053" width="3.7265625" style="25" bestFit="1" customWidth="1"/>
    <col min="13054" max="13054" width="3.08984375" style="25" bestFit="1" customWidth="1"/>
    <col min="13055" max="13070" width="8.26953125" style="25" customWidth="1"/>
    <col min="13071" max="13086" width="7.6328125" style="25" customWidth="1"/>
    <col min="13087" max="13307" width="9" style="25"/>
    <col min="13308" max="13308" width="4.90625" style="25" bestFit="1" customWidth="1"/>
    <col min="13309" max="13309" width="3.7265625" style="25" bestFit="1" customWidth="1"/>
    <col min="13310" max="13310" width="3.08984375" style="25" bestFit="1" customWidth="1"/>
    <col min="13311" max="13326" width="8.26953125" style="25" customWidth="1"/>
    <col min="13327" max="13342" width="7.6328125" style="25" customWidth="1"/>
    <col min="13343" max="13563" width="9" style="25"/>
    <col min="13564" max="13564" width="4.90625" style="25" bestFit="1" customWidth="1"/>
    <col min="13565" max="13565" width="3.7265625" style="25" bestFit="1" customWidth="1"/>
    <col min="13566" max="13566" width="3.08984375" style="25" bestFit="1" customWidth="1"/>
    <col min="13567" max="13582" width="8.26953125" style="25" customWidth="1"/>
    <col min="13583" max="13598" width="7.6328125" style="25" customWidth="1"/>
    <col min="13599" max="13819" width="9" style="25"/>
    <col min="13820" max="13820" width="4.90625" style="25" bestFit="1" customWidth="1"/>
    <col min="13821" max="13821" width="3.7265625" style="25" bestFit="1" customWidth="1"/>
    <col min="13822" max="13822" width="3.08984375" style="25" bestFit="1" customWidth="1"/>
    <col min="13823" max="13838" width="8.26953125" style="25" customWidth="1"/>
    <col min="13839" max="13854" width="7.6328125" style="25" customWidth="1"/>
    <col min="13855" max="14075" width="9" style="25"/>
    <col min="14076" max="14076" width="4.90625" style="25" bestFit="1" customWidth="1"/>
    <col min="14077" max="14077" width="3.7265625" style="25" bestFit="1" customWidth="1"/>
    <col min="14078" max="14078" width="3.08984375" style="25" bestFit="1" customWidth="1"/>
    <col min="14079" max="14094" width="8.26953125" style="25" customWidth="1"/>
    <col min="14095" max="14110" width="7.6328125" style="25" customWidth="1"/>
    <col min="14111" max="14331" width="9" style="25"/>
    <col min="14332" max="14332" width="4.90625" style="25" bestFit="1" customWidth="1"/>
    <col min="14333" max="14333" width="3.7265625" style="25" bestFit="1" customWidth="1"/>
    <col min="14334" max="14334" width="3.08984375" style="25" bestFit="1" customWidth="1"/>
    <col min="14335" max="14350" width="8.26953125" style="25" customWidth="1"/>
    <col min="14351" max="14366" width="7.6328125" style="25" customWidth="1"/>
    <col min="14367" max="14587" width="9" style="25"/>
    <col min="14588" max="14588" width="4.90625" style="25" bestFit="1" customWidth="1"/>
    <col min="14589" max="14589" width="3.7265625" style="25" bestFit="1" customWidth="1"/>
    <col min="14590" max="14590" width="3.08984375" style="25" bestFit="1" customWidth="1"/>
    <col min="14591" max="14606" width="8.26953125" style="25" customWidth="1"/>
    <col min="14607" max="14622" width="7.6328125" style="25" customWidth="1"/>
    <col min="14623" max="14843" width="9" style="25"/>
    <col min="14844" max="14844" width="4.90625" style="25" bestFit="1" customWidth="1"/>
    <col min="14845" max="14845" width="3.7265625" style="25" bestFit="1" customWidth="1"/>
    <col min="14846" max="14846" width="3.08984375" style="25" bestFit="1" customWidth="1"/>
    <col min="14847" max="14862" width="8.26953125" style="25" customWidth="1"/>
    <col min="14863" max="14878" width="7.6328125" style="25" customWidth="1"/>
    <col min="14879" max="15099" width="9" style="25"/>
    <col min="15100" max="15100" width="4.90625" style="25" bestFit="1" customWidth="1"/>
    <col min="15101" max="15101" width="3.7265625" style="25" bestFit="1" customWidth="1"/>
    <col min="15102" max="15102" width="3.08984375" style="25" bestFit="1" customWidth="1"/>
    <col min="15103" max="15118" width="8.26953125" style="25" customWidth="1"/>
    <col min="15119" max="15134" width="7.6328125" style="25" customWidth="1"/>
    <col min="15135" max="15355" width="9" style="25"/>
    <col min="15356" max="15356" width="4.90625" style="25" bestFit="1" customWidth="1"/>
    <col min="15357" max="15357" width="3.7265625" style="25" bestFit="1" customWidth="1"/>
    <col min="15358" max="15358" width="3.08984375" style="25" bestFit="1" customWidth="1"/>
    <col min="15359" max="15374" width="8.26953125" style="25" customWidth="1"/>
    <col min="15375" max="15390" width="7.6328125" style="25" customWidth="1"/>
    <col min="15391" max="15611" width="9" style="25"/>
    <col min="15612" max="15612" width="4.90625" style="25" bestFit="1" customWidth="1"/>
    <col min="15613" max="15613" width="3.7265625" style="25" bestFit="1" customWidth="1"/>
    <col min="15614" max="15614" width="3.08984375" style="25" bestFit="1" customWidth="1"/>
    <col min="15615" max="15630" width="8.26953125" style="25" customWidth="1"/>
    <col min="15631" max="15646" width="7.6328125" style="25" customWidth="1"/>
    <col min="15647" max="15867" width="9" style="25"/>
    <col min="15868" max="15868" width="4.90625" style="25" bestFit="1" customWidth="1"/>
    <col min="15869" max="15869" width="3.7265625" style="25" bestFit="1" customWidth="1"/>
    <col min="15870" max="15870" width="3.08984375" style="25" bestFit="1" customWidth="1"/>
    <col min="15871" max="15886" width="8.26953125" style="25" customWidth="1"/>
    <col min="15887" max="15902" width="7.6328125" style="25" customWidth="1"/>
    <col min="15903" max="16123" width="9" style="25"/>
    <col min="16124" max="16124" width="4.90625" style="25" bestFit="1" customWidth="1"/>
    <col min="16125" max="16125" width="3.7265625" style="25" bestFit="1" customWidth="1"/>
    <col min="16126" max="16126" width="3.08984375" style="25" bestFit="1" customWidth="1"/>
    <col min="16127" max="16142" width="8.26953125" style="25" customWidth="1"/>
    <col min="16143" max="16158" width="7.6328125" style="25" customWidth="1"/>
    <col min="16159" max="16384" width="9" style="25"/>
  </cols>
  <sheetData>
    <row r="1" spans="1:26" ht="19">
      <c r="A1" s="231" t="s">
        <v>506</v>
      </c>
      <c r="B1" s="245"/>
      <c r="C1" s="245"/>
      <c r="D1" s="245"/>
      <c r="E1" s="269" t="s">
        <v>150</v>
      </c>
      <c r="F1" s="277"/>
      <c r="G1" s="278"/>
      <c r="H1" s="278"/>
      <c r="I1" s="278"/>
      <c r="J1" s="278"/>
      <c r="K1" s="278"/>
      <c r="L1" s="278"/>
      <c r="M1" s="278"/>
      <c r="N1" s="278"/>
      <c r="O1" s="278"/>
      <c r="P1" s="289"/>
      <c r="Q1" s="289"/>
      <c r="R1" s="290"/>
      <c r="S1" s="289"/>
      <c r="T1" s="289"/>
      <c r="U1" s="289"/>
      <c r="V1" s="289"/>
      <c r="W1" s="289"/>
      <c r="X1" s="289"/>
      <c r="Y1" s="289"/>
      <c r="Z1" s="289"/>
    </row>
    <row r="2" spans="1:26" ht="19">
      <c r="A2" s="231"/>
      <c r="B2" s="245"/>
      <c r="C2" s="245"/>
      <c r="D2" s="245"/>
      <c r="E2" s="269"/>
      <c r="F2" s="277"/>
      <c r="G2" s="279" t="s">
        <v>413</v>
      </c>
      <c r="H2" s="279"/>
      <c r="I2" s="279"/>
      <c r="J2" s="279"/>
      <c r="K2" s="279"/>
      <c r="L2" s="279"/>
      <c r="M2" s="279"/>
      <c r="N2" s="279"/>
      <c r="O2" s="278"/>
      <c r="P2" s="289"/>
      <c r="Q2" s="289"/>
      <c r="R2" s="290"/>
      <c r="S2" s="289"/>
      <c r="T2" s="289"/>
      <c r="U2" s="289"/>
      <c r="V2" s="289"/>
      <c r="W2" s="289"/>
      <c r="X2" s="289"/>
      <c r="Y2" s="289"/>
      <c r="Z2" s="289"/>
    </row>
    <row r="3" spans="1:26" ht="16.5">
      <c r="A3" s="232" t="s">
        <v>531</v>
      </c>
      <c r="B3" s="8"/>
      <c r="C3" s="8"/>
      <c r="H3" s="280"/>
      <c r="I3" s="280"/>
      <c r="J3" s="280"/>
      <c r="K3" s="280"/>
      <c r="L3" s="280"/>
      <c r="M3" s="280"/>
      <c r="N3" s="280"/>
      <c r="O3" s="280"/>
      <c r="S3" s="19" t="s">
        <v>90</v>
      </c>
    </row>
    <row r="4" spans="1:26">
      <c r="A4" s="233" t="s">
        <v>532</v>
      </c>
      <c r="B4" s="233"/>
      <c r="C4" s="247"/>
      <c r="D4" s="255" t="s">
        <v>144</v>
      </c>
      <c r="E4" s="255" t="s">
        <v>415</v>
      </c>
      <c r="F4" s="255" t="s">
        <v>184</v>
      </c>
      <c r="G4" s="255" t="s">
        <v>37</v>
      </c>
      <c r="H4" s="255" t="s">
        <v>223</v>
      </c>
      <c r="I4" s="255" t="s">
        <v>416</v>
      </c>
      <c r="J4" s="255" t="s">
        <v>417</v>
      </c>
      <c r="K4" s="255" t="s">
        <v>418</v>
      </c>
      <c r="L4" s="255" t="s">
        <v>34</v>
      </c>
      <c r="M4" s="255" t="s">
        <v>328</v>
      </c>
      <c r="N4" s="255" t="s">
        <v>63</v>
      </c>
      <c r="O4" s="255" t="s">
        <v>126</v>
      </c>
      <c r="P4" s="255" t="s">
        <v>93</v>
      </c>
      <c r="Q4" s="255" t="s">
        <v>419</v>
      </c>
      <c r="R4" s="255" t="s">
        <v>420</v>
      </c>
      <c r="S4" s="255" t="s">
        <v>338</v>
      </c>
    </row>
    <row r="5" spans="1:26">
      <c r="A5" s="234"/>
      <c r="B5" s="234"/>
      <c r="C5" s="248"/>
      <c r="D5" s="256" t="s">
        <v>533</v>
      </c>
      <c r="E5" s="256"/>
      <c r="F5" s="256"/>
      <c r="G5" s="256" t="s">
        <v>372</v>
      </c>
      <c r="H5" s="256" t="s">
        <v>534</v>
      </c>
      <c r="I5" s="256" t="s">
        <v>302</v>
      </c>
      <c r="J5" s="256" t="s">
        <v>535</v>
      </c>
      <c r="K5" s="256" t="s">
        <v>106</v>
      </c>
      <c r="L5" s="283" t="s">
        <v>536</v>
      </c>
      <c r="M5" s="287" t="s">
        <v>538</v>
      </c>
      <c r="N5" s="283" t="s">
        <v>421</v>
      </c>
      <c r="O5" s="283" t="s">
        <v>539</v>
      </c>
      <c r="P5" s="283" t="s">
        <v>540</v>
      </c>
      <c r="Q5" s="283" t="s">
        <v>425</v>
      </c>
      <c r="R5" s="283" t="s">
        <v>541</v>
      </c>
      <c r="S5" s="291" t="s">
        <v>542</v>
      </c>
    </row>
    <row r="6" spans="1:26" ht="18" customHeight="1">
      <c r="A6" s="235"/>
      <c r="B6" s="235"/>
      <c r="C6" s="249"/>
      <c r="D6" s="257" t="s">
        <v>543</v>
      </c>
      <c r="E6" s="257" t="s">
        <v>333</v>
      </c>
      <c r="F6" s="257" t="s">
        <v>544</v>
      </c>
      <c r="G6" s="257" t="s">
        <v>545</v>
      </c>
      <c r="H6" s="257" t="s">
        <v>427</v>
      </c>
      <c r="I6" s="257" t="s">
        <v>546</v>
      </c>
      <c r="J6" s="257" t="s">
        <v>170</v>
      </c>
      <c r="K6" s="257" t="s">
        <v>547</v>
      </c>
      <c r="L6" s="284" t="s">
        <v>548</v>
      </c>
      <c r="M6" s="288" t="s">
        <v>549</v>
      </c>
      <c r="N6" s="284" t="s">
        <v>55</v>
      </c>
      <c r="O6" s="284" t="s">
        <v>367</v>
      </c>
      <c r="P6" s="288" t="s">
        <v>244</v>
      </c>
      <c r="Q6" s="288" t="s">
        <v>550</v>
      </c>
      <c r="R6" s="284" t="s">
        <v>551</v>
      </c>
      <c r="S6" s="284" t="s">
        <v>552</v>
      </c>
    </row>
    <row r="7" spans="1:26" ht="15.75" customHeight="1">
      <c r="A7" s="236"/>
      <c r="B7" s="236"/>
      <c r="C7" s="236"/>
      <c r="D7" s="258" t="s">
        <v>553</v>
      </c>
      <c r="E7" s="258"/>
      <c r="F7" s="258"/>
      <c r="G7" s="258"/>
      <c r="H7" s="258"/>
      <c r="I7" s="258"/>
      <c r="J7" s="258"/>
      <c r="K7" s="258"/>
      <c r="L7" s="258"/>
      <c r="M7" s="258"/>
      <c r="N7" s="258"/>
      <c r="O7" s="258"/>
      <c r="P7" s="258"/>
      <c r="Q7" s="258"/>
      <c r="R7" s="258"/>
      <c r="S7" s="236"/>
    </row>
    <row r="8" spans="1:26" ht="13.5" customHeight="1">
      <c r="A8" s="237" t="s">
        <v>29</v>
      </c>
      <c r="B8" s="237" t="s">
        <v>327</v>
      </c>
      <c r="C8" s="250"/>
      <c r="D8" s="259">
        <v>100.8</v>
      </c>
      <c r="E8" s="270">
        <v>99.4</v>
      </c>
      <c r="F8" s="270">
        <v>104.1</v>
      </c>
      <c r="G8" s="270">
        <v>111</v>
      </c>
      <c r="H8" s="270">
        <v>98.2</v>
      </c>
      <c r="I8" s="270">
        <v>108.7</v>
      </c>
      <c r="J8" s="270">
        <v>106.3</v>
      </c>
      <c r="K8" s="270">
        <v>99.3</v>
      </c>
      <c r="L8" s="285">
        <v>109</v>
      </c>
      <c r="M8" s="285">
        <v>97</v>
      </c>
      <c r="N8" s="285">
        <v>110.9</v>
      </c>
      <c r="O8" s="285">
        <v>101.5</v>
      </c>
      <c r="P8" s="270">
        <v>75.8</v>
      </c>
      <c r="Q8" s="270">
        <v>95</v>
      </c>
      <c r="R8" s="270">
        <v>101.2</v>
      </c>
      <c r="S8" s="285">
        <v>105.7</v>
      </c>
      <c r="U8" s="193"/>
    </row>
    <row r="9" spans="1:26" ht="13.5" customHeight="1">
      <c r="A9" s="238"/>
      <c r="B9" s="238" t="s">
        <v>228</v>
      </c>
      <c r="C9" s="250"/>
      <c r="D9" s="260">
        <v>100</v>
      </c>
      <c r="E9" s="271">
        <v>100</v>
      </c>
      <c r="F9" s="271">
        <v>100</v>
      </c>
      <c r="G9" s="271">
        <v>100</v>
      </c>
      <c r="H9" s="271">
        <v>100</v>
      </c>
      <c r="I9" s="271">
        <v>100</v>
      </c>
      <c r="J9" s="271">
        <v>100</v>
      </c>
      <c r="K9" s="271">
        <v>100</v>
      </c>
      <c r="L9" s="286">
        <v>100</v>
      </c>
      <c r="M9" s="286">
        <v>100</v>
      </c>
      <c r="N9" s="286">
        <v>100</v>
      </c>
      <c r="O9" s="286">
        <v>100</v>
      </c>
      <c r="P9" s="271">
        <v>100</v>
      </c>
      <c r="Q9" s="271">
        <v>100</v>
      </c>
      <c r="R9" s="271">
        <v>100</v>
      </c>
      <c r="S9" s="286">
        <v>100</v>
      </c>
      <c r="U9" s="293"/>
    </row>
    <row r="10" spans="1:26">
      <c r="A10" s="238"/>
      <c r="B10" s="238" t="s">
        <v>107</v>
      </c>
      <c r="C10" s="250"/>
      <c r="D10" s="260">
        <v>101</v>
      </c>
      <c r="E10" s="271">
        <v>107.1</v>
      </c>
      <c r="F10" s="271">
        <v>102</v>
      </c>
      <c r="G10" s="271">
        <v>98.8</v>
      </c>
      <c r="H10" s="271">
        <v>104.9</v>
      </c>
      <c r="I10" s="271">
        <v>101.6</v>
      </c>
      <c r="J10" s="271">
        <v>91.7</v>
      </c>
      <c r="K10" s="271">
        <v>95.2</v>
      </c>
      <c r="L10" s="286">
        <v>112</v>
      </c>
      <c r="M10" s="286">
        <v>106</v>
      </c>
      <c r="N10" s="286">
        <v>102.1</v>
      </c>
      <c r="O10" s="286">
        <v>97.2</v>
      </c>
      <c r="P10" s="271">
        <v>98.9</v>
      </c>
      <c r="Q10" s="271">
        <v>99.5</v>
      </c>
      <c r="R10" s="271">
        <v>99</v>
      </c>
      <c r="S10" s="286">
        <v>117.4</v>
      </c>
    </row>
    <row r="11" spans="1:26" ht="13.5" customHeight="1">
      <c r="A11" s="238"/>
      <c r="B11" s="238" t="s">
        <v>300</v>
      </c>
      <c r="C11" s="250"/>
      <c r="D11" s="260">
        <v>101.9</v>
      </c>
      <c r="E11" s="271">
        <v>102.9</v>
      </c>
      <c r="F11" s="271">
        <v>107.7</v>
      </c>
      <c r="G11" s="271">
        <v>90.7</v>
      </c>
      <c r="H11" s="271">
        <v>98.8</v>
      </c>
      <c r="I11" s="271">
        <v>93</v>
      </c>
      <c r="J11" s="271">
        <v>89.4</v>
      </c>
      <c r="K11" s="271">
        <v>100.1</v>
      </c>
      <c r="L11" s="286">
        <v>113.7</v>
      </c>
      <c r="M11" s="286">
        <v>107.2</v>
      </c>
      <c r="N11" s="286">
        <v>101.2</v>
      </c>
      <c r="O11" s="286">
        <v>101.8</v>
      </c>
      <c r="P11" s="271">
        <v>99</v>
      </c>
      <c r="Q11" s="271">
        <v>99.1</v>
      </c>
      <c r="R11" s="271">
        <v>107.8</v>
      </c>
      <c r="S11" s="286">
        <v>118.3</v>
      </c>
    </row>
    <row r="12" spans="1:26" ht="13.5" customHeight="1">
      <c r="B12" s="238" t="s">
        <v>109</v>
      </c>
      <c r="C12" s="250"/>
      <c r="D12" s="261">
        <v>104.5</v>
      </c>
      <c r="E12" s="272">
        <v>109.7</v>
      </c>
      <c r="F12" s="272">
        <v>109.9</v>
      </c>
      <c r="G12" s="272">
        <v>95.8</v>
      </c>
      <c r="H12" s="272">
        <v>97.8</v>
      </c>
      <c r="I12" s="272">
        <v>99</v>
      </c>
      <c r="J12" s="272">
        <v>94.4</v>
      </c>
      <c r="K12" s="272">
        <v>99.9</v>
      </c>
      <c r="L12" s="272">
        <v>119.3</v>
      </c>
      <c r="M12" s="272">
        <v>112.4</v>
      </c>
      <c r="N12" s="272">
        <v>102</v>
      </c>
      <c r="O12" s="272">
        <v>96.1</v>
      </c>
      <c r="P12" s="272">
        <v>96.1</v>
      </c>
      <c r="Q12" s="272">
        <v>100.6</v>
      </c>
      <c r="R12" s="272">
        <v>106</v>
      </c>
      <c r="S12" s="272">
        <v>126</v>
      </c>
    </row>
    <row r="13" spans="1:26" ht="13.5" customHeight="1">
      <c r="A13" s="239"/>
      <c r="B13" s="239" t="s">
        <v>174</v>
      </c>
      <c r="C13" s="251"/>
      <c r="D13" s="262">
        <v>109</v>
      </c>
      <c r="E13" s="273">
        <v>118.6</v>
      </c>
      <c r="F13" s="273">
        <v>113.5</v>
      </c>
      <c r="G13" s="273">
        <v>106</v>
      </c>
      <c r="H13" s="273">
        <v>95.9</v>
      </c>
      <c r="I13" s="273">
        <v>96.9</v>
      </c>
      <c r="J13" s="273">
        <v>108.8</v>
      </c>
      <c r="K13" s="273">
        <v>102.3</v>
      </c>
      <c r="L13" s="273">
        <v>112</v>
      </c>
      <c r="M13" s="273">
        <v>118.3</v>
      </c>
      <c r="N13" s="273">
        <v>96.3</v>
      </c>
      <c r="O13" s="273">
        <v>90.2</v>
      </c>
      <c r="P13" s="273">
        <v>103.2</v>
      </c>
      <c r="Q13" s="273">
        <v>100</v>
      </c>
      <c r="R13" s="273">
        <v>114.9</v>
      </c>
      <c r="S13" s="273">
        <v>132.9</v>
      </c>
    </row>
    <row r="14" spans="1:26" ht="13.5" customHeight="1">
      <c r="A14" s="238" t="s">
        <v>431</v>
      </c>
      <c r="B14" s="238">
        <v>5</v>
      </c>
      <c r="C14" s="250" t="s">
        <v>203</v>
      </c>
      <c r="D14" s="259">
        <v>92</v>
      </c>
      <c r="E14" s="270">
        <v>102.3</v>
      </c>
      <c r="F14" s="270">
        <v>90.5</v>
      </c>
      <c r="G14" s="270">
        <v>91.9</v>
      </c>
      <c r="H14" s="270">
        <v>81.599999999999994</v>
      </c>
      <c r="I14" s="270">
        <v>86.4</v>
      </c>
      <c r="J14" s="270">
        <v>94.3</v>
      </c>
      <c r="K14" s="270">
        <v>77.400000000000006</v>
      </c>
      <c r="L14" s="270">
        <v>102.1</v>
      </c>
      <c r="M14" s="270">
        <v>123.7</v>
      </c>
      <c r="N14" s="270">
        <v>94.2</v>
      </c>
      <c r="O14" s="270">
        <v>86.1</v>
      </c>
      <c r="P14" s="270">
        <v>77.5</v>
      </c>
      <c r="Q14" s="270">
        <v>85.8</v>
      </c>
      <c r="R14" s="270">
        <v>92.1</v>
      </c>
      <c r="S14" s="270">
        <v>116</v>
      </c>
    </row>
    <row r="15" spans="1:26" ht="13.5" customHeight="1">
      <c r="A15" s="240" t="s">
        <v>56</v>
      </c>
      <c r="B15" s="238">
        <v>6</v>
      </c>
      <c r="C15" s="250"/>
      <c r="D15" s="260">
        <v>144.30000000000001</v>
      </c>
      <c r="E15" s="271">
        <v>154.9</v>
      </c>
      <c r="F15" s="271">
        <v>142.6</v>
      </c>
      <c r="G15" s="271">
        <v>101.6</v>
      </c>
      <c r="H15" s="271">
        <v>144.9</v>
      </c>
      <c r="I15" s="271">
        <v>106.7</v>
      </c>
      <c r="J15" s="271">
        <v>126.5</v>
      </c>
      <c r="K15" s="271">
        <v>185.2</v>
      </c>
      <c r="L15" s="271">
        <v>155.6</v>
      </c>
      <c r="M15" s="271">
        <v>135.69999999999999</v>
      </c>
      <c r="N15" s="271">
        <v>111.6</v>
      </c>
      <c r="O15" s="271">
        <v>101.2</v>
      </c>
      <c r="P15" s="271">
        <v>210.7</v>
      </c>
      <c r="Q15" s="271">
        <v>131.5</v>
      </c>
      <c r="R15" s="271">
        <v>173.9</v>
      </c>
      <c r="S15" s="271">
        <v>180.6</v>
      </c>
    </row>
    <row r="16" spans="1:26" ht="13.5" customHeight="1">
      <c r="A16" s="240" t="s">
        <v>56</v>
      </c>
      <c r="B16" s="238">
        <v>7</v>
      </c>
      <c r="C16" s="250"/>
      <c r="D16" s="260">
        <v>139.80000000000001</v>
      </c>
      <c r="E16" s="271">
        <v>150.1</v>
      </c>
      <c r="F16" s="271">
        <v>169.7</v>
      </c>
      <c r="G16" s="271">
        <v>112.9</v>
      </c>
      <c r="H16" s="271">
        <v>99.6</v>
      </c>
      <c r="I16" s="271">
        <v>118.6</v>
      </c>
      <c r="J16" s="271">
        <v>139.19999999999999</v>
      </c>
      <c r="K16" s="271">
        <v>107.5</v>
      </c>
      <c r="L16" s="271">
        <v>137.19999999999999</v>
      </c>
      <c r="M16" s="271">
        <v>207.6</v>
      </c>
      <c r="N16" s="271">
        <v>98.7</v>
      </c>
      <c r="O16" s="271">
        <v>107.6</v>
      </c>
      <c r="P16" s="271">
        <v>86.3</v>
      </c>
      <c r="Q16" s="271">
        <v>111.7</v>
      </c>
      <c r="R16" s="271">
        <v>150.5</v>
      </c>
      <c r="S16" s="271">
        <v>154.6</v>
      </c>
    </row>
    <row r="17" spans="1:21" ht="13.5" customHeight="1">
      <c r="A17" s="240" t="s">
        <v>56</v>
      </c>
      <c r="B17" s="238">
        <v>8</v>
      </c>
      <c r="D17" s="260">
        <v>92.5</v>
      </c>
      <c r="E17" s="271">
        <v>120.4</v>
      </c>
      <c r="F17" s="271">
        <v>93.3</v>
      </c>
      <c r="G17" s="271">
        <v>97.7</v>
      </c>
      <c r="H17" s="271">
        <v>97.3</v>
      </c>
      <c r="I17" s="271">
        <v>87.4</v>
      </c>
      <c r="J17" s="271">
        <v>96.9</v>
      </c>
      <c r="K17" s="271">
        <v>78.2</v>
      </c>
      <c r="L17" s="271">
        <v>85.9</v>
      </c>
      <c r="M17" s="271">
        <v>88.1</v>
      </c>
      <c r="N17" s="271">
        <v>94.8</v>
      </c>
      <c r="O17" s="271">
        <v>91.8</v>
      </c>
      <c r="P17" s="271">
        <v>75.2</v>
      </c>
      <c r="Q17" s="271">
        <v>82.9</v>
      </c>
      <c r="R17" s="271">
        <v>91</v>
      </c>
      <c r="S17" s="271">
        <v>117.7</v>
      </c>
    </row>
    <row r="18" spans="1:21" ht="13.5" customHeight="1">
      <c r="A18" s="240" t="s">
        <v>56</v>
      </c>
      <c r="B18" s="238">
        <v>9</v>
      </c>
      <c r="C18" s="250"/>
      <c r="D18" s="260">
        <v>89.6</v>
      </c>
      <c r="E18" s="271">
        <v>100.9</v>
      </c>
      <c r="F18" s="271">
        <v>90.8</v>
      </c>
      <c r="G18" s="271">
        <v>98.6</v>
      </c>
      <c r="H18" s="271">
        <v>82.5</v>
      </c>
      <c r="I18" s="271">
        <v>86</v>
      </c>
      <c r="J18" s="271">
        <v>91.2</v>
      </c>
      <c r="K18" s="271">
        <v>84.1</v>
      </c>
      <c r="L18" s="271">
        <v>82.8</v>
      </c>
      <c r="M18" s="271">
        <v>84.2</v>
      </c>
      <c r="N18" s="271">
        <v>87.5</v>
      </c>
      <c r="O18" s="271">
        <v>84.8</v>
      </c>
      <c r="P18" s="271">
        <v>75.900000000000006</v>
      </c>
      <c r="Q18" s="271">
        <v>84.7</v>
      </c>
      <c r="R18" s="271">
        <v>85.8</v>
      </c>
      <c r="S18" s="271">
        <v>118.8</v>
      </c>
    </row>
    <row r="19" spans="1:21" ht="13.5" customHeight="1">
      <c r="A19" s="240" t="s">
        <v>56</v>
      </c>
      <c r="B19" s="238">
        <v>10</v>
      </c>
      <c r="C19" s="250"/>
      <c r="D19" s="260">
        <v>89.6</v>
      </c>
      <c r="E19" s="271">
        <v>97.9</v>
      </c>
      <c r="F19" s="271">
        <v>90.1</v>
      </c>
      <c r="G19" s="271">
        <v>98.9</v>
      </c>
      <c r="H19" s="271">
        <v>80.3</v>
      </c>
      <c r="I19" s="271">
        <v>86.5</v>
      </c>
      <c r="J19" s="271">
        <v>97.1</v>
      </c>
      <c r="K19" s="271">
        <v>77.900000000000006</v>
      </c>
      <c r="L19" s="271">
        <v>97.8</v>
      </c>
      <c r="M19" s="271">
        <v>90.2</v>
      </c>
      <c r="N19" s="271">
        <v>87.7</v>
      </c>
      <c r="O19" s="271">
        <v>80.5</v>
      </c>
      <c r="P19" s="271">
        <v>76.900000000000006</v>
      </c>
      <c r="Q19" s="271">
        <v>81.7</v>
      </c>
      <c r="R19" s="271">
        <v>87.7</v>
      </c>
      <c r="S19" s="271">
        <v>114.7</v>
      </c>
    </row>
    <row r="20" spans="1:21" ht="13.5" customHeight="1">
      <c r="A20" s="240" t="s">
        <v>56</v>
      </c>
      <c r="B20" s="238">
        <v>11</v>
      </c>
      <c r="C20" s="250"/>
      <c r="D20" s="260">
        <v>95.5</v>
      </c>
      <c r="E20" s="271">
        <v>97.8</v>
      </c>
      <c r="F20" s="271">
        <v>97.2</v>
      </c>
      <c r="G20" s="271">
        <v>98.7</v>
      </c>
      <c r="H20" s="271">
        <v>79.8</v>
      </c>
      <c r="I20" s="271">
        <v>103.2</v>
      </c>
      <c r="J20" s="271">
        <v>93.4</v>
      </c>
      <c r="K20" s="271">
        <v>81.3</v>
      </c>
      <c r="L20" s="271">
        <v>93.9</v>
      </c>
      <c r="M20" s="271">
        <v>95.1</v>
      </c>
      <c r="N20" s="271">
        <v>91.9</v>
      </c>
      <c r="O20" s="271">
        <v>91.3</v>
      </c>
      <c r="P20" s="271">
        <v>76</v>
      </c>
      <c r="Q20" s="271">
        <v>95.9</v>
      </c>
      <c r="R20" s="271">
        <v>88</v>
      </c>
      <c r="S20" s="271">
        <v>122.2</v>
      </c>
    </row>
    <row r="21" spans="1:21" ht="13.5" customHeight="1">
      <c r="A21" s="241" t="s">
        <v>56</v>
      </c>
      <c r="B21" s="238">
        <v>12</v>
      </c>
      <c r="C21" s="250"/>
      <c r="D21" s="260">
        <v>199</v>
      </c>
      <c r="E21" s="271">
        <v>205.1</v>
      </c>
      <c r="F21" s="271">
        <v>222.9</v>
      </c>
      <c r="G21" s="271">
        <v>157.19999999999999</v>
      </c>
      <c r="H21" s="271">
        <v>148.19999999999999</v>
      </c>
      <c r="I21" s="271">
        <v>137.1</v>
      </c>
      <c r="J21" s="271">
        <v>190.5</v>
      </c>
      <c r="K21" s="271">
        <v>224.8</v>
      </c>
      <c r="L21" s="271">
        <v>186.3</v>
      </c>
      <c r="M21" s="271">
        <v>249.8</v>
      </c>
      <c r="N21" s="271">
        <v>120.7</v>
      </c>
      <c r="O21" s="271">
        <v>109.6</v>
      </c>
      <c r="P21" s="271">
        <v>239.2</v>
      </c>
      <c r="Q21" s="271">
        <v>174.2</v>
      </c>
      <c r="R21" s="271">
        <v>227.8</v>
      </c>
      <c r="S21" s="271">
        <v>194.4</v>
      </c>
    </row>
    <row r="22" spans="1:21" ht="13.5" customHeight="1">
      <c r="A22" s="240" t="s">
        <v>432</v>
      </c>
      <c r="B22" s="238">
        <v>1</v>
      </c>
      <c r="D22" s="260">
        <v>94.4</v>
      </c>
      <c r="E22" s="271">
        <v>101.7</v>
      </c>
      <c r="F22" s="271">
        <v>93.3</v>
      </c>
      <c r="G22" s="271">
        <v>162.4</v>
      </c>
      <c r="H22" s="271">
        <v>98.8</v>
      </c>
      <c r="I22" s="271">
        <v>96.3</v>
      </c>
      <c r="J22" s="271">
        <v>89.5</v>
      </c>
      <c r="K22" s="271">
        <v>83.3</v>
      </c>
      <c r="L22" s="271">
        <v>106.2</v>
      </c>
      <c r="M22" s="271">
        <v>95.3</v>
      </c>
      <c r="N22" s="271">
        <v>96.8</v>
      </c>
      <c r="O22" s="271">
        <v>89.1</v>
      </c>
      <c r="P22" s="271">
        <v>89.4</v>
      </c>
      <c r="Q22" s="271">
        <v>86</v>
      </c>
      <c r="R22" s="271">
        <v>92.8</v>
      </c>
      <c r="S22" s="271">
        <v>127.7</v>
      </c>
    </row>
    <row r="23" spans="1:21" ht="13.5" customHeight="1">
      <c r="A23" s="240" t="s">
        <v>56</v>
      </c>
      <c r="B23" s="238">
        <v>2</v>
      </c>
      <c r="C23" s="250"/>
      <c r="D23" s="260">
        <v>89</v>
      </c>
      <c r="E23" s="271">
        <v>92.5</v>
      </c>
      <c r="F23" s="271">
        <v>88.1</v>
      </c>
      <c r="G23" s="271">
        <v>138.9</v>
      </c>
      <c r="H23" s="271">
        <v>92.3</v>
      </c>
      <c r="I23" s="271">
        <v>95.6</v>
      </c>
      <c r="J23" s="271">
        <v>87.3</v>
      </c>
      <c r="K23" s="271">
        <v>82.4</v>
      </c>
      <c r="L23" s="271">
        <v>84.4</v>
      </c>
      <c r="M23" s="271">
        <v>88.6</v>
      </c>
      <c r="N23" s="271">
        <v>91.2</v>
      </c>
      <c r="O23" s="271">
        <v>86.3</v>
      </c>
      <c r="P23" s="271">
        <v>81.900000000000006</v>
      </c>
      <c r="Q23" s="271">
        <v>80</v>
      </c>
      <c r="R23" s="271">
        <v>96.3</v>
      </c>
      <c r="S23" s="271">
        <v>117.8</v>
      </c>
    </row>
    <row r="24" spans="1:21" ht="13.5" customHeight="1">
      <c r="A24" s="240" t="s">
        <v>56</v>
      </c>
      <c r="B24" s="238">
        <v>3</v>
      </c>
      <c r="C24" s="250"/>
      <c r="D24" s="260">
        <v>91.4</v>
      </c>
      <c r="E24" s="271">
        <v>108.4</v>
      </c>
      <c r="F24" s="271">
        <v>89.3</v>
      </c>
      <c r="G24" s="271">
        <v>94.5</v>
      </c>
      <c r="H24" s="271">
        <v>94.5</v>
      </c>
      <c r="I24" s="271">
        <v>95.9</v>
      </c>
      <c r="J24" s="271">
        <v>91.3</v>
      </c>
      <c r="K24" s="271">
        <v>82.5</v>
      </c>
      <c r="L24" s="271">
        <v>87.5</v>
      </c>
      <c r="M24" s="271">
        <v>89.9</v>
      </c>
      <c r="N24" s="271">
        <v>97.6</v>
      </c>
      <c r="O24" s="271">
        <v>90.8</v>
      </c>
      <c r="P24" s="271">
        <v>81.900000000000006</v>
      </c>
      <c r="Q24" s="271">
        <v>83.6</v>
      </c>
      <c r="R24" s="271">
        <v>102.1</v>
      </c>
      <c r="S24" s="271">
        <v>116.5</v>
      </c>
    </row>
    <row r="25" spans="1:21" ht="13.5" customHeight="1">
      <c r="A25" s="240" t="s">
        <v>56</v>
      </c>
      <c r="B25" s="238">
        <v>4</v>
      </c>
      <c r="C25" s="250"/>
      <c r="D25" s="260">
        <v>91.8</v>
      </c>
      <c r="E25" s="271">
        <v>95.4</v>
      </c>
      <c r="F25" s="271">
        <v>93</v>
      </c>
      <c r="G25" s="271">
        <v>91</v>
      </c>
      <c r="H25" s="271">
        <v>98.3</v>
      </c>
      <c r="I25" s="271">
        <v>97.7</v>
      </c>
      <c r="J25" s="271">
        <v>92.9</v>
      </c>
      <c r="K25" s="271">
        <v>85.6</v>
      </c>
      <c r="L25" s="271">
        <v>101.4</v>
      </c>
      <c r="M25" s="271">
        <v>91.2</v>
      </c>
      <c r="N25" s="271">
        <v>96.8</v>
      </c>
      <c r="O25" s="271">
        <v>91</v>
      </c>
      <c r="P25" s="271">
        <v>80.599999999999994</v>
      </c>
      <c r="Q25" s="271">
        <v>80.2</v>
      </c>
      <c r="R25" s="271">
        <v>97.5</v>
      </c>
      <c r="S25" s="271">
        <v>116.8</v>
      </c>
      <c r="U25" s="294"/>
    </row>
    <row r="26" spans="1:21" ht="13.5" customHeight="1">
      <c r="A26" s="242" t="s">
        <v>56</v>
      </c>
      <c r="B26" s="246">
        <v>5</v>
      </c>
      <c r="C26" s="252"/>
      <c r="D26" s="263">
        <v>90.3</v>
      </c>
      <c r="E26" s="274">
        <v>92.8</v>
      </c>
      <c r="F26" s="274">
        <v>90.2</v>
      </c>
      <c r="G26" s="274">
        <v>90.8</v>
      </c>
      <c r="H26" s="274">
        <v>94.1</v>
      </c>
      <c r="I26" s="274">
        <v>95.9</v>
      </c>
      <c r="J26" s="274">
        <v>88</v>
      </c>
      <c r="K26" s="274">
        <v>84.3</v>
      </c>
      <c r="L26" s="274">
        <v>96.8</v>
      </c>
      <c r="M26" s="274">
        <v>92.2</v>
      </c>
      <c r="N26" s="274">
        <v>98.8</v>
      </c>
      <c r="O26" s="274">
        <v>92.4</v>
      </c>
      <c r="P26" s="274">
        <v>82.2</v>
      </c>
      <c r="Q26" s="274">
        <v>81</v>
      </c>
      <c r="R26" s="274">
        <v>97.5</v>
      </c>
      <c r="S26" s="274">
        <v>116.9</v>
      </c>
      <c r="U26" s="295"/>
    </row>
    <row r="27" spans="1:21" ht="17.25" customHeight="1">
      <c r="A27" s="236"/>
      <c r="B27" s="236"/>
      <c r="C27" s="236"/>
      <c r="D27" s="264" t="s">
        <v>433</v>
      </c>
      <c r="E27" s="264"/>
      <c r="F27" s="264"/>
      <c r="G27" s="264"/>
      <c r="H27" s="264"/>
      <c r="I27" s="264"/>
      <c r="J27" s="264"/>
      <c r="K27" s="264"/>
      <c r="L27" s="264"/>
      <c r="M27" s="264"/>
      <c r="N27" s="264"/>
      <c r="O27" s="264"/>
      <c r="P27" s="264"/>
      <c r="Q27" s="264"/>
      <c r="R27" s="264"/>
      <c r="S27" s="264"/>
    </row>
    <row r="28" spans="1:21" ht="13.5" customHeight="1">
      <c r="A28" s="237" t="s">
        <v>29</v>
      </c>
      <c r="B28" s="237" t="s">
        <v>327</v>
      </c>
      <c r="C28" s="250"/>
      <c r="D28" s="259">
        <v>0.1</v>
      </c>
      <c r="E28" s="270">
        <v>-11.9</v>
      </c>
      <c r="F28" s="270">
        <v>0.7</v>
      </c>
      <c r="G28" s="270">
        <v>-2.5</v>
      </c>
      <c r="H28" s="270">
        <v>5</v>
      </c>
      <c r="I28" s="270">
        <v>3.4</v>
      </c>
      <c r="J28" s="270">
        <v>0.7</v>
      </c>
      <c r="K28" s="270">
        <v>-4.7</v>
      </c>
      <c r="L28" s="285">
        <v>-3.1</v>
      </c>
      <c r="M28" s="285">
        <v>-4.2</v>
      </c>
      <c r="N28" s="285">
        <v>16.100000000000001</v>
      </c>
      <c r="O28" s="285">
        <v>1.5</v>
      </c>
      <c r="P28" s="270">
        <v>-5.2</v>
      </c>
      <c r="Q28" s="270">
        <v>1.4</v>
      </c>
      <c r="R28" s="270">
        <v>-2.6</v>
      </c>
      <c r="S28" s="285">
        <v>1.4</v>
      </c>
    </row>
    <row r="29" spans="1:21" ht="13.5" customHeight="1">
      <c r="A29" s="238"/>
      <c r="B29" s="238" t="s">
        <v>228</v>
      </c>
      <c r="C29" s="250"/>
      <c r="D29" s="260">
        <v>-0.8</v>
      </c>
      <c r="E29" s="271">
        <v>0.6</v>
      </c>
      <c r="F29" s="271">
        <v>-3.9</v>
      </c>
      <c r="G29" s="271">
        <v>-9.9</v>
      </c>
      <c r="H29" s="271">
        <v>1.8</v>
      </c>
      <c r="I29" s="271">
        <v>-8</v>
      </c>
      <c r="J29" s="271">
        <v>-5.8</v>
      </c>
      <c r="K29" s="271">
        <v>0.7</v>
      </c>
      <c r="L29" s="286">
        <v>-8.3000000000000007</v>
      </c>
      <c r="M29" s="286">
        <v>3.1</v>
      </c>
      <c r="N29" s="286">
        <v>-9.8000000000000007</v>
      </c>
      <c r="O29" s="286">
        <v>-1.5</v>
      </c>
      <c r="P29" s="271">
        <v>32</v>
      </c>
      <c r="Q29" s="271">
        <v>5.3</v>
      </c>
      <c r="R29" s="271">
        <v>-1.2</v>
      </c>
      <c r="S29" s="286">
        <v>-5.4</v>
      </c>
    </row>
    <row r="30" spans="1:21" ht="13.5" customHeight="1">
      <c r="A30" s="238"/>
      <c r="B30" s="238" t="s">
        <v>107</v>
      </c>
      <c r="C30" s="250"/>
      <c r="D30" s="260">
        <v>1</v>
      </c>
      <c r="E30" s="271">
        <v>7.1</v>
      </c>
      <c r="F30" s="271">
        <v>2</v>
      </c>
      <c r="G30" s="271">
        <v>-1.2</v>
      </c>
      <c r="H30" s="271">
        <v>4.9000000000000004</v>
      </c>
      <c r="I30" s="271">
        <v>1.5</v>
      </c>
      <c r="J30" s="271">
        <v>-8.3000000000000007</v>
      </c>
      <c r="K30" s="271">
        <v>-4.8</v>
      </c>
      <c r="L30" s="286">
        <v>12</v>
      </c>
      <c r="M30" s="286">
        <v>6</v>
      </c>
      <c r="N30" s="286">
        <v>2.1</v>
      </c>
      <c r="O30" s="286">
        <v>-2.7</v>
      </c>
      <c r="P30" s="271">
        <v>-1.1000000000000001</v>
      </c>
      <c r="Q30" s="271">
        <v>-0.5</v>
      </c>
      <c r="R30" s="271">
        <v>-1</v>
      </c>
      <c r="S30" s="286">
        <v>17.399999999999999</v>
      </c>
    </row>
    <row r="31" spans="1:21" ht="13.5" customHeight="1">
      <c r="A31" s="238"/>
      <c r="B31" s="238" t="s">
        <v>300</v>
      </c>
      <c r="C31" s="250"/>
      <c r="D31" s="260">
        <v>0.9</v>
      </c>
      <c r="E31" s="271">
        <v>-3.9</v>
      </c>
      <c r="F31" s="271">
        <v>5.6</v>
      </c>
      <c r="G31" s="271">
        <v>-8.1999999999999993</v>
      </c>
      <c r="H31" s="271">
        <v>-5.8</v>
      </c>
      <c r="I31" s="271">
        <v>-8.5</v>
      </c>
      <c r="J31" s="271">
        <v>-2.5</v>
      </c>
      <c r="K31" s="271">
        <v>5.0999999999999996</v>
      </c>
      <c r="L31" s="286">
        <v>1.5</v>
      </c>
      <c r="M31" s="286">
        <v>1.1000000000000001</v>
      </c>
      <c r="N31" s="286">
        <v>-0.9</v>
      </c>
      <c r="O31" s="286">
        <v>4.7</v>
      </c>
      <c r="P31" s="271">
        <v>0.1</v>
      </c>
      <c r="Q31" s="271">
        <v>-0.4</v>
      </c>
      <c r="R31" s="271">
        <v>8.9</v>
      </c>
      <c r="S31" s="286">
        <v>0.8</v>
      </c>
    </row>
    <row r="32" spans="1:21" ht="13.5" customHeight="1">
      <c r="B32" s="238" t="s">
        <v>109</v>
      </c>
      <c r="C32" s="250"/>
      <c r="D32" s="260">
        <v>2.6</v>
      </c>
      <c r="E32" s="271">
        <v>6.6</v>
      </c>
      <c r="F32" s="271">
        <v>2</v>
      </c>
      <c r="G32" s="271">
        <v>5.6</v>
      </c>
      <c r="H32" s="271">
        <v>-1</v>
      </c>
      <c r="I32" s="271">
        <v>6.5</v>
      </c>
      <c r="J32" s="271">
        <v>5.6</v>
      </c>
      <c r="K32" s="271">
        <v>-0.2</v>
      </c>
      <c r="L32" s="286">
        <v>4.9000000000000004</v>
      </c>
      <c r="M32" s="286">
        <v>4.9000000000000004</v>
      </c>
      <c r="N32" s="286">
        <v>0.8</v>
      </c>
      <c r="O32" s="286">
        <v>-5.6</v>
      </c>
      <c r="P32" s="271">
        <v>-2.9</v>
      </c>
      <c r="Q32" s="271">
        <v>1.5</v>
      </c>
      <c r="R32" s="271">
        <v>-1.7</v>
      </c>
      <c r="S32" s="286">
        <v>6.5</v>
      </c>
    </row>
    <row r="33" spans="1:30" ht="13.5" customHeight="1">
      <c r="A33" s="239"/>
      <c r="B33" s="239" t="s">
        <v>174</v>
      </c>
      <c r="C33" s="251"/>
      <c r="D33" s="262">
        <v>3.8</v>
      </c>
      <c r="E33" s="273">
        <v>7.4</v>
      </c>
      <c r="F33" s="273">
        <v>1.7</v>
      </c>
      <c r="G33" s="273">
        <v>12.1</v>
      </c>
      <c r="H33" s="273">
        <v>-0.9</v>
      </c>
      <c r="I33" s="273">
        <v>-2.5</v>
      </c>
      <c r="J33" s="273">
        <v>16</v>
      </c>
      <c r="K33" s="273">
        <v>4.3</v>
      </c>
      <c r="L33" s="273">
        <v>-6.7</v>
      </c>
      <c r="M33" s="273">
        <v>2.7</v>
      </c>
      <c r="N33" s="273">
        <v>-2.7</v>
      </c>
      <c r="O33" s="273">
        <v>-6.4</v>
      </c>
      <c r="P33" s="273">
        <v>6.2</v>
      </c>
      <c r="Q33" s="273">
        <v>3</v>
      </c>
      <c r="R33" s="273">
        <v>8.8000000000000007</v>
      </c>
      <c r="S33" s="273">
        <v>5.3</v>
      </c>
    </row>
    <row r="34" spans="1:30" ht="13.5" customHeight="1">
      <c r="A34" s="238" t="s">
        <v>431</v>
      </c>
      <c r="B34" s="238">
        <v>5</v>
      </c>
      <c r="C34" s="250" t="s">
        <v>219</v>
      </c>
      <c r="D34" s="259">
        <v>4.4000000000000004</v>
      </c>
      <c r="E34" s="270">
        <v>12.9</v>
      </c>
      <c r="F34" s="270">
        <v>3</v>
      </c>
      <c r="G34" s="270">
        <v>16</v>
      </c>
      <c r="H34" s="270">
        <v>7.5</v>
      </c>
      <c r="I34" s="270">
        <v>0.9</v>
      </c>
      <c r="J34" s="270">
        <v>16.7</v>
      </c>
      <c r="K34" s="270">
        <v>3.9</v>
      </c>
      <c r="L34" s="270">
        <v>-2.2999999999999998</v>
      </c>
      <c r="M34" s="270">
        <v>0.6</v>
      </c>
      <c r="N34" s="270">
        <v>-1.9</v>
      </c>
      <c r="O34" s="270">
        <v>-6.4</v>
      </c>
      <c r="P34" s="270">
        <v>2.5</v>
      </c>
      <c r="Q34" s="270">
        <v>1.9</v>
      </c>
      <c r="R34" s="270">
        <v>3</v>
      </c>
      <c r="S34" s="270">
        <v>5</v>
      </c>
    </row>
    <row r="35" spans="1:30" ht="13.5" customHeight="1">
      <c r="A35" s="240" t="s">
        <v>56</v>
      </c>
      <c r="B35" s="238">
        <v>6</v>
      </c>
      <c r="C35" s="250"/>
      <c r="D35" s="260">
        <v>8.9</v>
      </c>
      <c r="E35" s="271">
        <v>21.3</v>
      </c>
      <c r="F35" s="271">
        <v>4.9000000000000004</v>
      </c>
      <c r="G35" s="271">
        <v>-41.3</v>
      </c>
      <c r="H35" s="271">
        <v>19.600000000000001</v>
      </c>
      <c r="I35" s="271">
        <v>-5.6</v>
      </c>
      <c r="J35" s="271">
        <v>28.3</v>
      </c>
      <c r="K35" s="271">
        <v>-1</v>
      </c>
      <c r="L35" s="271">
        <v>-6.2</v>
      </c>
      <c r="M35" s="271">
        <v>-10.7</v>
      </c>
      <c r="N35" s="271">
        <v>14.9</v>
      </c>
      <c r="O35" s="271">
        <v>-10.6</v>
      </c>
      <c r="P35" s="271">
        <v>8.6</v>
      </c>
      <c r="Q35" s="271">
        <v>12.6</v>
      </c>
      <c r="R35" s="271">
        <v>21.7</v>
      </c>
      <c r="S35" s="271">
        <v>30.8</v>
      </c>
    </row>
    <row r="36" spans="1:30" ht="13.5" customHeight="1">
      <c r="A36" s="240" t="s">
        <v>56</v>
      </c>
      <c r="B36" s="238">
        <v>7</v>
      </c>
      <c r="C36" s="250"/>
      <c r="D36" s="260">
        <v>1.2</v>
      </c>
      <c r="E36" s="271">
        <v>4.5</v>
      </c>
      <c r="F36" s="271">
        <v>-0.9</v>
      </c>
      <c r="G36" s="271">
        <v>25.6</v>
      </c>
      <c r="H36" s="271">
        <v>5.4</v>
      </c>
      <c r="I36" s="271">
        <v>-9.3000000000000007</v>
      </c>
      <c r="J36" s="271">
        <v>7.8</v>
      </c>
      <c r="K36" s="271">
        <v>12.6</v>
      </c>
      <c r="L36" s="271">
        <v>-7.3</v>
      </c>
      <c r="M36" s="271">
        <v>18.399999999999999</v>
      </c>
      <c r="N36" s="271">
        <v>-13</v>
      </c>
      <c r="O36" s="271">
        <v>-4.5</v>
      </c>
      <c r="P36" s="271">
        <v>15.5</v>
      </c>
      <c r="Q36" s="271">
        <v>-3</v>
      </c>
      <c r="R36" s="271">
        <v>10.3</v>
      </c>
      <c r="S36" s="271">
        <v>7.4</v>
      </c>
    </row>
    <row r="37" spans="1:30" ht="13.5" customHeight="1">
      <c r="A37" s="240" t="s">
        <v>56</v>
      </c>
      <c r="B37" s="238">
        <v>8</v>
      </c>
      <c r="D37" s="260">
        <v>1.2</v>
      </c>
      <c r="E37" s="271">
        <v>23.2</v>
      </c>
      <c r="F37" s="271">
        <v>1.3</v>
      </c>
      <c r="G37" s="271">
        <v>30.3</v>
      </c>
      <c r="H37" s="271">
        <v>-12.6</v>
      </c>
      <c r="I37" s="271">
        <v>-3.2</v>
      </c>
      <c r="J37" s="271">
        <v>6.3</v>
      </c>
      <c r="K37" s="271">
        <v>5.2</v>
      </c>
      <c r="L37" s="271">
        <v>-10.8</v>
      </c>
      <c r="M37" s="271">
        <v>-7.1</v>
      </c>
      <c r="N37" s="271">
        <v>-2.8</v>
      </c>
      <c r="O37" s="271">
        <v>2.6</v>
      </c>
      <c r="P37" s="271">
        <v>-3.8</v>
      </c>
      <c r="Q37" s="271">
        <v>-1.4</v>
      </c>
      <c r="R37" s="271">
        <v>10</v>
      </c>
      <c r="S37" s="271">
        <v>-1.2</v>
      </c>
    </row>
    <row r="38" spans="1:30" ht="13.5" customHeight="1">
      <c r="A38" s="240" t="s">
        <v>56</v>
      </c>
      <c r="B38" s="238">
        <v>9</v>
      </c>
      <c r="C38" s="250"/>
      <c r="D38" s="260">
        <v>2.2999999999999998</v>
      </c>
      <c r="E38" s="271">
        <v>6.7</v>
      </c>
      <c r="F38" s="271">
        <v>0.7</v>
      </c>
      <c r="G38" s="271">
        <v>28.4</v>
      </c>
      <c r="H38" s="271">
        <v>10.3</v>
      </c>
      <c r="I38" s="271">
        <v>-5.7</v>
      </c>
      <c r="J38" s="271">
        <v>14</v>
      </c>
      <c r="K38" s="271">
        <v>8.5</v>
      </c>
      <c r="L38" s="271">
        <v>-15.2</v>
      </c>
      <c r="M38" s="271">
        <v>-0.4</v>
      </c>
      <c r="N38" s="271">
        <v>-10</v>
      </c>
      <c r="O38" s="271">
        <v>0.2</v>
      </c>
      <c r="P38" s="271">
        <v>7.2</v>
      </c>
      <c r="Q38" s="271">
        <v>-0.2</v>
      </c>
      <c r="R38" s="271">
        <v>4.0999999999999996</v>
      </c>
      <c r="S38" s="271">
        <v>2.9</v>
      </c>
    </row>
    <row r="39" spans="1:30" ht="13.5" customHeight="1">
      <c r="A39" s="240" t="s">
        <v>56</v>
      </c>
      <c r="B39" s="238">
        <v>10</v>
      </c>
      <c r="C39" s="250"/>
      <c r="D39" s="260">
        <v>1.8</v>
      </c>
      <c r="E39" s="271">
        <v>3.4</v>
      </c>
      <c r="F39" s="271">
        <v>0.6</v>
      </c>
      <c r="G39" s="271">
        <v>19.2</v>
      </c>
      <c r="H39" s="271">
        <v>-5</v>
      </c>
      <c r="I39" s="271">
        <v>-3.9</v>
      </c>
      <c r="J39" s="271">
        <v>18</v>
      </c>
      <c r="K39" s="271">
        <v>2.8</v>
      </c>
      <c r="L39" s="271">
        <v>-7.7</v>
      </c>
      <c r="M39" s="271">
        <v>3.7</v>
      </c>
      <c r="N39" s="271">
        <v>-7.8</v>
      </c>
      <c r="O39" s="271">
        <v>-7.5</v>
      </c>
      <c r="P39" s="271">
        <v>3.2</v>
      </c>
      <c r="Q39" s="271">
        <v>-1.6</v>
      </c>
      <c r="R39" s="271">
        <v>3.9</v>
      </c>
      <c r="S39" s="271">
        <v>-0.1</v>
      </c>
    </row>
    <row r="40" spans="1:30" ht="13.5" customHeight="1">
      <c r="A40" s="240" t="s">
        <v>56</v>
      </c>
      <c r="B40" s="238">
        <v>11</v>
      </c>
      <c r="C40" s="250"/>
      <c r="D40" s="260">
        <v>4.0999999999999996</v>
      </c>
      <c r="E40" s="271">
        <v>-1.7</v>
      </c>
      <c r="F40" s="271">
        <v>0.9</v>
      </c>
      <c r="G40" s="271">
        <v>26.2</v>
      </c>
      <c r="H40" s="271">
        <v>-20.7</v>
      </c>
      <c r="I40" s="271">
        <v>9.1999999999999993</v>
      </c>
      <c r="J40" s="271">
        <v>10.9</v>
      </c>
      <c r="K40" s="271">
        <v>8.1</v>
      </c>
      <c r="L40" s="271">
        <v>-2.9</v>
      </c>
      <c r="M40" s="271">
        <v>14</v>
      </c>
      <c r="N40" s="271">
        <v>-9.1</v>
      </c>
      <c r="O40" s="271">
        <v>12.4</v>
      </c>
      <c r="P40" s="271">
        <v>3.7</v>
      </c>
      <c r="Q40" s="271">
        <v>8.5</v>
      </c>
      <c r="R40" s="271">
        <v>4</v>
      </c>
      <c r="S40" s="271">
        <v>5.8</v>
      </c>
    </row>
    <row r="41" spans="1:30" ht="13.5" customHeight="1">
      <c r="A41" s="241" t="s">
        <v>56</v>
      </c>
      <c r="B41" s="238">
        <v>12</v>
      </c>
      <c r="C41" s="250"/>
      <c r="D41" s="260">
        <v>6.4</v>
      </c>
      <c r="E41" s="271">
        <v>11</v>
      </c>
      <c r="F41" s="271">
        <v>3.3</v>
      </c>
      <c r="G41" s="271">
        <v>4.7</v>
      </c>
      <c r="H41" s="271">
        <v>-20.6</v>
      </c>
      <c r="I41" s="271">
        <v>-6.9</v>
      </c>
      <c r="J41" s="271">
        <v>26.5</v>
      </c>
      <c r="K41" s="271">
        <v>4.7</v>
      </c>
      <c r="L41" s="271">
        <v>-10.1</v>
      </c>
      <c r="M41" s="271">
        <v>8.1999999999999993</v>
      </c>
      <c r="N41" s="271">
        <v>3.5</v>
      </c>
      <c r="O41" s="271">
        <v>-8.3000000000000007</v>
      </c>
      <c r="P41" s="271">
        <v>9.1999999999999993</v>
      </c>
      <c r="Q41" s="271">
        <v>6.5</v>
      </c>
      <c r="R41" s="271">
        <v>15.3</v>
      </c>
      <c r="S41" s="271">
        <v>3.7</v>
      </c>
    </row>
    <row r="42" spans="1:30" ht="13.5" customHeight="1">
      <c r="A42" s="240" t="s">
        <v>432</v>
      </c>
      <c r="B42" s="238">
        <v>1</v>
      </c>
      <c r="D42" s="260">
        <v>2.5</v>
      </c>
      <c r="E42" s="271">
        <v>10.7</v>
      </c>
      <c r="F42" s="271">
        <v>0.5</v>
      </c>
      <c r="G42" s="271">
        <v>26.7</v>
      </c>
      <c r="H42" s="271">
        <v>10.8</v>
      </c>
      <c r="I42" s="271">
        <v>13.2</v>
      </c>
      <c r="J42" s="271">
        <v>-6.5</v>
      </c>
      <c r="K42" s="271">
        <v>11.5</v>
      </c>
      <c r="L42" s="271">
        <v>5.0999999999999996</v>
      </c>
      <c r="M42" s="271">
        <v>9.8000000000000007</v>
      </c>
      <c r="N42" s="271">
        <v>4.3</v>
      </c>
      <c r="O42" s="271">
        <v>12.6</v>
      </c>
      <c r="P42" s="271">
        <v>6.7</v>
      </c>
      <c r="Q42" s="271">
        <v>-1.6</v>
      </c>
      <c r="R42" s="271">
        <v>-2</v>
      </c>
      <c r="S42" s="271">
        <v>3.4</v>
      </c>
    </row>
    <row r="43" spans="1:30" ht="13.5" customHeight="1">
      <c r="A43" s="240" t="s">
        <v>56</v>
      </c>
      <c r="B43" s="238">
        <v>2</v>
      </c>
      <c r="C43" s="250"/>
      <c r="D43" s="260">
        <v>0.7</v>
      </c>
      <c r="E43" s="271">
        <v>2.4</v>
      </c>
      <c r="F43" s="271">
        <v>-0.2</v>
      </c>
      <c r="G43" s="271">
        <v>55</v>
      </c>
      <c r="H43" s="271">
        <v>10.9</v>
      </c>
      <c r="I43" s="271">
        <v>8.8000000000000007</v>
      </c>
      <c r="J43" s="271">
        <v>-6.9</v>
      </c>
      <c r="K43" s="271">
        <v>10.5</v>
      </c>
      <c r="L43" s="271">
        <v>-10.6</v>
      </c>
      <c r="M43" s="271">
        <v>4.9000000000000004</v>
      </c>
      <c r="N43" s="271">
        <v>-1.5</v>
      </c>
      <c r="O43" s="271">
        <v>3.6</v>
      </c>
      <c r="P43" s="271">
        <v>5.0999999999999996</v>
      </c>
      <c r="Q43" s="271">
        <v>-3.4</v>
      </c>
      <c r="R43" s="271">
        <v>1.9</v>
      </c>
      <c r="S43" s="271">
        <v>2.5</v>
      </c>
    </row>
    <row r="44" spans="1:30" ht="13.5" customHeight="1">
      <c r="A44" s="240" t="s">
        <v>56</v>
      </c>
      <c r="B44" s="238">
        <v>3</v>
      </c>
      <c r="C44" s="250"/>
      <c r="D44" s="260">
        <v>-1</v>
      </c>
      <c r="E44" s="271">
        <v>8.1999999999999993</v>
      </c>
      <c r="F44" s="271">
        <v>-2.6</v>
      </c>
      <c r="G44" s="271">
        <v>-6.4</v>
      </c>
      <c r="H44" s="271">
        <v>13.4</v>
      </c>
      <c r="I44" s="271">
        <v>7.2</v>
      </c>
      <c r="J44" s="271">
        <v>-3.5</v>
      </c>
      <c r="K44" s="271">
        <v>-0.6</v>
      </c>
      <c r="L44" s="271">
        <v>-8.8000000000000007</v>
      </c>
      <c r="M44" s="271">
        <v>4.0999999999999996</v>
      </c>
      <c r="N44" s="271">
        <v>5.9</v>
      </c>
      <c r="O44" s="271">
        <v>13.8</v>
      </c>
      <c r="P44" s="271">
        <v>-0.1</v>
      </c>
      <c r="Q44" s="271">
        <v>-7.6</v>
      </c>
      <c r="R44" s="271">
        <v>2</v>
      </c>
      <c r="S44" s="271">
        <v>-1.9</v>
      </c>
    </row>
    <row r="45" spans="1:30" ht="13.5" customHeight="1">
      <c r="A45" s="240" t="s">
        <v>56</v>
      </c>
      <c r="B45" s="238">
        <v>4</v>
      </c>
      <c r="C45" s="250"/>
      <c r="D45" s="260">
        <v>-0.8</v>
      </c>
      <c r="E45" s="271">
        <v>-14.3</v>
      </c>
      <c r="F45" s="271">
        <v>1</v>
      </c>
      <c r="G45" s="271">
        <v>-4.8</v>
      </c>
      <c r="H45" s="271">
        <v>22</v>
      </c>
      <c r="I45" s="271">
        <v>10.1</v>
      </c>
      <c r="J45" s="271">
        <v>0.1</v>
      </c>
      <c r="K45" s="271">
        <v>8.6</v>
      </c>
      <c r="L45" s="271">
        <v>-8.1999999999999993</v>
      </c>
      <c r="M45" s="271">
        <v>3.6</v>
      </c>
      <c r="N45" s="271">
        <v>6.1</v>
      </c>
      <c r="O45" s="271">
        <v>4.5999999999999996</v>
      </c>
      <c r="P45" s="271">
        <v>4.0999999999999996</v>
      </c>
      <c r="Q45" s="271">
        <v>-11.5</v>
      </c>
      <c r="R45" s="271">
        <v>5.9</v>
      </c>
      <c r="S45" s="271">
        <v>-1.1000000000000001</v>
      </c>
    </row>
    <row r="46" spans="1:30" ht="13.5" customHeight="1">
      <c r="A46" s="242" t="s">
        <v>56</v>
      </c>
      <c r="B46" s="246">
        <v>5</v>
      </c>
      <c r="C46" s="252"/>
      <c r="D46" s="263">
        <v>-1.8</v>
      </c>
      <c r="E46" s="274">
        <v>-9.3000000000000007</v>
      </c>
      <c r="F46" s="274">
        <v>-0.3</v>
      </c>
      <c r="G46" s="274">
        <v>-1.2</v>
      </c>
      <c r="H46" s="274">
        <v>15.3</v>
      </c>
      <c r="I46" s="274">
        <v>11</v>
      </c>
      <c r="J46" s="274">
        <v>-6.7</v>
      </c>
      <c r="K46" s="274">
        <v>8.9</v>
      </c>
      <c r="L46" s="274">
        <v>-5.2</v>
      </c>
      <c r="M46" s="274">
        <v>-25.5</v>
      </c>
      <c r="N46" s="274">
        <v>4.9000000000000004</v>
      </c>
      <c r="O46" s="274">
        <v>7.3</v>
      </c>
      <c r="P46" s="274">
        <v>6.1</v>
      </c>
      <c r="Q46" s="274">
        <v>-5.6</v>
      </c>
      <c r="R46" s="274">
        <v>5.9</v>
      </c>
      <c r="S46" s="274">
        <v>0.8</v>
      </c>
    </row>
    <row r="47" spans="1:30" ht="27" customHeight="1">
      <c r="A47" s="243" t="s">
        <v>554</v>
      </c>
      <c r="B47" s="243"/>
      <c r="C47" s="253"/>
      <c r="D47" s="265">
        <v>-1.6</v>
      </c>
      <c r="E47" s="265">
        <v>-2.7</v>
      </c>
      <c r="F47" s="265">
        <v>-3</v>
      </c>
      <c r="G47" s="265">
        <v>-0.2</v>
      </c>
      <c r="H47" s="265">
        <v>-4.3</v>
      </c>
      <c r="I47" s="265">
        <v>-1.8</v>
      </c>
      <c r="J47" s="265">
        <v>-5.3</v>
      </c>
      <c r="K47" s="265">
        <v>-1.5</v>
      </c>
      <c r="L47" s="265">
        <v>-4.5</v>
      </c>
      <c r="M47" s="265">
        <v>1.1000000000000001</v>
      </c>
      <c r="N47" s="265">
        <v>2.1</v>
      </c>
      <c r="O47" s="265">
        <v>1.5</v>
      </c>
      <c r="P47" s="265">
        <v>2</v>
      </c>
      <c r="Q47" s="265">
        <v>1</v>
      </c>
      <c r="R47" s="265">
        <v>0</v>
      </c>
      <c r="S47" s="265">
        <v>0.1</v>
      </c>
      <c r="T47" s="244"/>
      <c r="U47" s="244"/>
      <c r="V47" s="244"/>
      <c r="W47" s="244"/>
      <c r="X47" s="244"/>
      <c r="Y47" s="244"/>
      <c r="Z47" s="244"/>
      <c r="AA47" s="244"/>
      <c r="AB47" s="244"/>
      <c r="AC47" s="244"/>
      <c r="AD47" s="244"/>
    </row>
    <row r="48" spans="1:30" ht="27" customHeight="1">
      <c r="A48" s="244"/>
      <c r="B48" s="244"/>
      <c r="C48" s="244"/>
      <c r="D48" s="266"/>
      <c r="E48" s="266"/>
      <c r="F48" s="266"/>
      <c r="G48" s="266"/>
      <c r="H48" s="266"/>
      <c r="I48" s="266"/>
      <c r="J48" s="266"/>
      <c r="K48" s="266"/>
      <c r="L48" s="266"/>
      <c r="M48" s="266"/>
      <c r="N48" s="266"/>
      <c r="O48" s="266"/>
      <c r="P48" s="266"/>
      <c r="Q48" s="266"/>
      <c r="R48" s="266"/>
      <c r="S48" s="266"/>
      <c r="T48" s="244"/>
      <c r="U48" s="244"/>
      <c r="V48" s="244"/>
      <c r="W48" s="244"/>
      <c r="X48" s="244"/>
      <c r="Y48" s="244"/>
      <c r="Z48" s="244"/>
      <c r="AA48" s="244"/>
      <c r="AB48" s="244"/>
      <c r="AC48" s="244"/>
      <c r="AD48" s="244"/>
    </row>
    <row r="49" spans="1:19" ht="16.5">
      <c r="A49" s="232" t="s">
        <v>436</v>
      </c>
      <c r="B49" s="8"/>
      <c r="C49" s="8"/>
      <c r="D49" s="267"/>
      <c r="E49" s="267"/>
      <c r="F49" s="267"/>
      <c r="G49" s="267"/>
      <c r="H49" s="281"/>
      <c r="I49" s="281"/>
      <c r="J49" s="281"/>
      <c r="K49" s="281"/>
      <c r="L49" s="281"/>
      <c r="M49" s="281"/>
      <c r="N49" s="281"/>
      <c r="O49" s="281"/>
      <c r="P49" s="267"/>
      <c r="Q49" s="267"/>
      <c r="R49" s="267"/>
      <c r="S49" s="19" t="s">
        <v>90</v>
      </c>
    </row>
    <row r="50" spans="1:19">
      <c r="A50" s="233" t="s">
        <v>532</v>
      </c>
      <c r="B50" s="233"/>
      <c r="C50" s="247"/>
      <c r="D50" s="255" t="s">
        <v>144</v>
      </c>
      <c r="E50" s="255" t="s">
        <v>415</v>
      </c>
      <c r="F50" s="255" t="s">
        <v>184</v>
      </c>
      <c r="G50" s="255" t="s">
        <v>37</v>
      </c>
      <c r="H50" s="255" t="s">
        <v>223</v>
      </c>
      <c r="I50" s="255" t="s">
        <v>416</v>
      </c>
      <c r="J50" s="255" t="s">
        <v>417</v>
      </c>
      <c r="K50" s="255" t="s">
        <v>418</v>
      </c>
      <c r="L50" s="255" t="s">
        <v>34</v>
      </c>
      <c r="M50" s="255" t="s">
        <v>328</v>
      </c>
      <c r="N50" s="255" t="s">
        <v>63</v>
      </c>
      <c r="O50" s="255" t="s">
        <v>126</v>
      </c>
      <c r="P50" s="255" t="s">
        <v>93</v>
      </c>
      <c r="Q50" s="255" t="s">
        <v>419</v>
      </c>
      <c r="R50" s="255" t="s">
        <v>420</v>
      </c>
      <c r="S50" s="255" t="s">
        <v>338</v>
      </c>
    </row>
    <row r="51" spans="1:19">
      <c r="A51" s="234"/>
      <c r="B51" s="234"/>
      <c r="C51" s="248"/>
      <c r="D51" s="256" t="s">
        <v>533</v>
      </c>
      <c r="E51" s="256"/>
      <c r="F51" s="256"/>
      <c r="G51" s="256" t="s">
        <v>372</v>
      </c>
      <c r="H51" s="256" t="s">
        <v>534</v>
      </c>
      <c r="I51" s="256" t="s">
        <v>302</v>
      </c>
      <c r="J51" s="256" t="s">
        <v>535</v>
      </c>
      <c r="K51" s="256" t="s">
        <v>106</v>
      </c>
      <c r="L51" s="283" t="s">
        <v>536</v>
      </c>
      <c r="M51" s="287" t="s">
        <v>538</v>
      </c>
      <c r="N51" s="283" t="s">
        <v>421</v>
      </c>
      <c r="O51" s="283" t="s">
        <v>539</v>
      </c>
      <c r="P51" s="283" t="s">
        <v>540</v>
      </c>
      <c r="Q51" s="283" t="s">
        <v>425</v>
      </c>
      <c r="R51" s="283" t="s">
        <v>541</v>
      </c>
      <c r="S51" s="291" t="s">
        <v>542</v>
      </c>
    </row>
    <row r="52" spans="1:19" ht="18" customHeight="1">
      <c r="A52" s="235"/>
      <c r="B52" s="235"/>
      <c r="C52" s="254"/>
      <c r="D52" s="257" t="s">
        <v>543</v>
      </c>
      <c r="E52" s="257" t="s">
        <v>333</v>
      </c>
      <c r="F52" s="257" t="s">
        <v>544</v>
      </c>
      <c r="G52" s="257" t="s">
        <v>545</v>
      </c>
      <c r="H52" s="257" t="s">
        <v>427</v>
      </c>
      <c r="I52" s="257" t="s">
        <v>546</v>
      </c>
      <c r="J52" s="257" t="s">
        <v>170</v>
      </c>
      <c r="K52" s="257" t="s">
        <v>547</v>
      </c>
      <c r="L52" s="284" t="s">
        <v>548</v>
      </c>
      <c r="M52" s="288" t="s">
        <v>549</v>
      </c>
      <c r="N52" s="284" t="s">
        <v>55</v>
      </c>
      <c r="O52" s="284" t="s">
        <v>367</v>
      </c>
      <c r="P52" s="288" t="s">
        <v>244</v>
      </c>
      <c r="Q52" s="288" t="s">
        <v>550</v>
      </c>
      <c r="R52" s="284" t="s">
        <v>551</v>
      </c>
      <c r="S52" s="284" t="s">
        <v>552</v>
      </c>
    </row>
    <row r="53" spans="1:19" ht="15.75" customHeight="1">
      <c r="A53" s="236"/>
      <c r="B53" s="236"/>
      <c r="C53" s="236"/>
      <c r="D53" s="258" t="s">
        <v>553</v>
      </c>
      <c r="E53" s="258"/>
      <c r="F53" s="258"/>
      <c r="G53" s="258"/>
      <c r="H53" s="258"/>
      <c r="I53" s="258"/>
      <c r="J53" s="258"/>
      <c r="K53" s="258"/>
      <c r="L53" s="258"/>
      <c r="M53" s="258"/>
      <c r="N53" s="258"/>
      <c r="O53" s="258"/>
      <c r="P53" s="258"/>
      <c r="Q53" s="258"/>
      <c r="R53" s="258"/>
      <c r="S53" s="292"/>
    </row>
    <row r="54" spans="1:19" ht="13.5" customHeight="1">
      <c r="A54" s="237" t="s">
        <v>29</v>
      </c>
      <c r="B54" s="237" t="s">
        <v>327</v>
      </c>
      <c r="C54" s="250"/>
      <c r="D54" s="259">
        <v>101.7</v>
      </c>
      <c r="E54" s="270">
        <v>104.5</v>
      </c>
      <c r="F54" s="270">
        <v>104.3</v>
      </c>
      <c r="G54" s="270">
        <v>108.5</v>
      </c>
      <c r="H54" s="270">
        <v>103.3</v>
      </c>
      <c r="I54" s="270">
        <v>110</v>
      </c>
      <c r="J54" s="270">
        <v>108.1</v>
      </c>
      <c r="K54" s="270">
        <v>103.9</v>
      </c>
      <c r="L54" s="285">
        <v>88</v>
      </c>
      <c r="M54" s="285">
        <v>97.7</v>
      </c>
      <c r="N54" s="285">
        <v>119.7</v>
      </c>
      <c r="O54" s="285">
        <v>108.5</v>
      </c>
      <c r="P54" s="270">
        <v>78.5</v>
      </c>
      <c r="Q54" s="270">
        <v>95.6</v>
      </c>
      <c r="R54" s="270">
        <v>100.2</v>
      </c>
      <c r="S54" s="285">
        <v>100.8</v>
      </c>
    </row>
    <row r="55" spans="1:19" ht="13.5" customHeight="1">
      <c r="A55" s="238"/>
      <c r="B55" s="238" t="s">
        <v>228</v>
      </c>
      <c r="C55" s="250"/>
      <c r="D55" s="260">
        <v>100</v>
      </c>
      <c r="E55" s="271">
        <v>100</v>
      </c>
      <c r="F55" s="271">
        <v>100</v>
      </c>
      <c r="G55" s="271">
        <v>100</v>
      </c>
      <c r="H55" s="271">
        <v>100</v>
      </c>
      <c r="I55" s="271">
        <v>100</v>
      </c>
      <c r="J55" s="271">
        <v>100</v>
      </c>
      <c r="K55" s="271">
        <v>100</v>
      </c>
      <c r="L55" s="286">
        <v>100</v>
      </c>
      <c r="M55" s="286">
        <v>100</v>
      </c>
      <c r="N55" s="286">
        <v>100</v>
      </c>
      <c r="O55" s="286">
        <v>100</v>
      </c>
      <c r="P55" s="271">
        <v>100</v>
      </c>
      <c r="Q55" s="271">
        <v>100</v>
      </c>
      <c r="R55" s="271">
        <v>100</v>
      </c>
      <c r="S55" s="286">
        <v>100</v>
      </c>
    </row>
    <row r="56" spans="1:19" ht="13.5" customHeight="1">
      <c r="A56" s="238"/>
      <c r="B56" s="238" t="s">
        <v>107</v>
      </c>
      <c r="C56" s="250"/>
      <c r="D56" s="260">
        <v>102</v>
      </c>
      <c r="E56" s="271">
        <v>117.8</v>
      </c>
      <c r="F56" s="271">
        <v>101.6</v>
      </c>
      <c r="G56" s="271">
        <v>97.5</v>
      </c>
      <c r="H56" s="271">
        <v>100.3</v>
      </c>
      <c r="I56" s="271">
        <v>105.6</v>
      </c>
      <c r="J56" s="271">
        <v>96.6</v>
      </c>
      <c r="K56" s="271">
        <v>84.1</v>
      </c>
      <c r="L56" s="286">
        <v>114.9</v>
      </c>
      <c r="M56" s="286">
        <v>103.6</v>
      </c>
      <c r="N56" s="286">
        <v>97.4</v>
      </c>
      <c r="O56" s="286">
        <v>107.2</v>
      </c>
      <c r="P56" s="271">
        <v>100.5</v>
      </c>
      <c r="Q56" s="271">
        <v>98.2</v>
      </c>
      <c r="R56" s="271">
        <v>89.7</v>
      </c>
      <c r="S56" s="286">
        <v>121.2</v>
      </c>
    </row>
    <row r="57" spans="1:19" ht="13.5" customHeight="1">
      <c r="A57" s="238"/>
      <c r="B57" s="238" t="s">
        <v>300</v>
      </c>
      <c r="C57" s="250"/>
      <c r="D57" s="260">
        <v>103.7</v>
      </c>
      <c r="E57" s="267">
        <v>100.7</v>
      </c>
      <c r="F57" s="267">
        <v>107.2</v>
      </c>
      <c r="G57" s="267">
        <v>99.2</v>
      </c>
      <c r="H57" s="267">
        <v>93.7</v>
      </c>
      <c r="I57" s="267">
        <v>94.7</v>
      </c>
      <c r="J57" s="267">
        <v>88.1</v>
      </c>
      <c r="K57" s="267">
        <v>98.6</v>
      </c>
      <c r="L57" s="267">
        <v>97.7</v>
      </c>
      <c r="M57" s="267">
        <v>108.9</v>
      </c>
      <c r="N57" s="267">
        <v>103.3</v>
      </c>
      <c r="O57" s="267">
        <v>109.4</v>
      </c>
      <c r="P57" s="267">
        <v>99</v>
      </c>
      <c r="Q57" s="267">
        <v>99.7</v>
      </c>
      <c r="R57" s="267">
        <v>93.7</v>
      </c>
      <c r="S57" s="267">
        <v>131.9</v>
      </c>
    </row>
    <row r="58" spans="1:19" ht="13.5" customHeight="1">
      <c r="B58" s="238" t="s">
        <v>109</v>
      </c>
      <c r="C58" s="250"/>
      <c r="D58" s="261">
        <v>105.3</v>
      </c>
      <c r="E58" s="275">
        <v>107.9</v>
      </c>
      <c r="F58" s="275">
        <v>108.2</v>
      </c>
      <c r="G58" s="275">
        <v>96.7</v>
      </c>
      <c r="H58" s="275">
        <v>93.2</v>
      </c>
      <c r="I58" s="275">
        <v>98.6</v>
      </c>
      <c r="J58" s="275">
        <v>90.3</v>
      </c>
      <c r="K58" s="275">
        <v>97.9</v>
      </c>
      <c r="L58" s="275">
        <v>93.9</v>
      </c>
      <c r="M58" s="275">
        <v>113.3</v>
      </c>
      <c r="N58" s="275">
        <v>102.2</v>
      </c>
      <c r="O58" s="275">
        <v>104.7</v>
      </c>
      <c r="P58" s="275">
        <v>101.1</v>
      </c>
      <c r="Q58" s="275">
        <v>100.8</v>
      </c>
      <c r="R58" s="275">
        <v>94.5</v>
      </c>
      <c r="S58" s="275">
        <v>129.69999999999999</v>
      </c>
    </row>
    <row r="59" spans="1:19" ht="13.5" customHeight="1">
      <c r="A59" s="239"/>
      <c r="B59" s="239" t="s">
        <v>174</v>
      </c>
      <c r="C59" s="251"/>
      <c r="D59" s="262">
        <v>107.2</v>
      </c>
      <c r="E59" s="273">
        <v>119.1</v>
      </c>
      <c r="F59" s="273">
        <v>111.2</v>
      </c>
      <c r="G59" s="273">
        <v>106</v>
      </c>
      <c r="H59" s="273">
        <v>87.6</v>
      </c>
      <c r="I59" s="273">
        <v>89.8</v>
      </c>
      <c r="J59" s="273">
        <v>102.9</v>
      </c>
      <c r="K59" s="273">
        <v>98.2</v>
      </c>
      <c r="L59" s="273">
        <v>78.099999999999994</v>
      </c>
      <c r="M59" s="273">
        <v>120.1</v>
      </c>
      <c r="N59" s="273">
        <v>96.1</v>
      </c>
      <c r="O59" s="273">
        <v>101.8</v>
      </c>
      <c r="P59" s="273">
        <v>105.6</v>
      </c>
      <c r="Q59" s="273">
        <v>97.4</v>
      </c>
      <c r="R59" s="273">
        <v>113.4</v>
      </c>
      <c r="S59" s="273">
        <v>137.4</v>
      </c>
    </row>
    <row r="60" spans="1:19" ht="13.5" customHeight="1">
      <c r="A60" s="238" t="s">
        <v>431</v>
      </c>
      <c r="B60" s="238">
        <v>5</v>
      </c>
      <c r="C60" s="250" t="s">
        <v>219</v>
      </c>
      <c r="D60" s="259">
        <v>88</v>
      </c>
      <c r="E60" s="270">
        <v>97</v>
      </c>
      <c r="F60" s="270">
        <v>86.6</v>
      </c>
      <c r="G60" s="270">
        <v>95</v>
      </c>
      <c r="H60" s="270">
        <v>72.5</v>
      </c>
      <c r="I60" s="270">
        <v>81.7</v>
      </c>
      <c r="J60" s="270">
        <v>87.6</v>
      </c>
      <c r="K60" s="270">
        <v>75.2</v>
      </c>
      <c r="L60" s="270">
        <v>62.8</v>
      </c>
      <c r="M60" s="270">
        <v>126.5</v>
      </c>
      <c r="N60" s="270">
        <v>93.9</v>
      </c>
      <c r="O60" s="270">
        <v>95.8</v>
      </c>
      <c r="P60" s="270">
        <v>78.099999999999994</v>
      </c>
      <c r="Q60" s="270">
        <v>80.900000000000006</v>
      </c>
      <c r="R60" s="270">
        <v>91.4</v>
      </c>
      <c r="S60" s="270">
        <v>118.8</v>
      </c>
    </row>
    <row r="61" spans="1:19" ht="13.5" customHeight="1">
      <c r="A61" s="240" t="s">
        <v>56</v>
      </c>
      <c r="B61" s="238">
        <v>6</v>
      </c>
      <c r="C61" s="250"/>
      <c r="D61" s="260">
        <v>141.6</v>
      </c>
      <c r="E61" s="271">
        <v>137.9</v>
      </c>
      <c r="F61" s="271">
        <v>140.4</v>
      </c>
      <c r="G61" s="271">
        <v>106.8</v>
      </c>
      <c r="H61" s="271">
        <v>147</v>
      </c>
      <c r="I61" s="271">
        <v>90.8</v>
      </c>
      <c r="J61" s="271">
        <v>106.3</v>
      </c>
      <c r="K61" s="271">
        <v>181.6</v>
      </c>
      <c r="L61" s="271">
        <v>76.3</v>
      </c>
      <c r="M61" s="271">
        <v>126.4</v>
      </c>
      <c r="N61" s="271">
        <v>107.5</v>
      </c>
      <c r="O61" s="271">
        <v>114.4</v>
      </c>
      <c r="P61" s="271">
        <v>228.1</v>
      </c>
      <c r="Q61" s="271">
        <v>126.8</v>
      </c>
      <c r="R61" s="271">
        <v>201.6</v>
      </c>
      <c r="S61" s="271">
        <v>174</v>
      </c>
    </row>
    <row r="62" spans="1:19" ht="13.5" customHeight="1">
      <c r="A62" s="240" t="s">
        <v>56</v>
      </c>
      <c r="B62" s="238">
        <v>7</v>
      </c>
      <c r="C62" s="250"/>
      <c r="D62" s="260">
        <v>143.6</v>
      </c>
      <c r="E62" s="271">
        <v>175.8</v>
      </c>
      <c r="F62" s="271">
        <v>170.9</v>
      </c>
      <c r="G62" s="271">
        <v>115.9</v>
      </c>
      <c r="H62" s="271">
        <v>89.9</v>
      </c>
      <c r="I62" s="271">
        <v>99.7</v>
      </c>
      <c r="J62" s="271">
        <v>146.5</v>
      </c>
      <c r="K62" s="271">
        <v>104</v>
      </c>
      <c r="L62" s="271">
        <v>127.3</v>
      </c>
      <c r="M62" s="271">
        <v>237.3</v>
      </c>
      <c r="N62" s="271">
        <v>98.1</v>
      </c>
      <c r="O62" s="271">
        <v>126.6</v>
      </c>
      <c r="P62" s="271">
        <v>80.599999999999994</v>
      </c>
      <c r="Q62" s="271">
        <v>113.4</v>
      </c>
      <c r="R62" s="271">
        <v>108.9</v>
      </c>
      <c r="S62" s="271">
        <v>159.30000000000001</v>
      </c>
    </row>
    <row r="63" spans="1:19" ht="13.5" customHeight="1">
      <c r="A63" s="240" t="s">
        <v>56</v>
      </c>
      <c r="B63" s="238">
        <v>8</v>
      </c>
      <c r="D63" s="260">
        <v>88</v>
      </c>
      <c r="E63" s="271">
        <v>92.4</v>
      </c>
      <c r="F63" s="271">
        <v>89.8</v>
      </c>
      <c r="G63" s="271">
        <v>97.8</v>
      </c>
      <c r="H63" s="271">
        <v>88.8</v>
      </c>
      <c r="I63" s="271">
        <v>86.8</v>
      </c>
      <c r="J63" s="271">
        <v>95.9</v>
      </c>
      <c r="K63" s="271">
        <v>74</v>
      </c>
      <c r="L63" s="271">
        <v>64.599999999999994</v>
      </c>
      <c r="M63" s="271">
        <v>84.2</v>
      </c>
      <c r="N63" s="271">
        <v>90.8</v>
      </c>
      <c r="O63" s="271">
        <v>97.1</v>
      </c>
      <c r="P63" s="271">
        <v>75.3</v>
      </c>
      <c r="Q63" s="271">
        <v>77.8</v>
      </c>
      <c r="R63" s="271">
        <v>91.3</v>
      </c>
      <c r="S63" s="271">
        <v>122.6</v>
      </c>
    </row>
    <row r="64" spans="1:19" ht="13.5" customHeight="1">
      <c r="A64" s="240" t="s">
        <v>56</v>
      </c>
      <c r="B64" s="238">
        <v>9</v>
      </c>
      <c r="C64" s="250"/>
      <c r="D64" s="260">
        <v>87.3</v>
      </c>
      <c r="E64" s="271">
        <v>108</v>
      </c>
      <c r="F64" s="271">
        <v>87.8</v>
      </c>
      <c r="G64" s="271">
        <v>98</v>
      </c>
      <c r="H64" s="271">
        <v>78.2</v>
      </c>
      <c r="I64" s="271">
        <v>83.5</v>
      </c>
      <c r="J64" s="271">
        <v>84.4</v>
      </c>
      <c r="K64" s="271">
        <v>84.5</v>
      </c>
      <c r="L64" s="271">
        <v>64.599999999999994</v>
      </c>
      <c r="M64" s="271">
        <v>83.7</v>
      </c>
      <c r="N64" s="271">
        <v>91</v>
      </c>
      <c r="O64" s="271">
        <v>94.3</v>
      </c>
      <c r="P64" s="271">
        <v>76.400000000000006</v>
      </c>
      <c r="Q64" s="271">
        <v>82.3</v>
      </c>
      <c r="R64" s="271">
        <v>85.8</v>
      </c>
      <c r="S64" s="271">
        <v>122.2</v>
      </c>
    </row>
    <row r="65" spans="1:19" ht="13.5" customHeight="1">
      <c r="A65" s="240" t="s">
        <v>56</v>
      </c>
      <c r="B65" s="238">
        <v>10</v>
      </c>
      <c r="C65" s="250"/>
      <c r="D65" s="260">
        <v>87.6</v>
      </c>
      <c r="E65" s="271">
        <v>91.6</v>
      </c>
      <c r="F65" s="271">
        <v>87.5</v>
      </c>
      <c r="G65" s="271">
        <v>97.2</v>
      </c>
      <c r="H65" s="271">
        <v>75.7</v>
      </c>
      <c r="I65" s="271">
        <v>84.2</v>
      </c>
      <c r="J65" s="271">
        <v>100.1</v>
      </c>
      <c r="K65" s="271">
        <v>75</v>
      </c>
      <c r="L65" s="271">
        <v>63.3</v>
      </c>
      <c r="M65" s="271">
        <v>88.9</v>
      </c>
      <c r="N65" s="271">
        <v>92.1</v>
      </c>
      <c r="O65" s="271">
        <v>88.9</v>
      </c>
      <c r="P65" s="271">
        <v>77.099999999999994</v>
      </c>
      <c r="Q65" s="271">
        <v>79.2</v>
      </c>
      <c r="R65" s="271">
        <v>89.3</v>
      </c>
      <c r="S65" s="271">
        <v>123.3</v>
      </c>
    </row>
    <row r="66" spans="1:19" ht="13.5" customHeight="1">
      <c r="A66" s="240" t="s">
        <v>56</v>
      </c>
      <c r="B66" s="238">
        <v>11</v>
      </c>
      <c r="C66" s="250"/>
      <c r="D66" s="260">
        <v>94.2</v>
      </c>
      <c r="E66" s="271">
        <v>90.3</v>
      </c>
      <c r="F66" s="271">
        <v>95.2</v>
      </c>
      <c r="G66" s="271">
        <v>98.6</v>
      </c>
      <c r="H66" s="271">
        <v>74.8</v>
      </c>
      <c r="I66" s="271">
        <v>97.5</v>
      </c>
      <c r="J66" s="271">
        <v>88</v>
      </c>
      <c r="K66" s="271">
        <v>79.5</v>
      </c>
      <c r="L66" s="271">
        <v>80.3</v>
      </c>
      <c r="M66" s="271">
        <v>84.4</v>
      </c>
      <c r="N66" s="271">
        <v>96.3</v>
      </c>
      <c r="O66" s="271">
        <v>112.2</v>
      </c>
      <c r="P66" s="271">
        <v>76.2</v>
      </c>
      <c r="Q66" s="271">
        <v>97.2</v>
      </c>
      <c r="R66" s="271">
        <v>88.3</v>
      </c>
      <c r="S66" s="271">
        <v>133.30000000000001</v>
      </c>
    </row>
    <row r="67" spans="1:19" ht="13.5" customHeight="1">
      <c r="A67" s="241" t="s">
        <v>56</v>
      </c>
      <c r="B67" s="238">
        <v>12</v>
      </c>
      <c r="C67" s="250"/>
      <c r="D67" s="260">
        <v>205.2</v>
      </c>
      <c r="E67" s="271">
        <v>225.6</v>
      </c>
      <c r="F67" s="271">
        <v>226.9</v>
      </c>
      <c r="G67" s="271">
        <v>137</v>
      </c>
      <c r="H67" s="271">
        <v>129.9</v>
      </c>
      <c r="I67" s="271">
        <v>117.6</v>
      </c>
      <c r="J67" s="271">
        <v>180.6</v>
      </c>
      <c r="K67" s="271">
        <v>209.2</v>
      </c>
      <c r="L67" s="271">
        <v>148.5</v>
      </c>
      <c r="M67" s="271">
        <v>274</v>
      </c>
      <c r="N67" s="271">
        <v>132.1</v>
      </c>
      <c r="O67" s="271">
        <v>120.7</v>
      </c>
      <c r="P67" s="271">
        <v>253.3</v>
      </c>
      <c r="Q67" s="271">
        <v>175.4</v>
      </c>
      <c r="R67" s="271">
        <v>220.2</v>
      </c>
      <c r="S67" s="271">
        <v>205.2</v>
      </c>
    </row>
    <row r="68" spans="1:19" ht="13.5" customHeight="1">
      <c r="A68" s="240" t="s">
        <v>432</v>
      </c>
      <c r="B68" s="238">
        <v>1</v>
      </c>
      <c r="D68" s="260">
        <v>92.5</v>
      </c>
      <c r="E68" s="271">
        <v>80.5</v>
      </c>
      <c r="F68" s="271">
        <v>90.1</v>
      </c>
      <c r="G68" s="271">
        <v>180.4</v>
      </c>
      <c r="H68" s="271">
        <v>97.1</v>
      </c>
      <c r="I68" s="271">
        <v>97.1</v>
      </c>
      <c r="J68" s="271">
        <v>88.6</v>
      </c>
      <c r="K68" s="271">
        <v>82.3</v>
      </c>
      <c r="L68" s="271">
        <v>72.599999999999994</v>
      </c>
      <c r="M68" s="271">
        <v>94.3</v>
      </c>
      <c r="N68" s="271">
        <v>96.2</v>
      </c>
      <c r="O68" s="271">
        <v>103.1</v>
      </c>
      <c r="P68" s="271">
        <v>86.3</v>
      </c>
      <c r="Q68" s="271">
        <v>85.6</v>
      </c>
      <c r="R68" s="271">
        <v>98.4</v>
      </c>
      <c r="S68" s="271">
        <v>133.5</v>
      </c>
    </row>
    <row r="69" spans="1:19" ht="13.5" customHeight="1">
      <c r="A69" s="238" t="s">
        <v>56</v>
      </c>
      <c r="B69" s="238">
        <v>2</v>
      </c>
      <c r="C69" s="250"/>
      <c r="D69" s="260">
        <v>86.5</v>
      </c>
      <c r="E69" s="271">
        <v>81.8</v>
      </c>
      <c r="F69" s="271">
        <v>85.3</v>
      </c>
      <c r="G69" s="271">
        <v>146.69999999999999</v>
      </c>
      <c r="H69" s="271">
        <v>84.8</v>
      </c>
      <c r="I69" s="271">
        <v>91.3</v>
      </c>
      <c r="J69" s="271">
        <v>88.3</v>
      </c>
      <c r="K69" s="271">
        <v>81.5</v>
      </c>
      <c r="L69" s="271">
        <v>54.1</v>
      </c>
      <c r="M69" s="271">
        <v>84.9</v>
      </c>
      <c r="N69" s="271">
        <v>93.9</v>
      </c>
      <c r="O69" s="271">
        <v>95</v>
      </c>
      <c r="P69" s="271">
        <v>78.7</v>
      </c>
      <c r="Q69" s="271">
        <v>76</v>
      </c>
      <c r="R69" s="271">
        <v>99.9</v>
      </c>
      <c r="S69" s="271">
        <v>125.8</v>
      </c>
    </row>
    <row r="70" spans="1:19" ht="13.5" customHeight="1">
      <c r="A70" s="240" t="s">
        <v>56</v>
      </c>
      <c r="B70" s="238">
        <v>3</v>
      </c>
      <c r="C70" s="250"/>
      <c r="D70" s="260">
        <v>88.7</v>
      </c>
      <c r="E70" s="271">
        <v>109.6</v>
      </c>
      <c r="F70" s="271">
        <v>86.6</v>
      </c>
      <c r="G70" s="271">
        <v>91.8</v>
      </c>
      <c r="H70" s="271">
        <v>89.4</v>
      </c>
      <c r="I70" s="271">
        <v>92.5</v>
      </c>
      <c r="J70" s="271">
        <v>86.9</v>
      </c>
      <c r="K70" s="271">
        <v>80.8</v>
      </c>
      <c r="L70" s="271">
        <v>60.7</v>
      </c>
      <c r="M70" s="271">
        <v>86.7</v>
      </c>
      <c r="N70" s="271">
        <v>99.8</v>
      </c>
      <c r="O70" s="271">
        <v>104.9</v>
      </c>
      <c r="P70" s="271">
        <v>77.7</v>
      </c>
      <c r="Q70" s="271">
        <v>85</v>
      </c>
      <c r="R70" s="271">
        <v>99.9</v>
      </c>
      <c r="S70" s="271">
        <v>124.5</v>
      </c>
    </row>
    <row r="71" spans="1:19" ht="13.5" customHeight="1">
      <c r="A71" s="240" t="s">
        <v>56</v>
      </c>
      <c r="B71" s="238">
        <v>4</v>
      </c>
      <c r="C71" s="250"/>
      <c r="D71" s="260">
        <v>89</v>
      </c>
      <c r="E71" s="271">
        <v>86.4</v>
      </c>
      <c r="F71" s="271">
        <v>90.7</v>
      </c>
      <c r="G71" s="271">
        <v>89.4</v>
      </c>
      <c r="H71" s="271">
        <v>87.7</v>
      </c>
      <c r="I71" s="271">
        <v>94.7</v>
      </c>
      <c r="J71" s="271">
        <v>90.1</v>
      </c>
      <c r="K71" s="271">
        <v>85.6</v>
      </c>
      <c r="L71" s="271">
        <v>59.6</v>
      </c>
      <c r="M71" s="271">
        <v>87.3</v>
      </c>
      <c r="N71" s="271">
        <v>98.9</v>
      </c>
      <c r="O71" s="271">
        <v>99.1</v>
      </c>
      <c r="P71" s="271">
        <v>77.400000000000006</v>
      </c>
      <c r="Q71" s="271">
        <v>76.5</v>
      </c>
      <c r="R71" s="271">
        <v>98.9</v>
      </c>
      <c r="S71" s="271">
        <v>124.8</v>
      </c>
    </row>
    <row r="72" spans="1:19" ht="13.5" customHeight="1">
      <c r="A72" s="242" t="s">
        <v>56</v>
      </c>
      <c r="B72" s="246">
        <v>5</v>
      </c>
      <c r="C72" s="252"/>
      <c r="D72" s="263">
        <v>87.8</v>
      </c>
      <c r="E72" s="274">
        <v>80.2</v>
      </c>
      <c r="F72" s="274">
        <v>87.3</v>
      </c>
      <c r="G72" s="274">
        <v>87.9</v>
      </c>
      <c r="H72" s="274">
        <v>90.3</v>
      </c>
      <c r="I72" s="274">
        <v>94.1</v>
      </c>
      <c r="J72" s="274">
        <v>86.7</v>
      </c>
      <c r="K72" s="274">
        <v>85.2</v>
      </c>
      <c r="L72" s="274">
        <v>61.5</v>
      </c>
      <c r="M72" s="274">
        <v>84.9</v>
      </c>
      <c r="N72" s="274">
        <v>96</v>
      </c>
      <c r="O72" s="274">
        <v>100.1</v>
      </c>
      <c r="P72" s="274">
        <v>79.3</v>
      </c>
      <c r="Q72" s="274">
        <v>78.2</v>
      </c>
      <c r="R72" s="274">
        <v>102.1</v>
      </c>
      <c r="S72" s="274">
        <v>127.1</v>
      </c>
    </row>
    <row r="73" spans="1:19" ht="17.25" customHeight="1">
      <c r="A73" s="236"/>
      <c r="B73" s="236"/>
      <c r="C73" s="236"/>
      <c r="D73" s="264" t="s">
        <v>433</v>
      </c>
      <c r="E73" s="264"/>
      <c r="F73" s="264"/>
      <c r="G73" s="264"/>
      <c r="H73" s="264"/>
      <c r="I73" s="264"/>
      <c r="J73" s="264"/>
      <c r="K73" s="264"/>
      <c r="L73" s="264"/>
      <c r="M73" s="264"/>
      <c r="N73" s="264"/>
      <c r="O73" s="264"/>
      <c r="P73" s="264"/>
      <c r="Q73" s="264"/>
      <c r="R73" s="264"/>
      <c r="S73" s="264"/>
    </row>
    <row r="74" spans="1:19" ht="13.5" customHeight="1">
      <c r="A74" s="237" t="s">
        <v>29</v>
      </c>
      <c r="B74" s="237" t="s">
        <v>327</v>
      </c>
      <c r="C74" s="250"/>
      <c r="D74" s="259">
        <v>1.3</v>
      </c>
      <c r="E74" s="270">
        <v>-24.7</v>
      </c>
      <c r="F74" s="270">
        <v>1.5</v>
      </c>
      <c r="G74" s="270">
        <v>2</v>
      </c>
      <c r="H74" s="270">
        <v>-3.5</v>
      </c>
      <c r="I74" s="270">
        <v>5.6</v>
      </c>
      <c r="J74" s="270">
        <v>5.6</v>
      </c>
      <c r="K74" s="270">
        <v>-9.4</v>
      </c>
      <c r="L74" s="285">
        <v>-18.2</v>
      </c>
      <c r="M74" s="285">
        <v>-2</v>
      </c>
      <c r="N74" s="285">
        <v>27.4</v>
      </c>
      <c r="O74" s="285">
        <v>-3.4</v>
      </c>
      <c r="P74" s="270">
        <v>-2.2999999999999998</v>
      </c>
      <c r="Q74" s="270">
        <v>4.3</v>
      </c>
      <c r="R74" s="270">
        <v>0.4</v>
      </c>
      <c r="S74" s="285">
        <v>-0.4</v>
      </c>
    </row>
    <row r="75" spans="1:19" ht="13.5" customHeight="1">
      <c r="A75" s="238"/>
      <c r="B75" s="238" t="s">
        <v>228</v>
      </c>
      <c r="C75" s="250"/>
      <c r="D75" s="260">
        <v>-1.8</v>
      </c>
      <c r="E75" s="271">
        <v>-4.3</v>
      </c>
      <c r="F75" s="271">
        <v>-4.2</v>
      </c>
      <c r="G75" s="271">
        <v>-7.8</v>
      </c>
      <c r="H75" s="271">
        <v>-3.2</v>
      </c>
      <c r="I75" s="271">
        <v>-9.1</v>
      </c>
      <c r="J75" s="271">
        <v>-7.5</v>
      </c>
      <c r="K75" s="271">
        <v>-3.8</v>
      </c>
      <c r="L75" s="286">
        <v>13.5</v>
      </c>
      <c r="M75" s="286">
        <v>2.4</v>
      </c>
      <c r="N75" s="286">
        <v>-16.5</v>
      </c>
      <c r="O75" s="286">
        <v>-7.8</v>
      </c>
      <c r="P75" s="271">
        <v>27.3</v>
      </c>
      <c r="Q75" s="271">
        <v>4.5</v>
      </c>
      <c r="R75" s="271">
        <v>-0.2</v>
      </c>
      <c r="S75" s="286">
        <v>-0.7</v>
      </c>
    </row>
    <row r="76" spans="1:19" ht="13.5" customHeight="1">
      <c r="A76" s="238"/>
      <c r="B76" s="238" t="s">
        <v>107</v>
      </c>
      <c r="C76" s="250"/>
      <c r="D76" s="260">
        <v>2</v>
      </c>
      <c r="E76" s="271">
        <v>17.899999999999999</v>
      </c>
      <c r="F76" s="271">
        <v>1.7</v>
      </c>
      <c r="G76" s="271">
        <v>-2.5</v>
      </c>
      <c r="H76" s="271">
        <v>0.3</v>
      </c>
      <c r="I76" s="271">
        <v>5.6</v>
      </c>
      <c r="J76" s="271">
        <v>-3.4</v>
      </c>
      <c r="K76" s="271">
        <v>-15.9</v>
      </c>
      <c r="L76" s="286">
        <v>15</v>
      </c>
      <c r="M76" s="286">
        <v>3.6</v>
      </c>
      <c r="N76" s="286">
        <v>-2.6</v>
      </c>
      <c r="O76" s="286">
        <v>7.2</v>
      </c>
      <c r="P76" s="271">
        <v>0.5</v>
      </c>
      <c r="Q76" s="271">
        <v>-1.7</v>
      </c>
      <c r="R76" s="271">
        <v>-10.3</v>
      </c>
      <c r="S76" s="286">
        <v>21.2</v>
      </c>
    </row>
    <row r="77" spans="1:19" ht="13.5" customHeight="1">
      <c r="A77" s="238"/>
      <c r="B77" s="238" t="s">
        <v>300</v>
      </c>
      <c r="C77" s="250"/>
      <c r="D77" s="260">
        <v>1.7</v>
      </c>
      <c r="E77" s="271">
        <v>-14.5</v>
      </c>
      <c r="F77" s="271">
        <v>5.5</v>
      </c>
      <c r="G77" s="271">
        <v>1.7</v>
      </c>
      <c r="H77" s="271">
        <v>-6.6</v>
      </c>
      <c r="I77" s="271">
        <v>-10.3</v>
      </c>
      <c r="J77" s="271">
        <v>-8.8000000000000007</v>
      </c>
      <c r="K77" s="271">
        <v>17.2</v>
      </c>
      <c r="L77" s="286">
        <v>-15</v>
      </c>
      <c r="M77" s="286">
        <v>5.0999999999999996</v>
      </c>
      <c r="N77" s="286">
        <v>6.1</v>
      </c>
      <c r="O77" s="286">
        <v>2.1</v>
      </c>
      <c r="P77" s="271">
        <v>-1.5</v>
      </c>
      <c r="Q77" s="271">
        <v>1.5</v>
      </c>
      <c r="R77" s="271">
        <v>4.5</v>
      </c>
      <c r="S77" s="286">
        <v>8.8000000000000007</v>
      </c>
    </row>
    <row r="78" spans="1:19" ht="13.5" customHeight="1">
      <c r="B78" s="238" t="s">
        <v>109</v>
      </c>
      <c r="C78" s="250"/>
      <c r="D78" s="260">
        <v>1.5</v>
      </c>
      <c r="E78" s="271">
        <v>7.1</v>
      </c>
      <c r="F78" s="271">
        <v>0.9</v>
      </c>
      <c r="G78" s="271">
        <v>-2.5</v>
      </c>
      <c r="H78" s="271">
        <v>-0.5</v>
      </c>
      <c r="I78" s="271">
        <v>4.0999999999999996</v>
      </c>
      <c r="J78" s="271">
        <v>2.5</v>
      </c>
      <c r="K78" s="271">
        <v>-0.7</v>
      </c>
      <c r="L78" s="286">
        <v>-3.9</v>
      </c>
      <c r="M78" s="286">
        <v>4</v>
      </c>
      <c r="N78" s="286">
        <v>-1.1000000000000001</v>
      </c>
      <c r="O78" s="286">
        <v>-4.3</v>
      </c>
      <c r="P78" s="271">
        <v>2.1</v>
      </c>
      <c r="Q78" s="271">
        <v>1.1000000000000001</v>
      </c>
      <c r="R78" s="271">
        <v>0.9</v>
      </c>
      <c r="S78" s="286">
        <v>-1.7</v>
      </c>
    </row>
    <row r="79" spans="1:19" ht="13.5" customHeight="1">
      <c r="A79" s="239"/>
      <c r="B79" s="239" t="s">
        <v>174</v>
      </c>
      <c r="C79" s="251"/>
      <c r="D79" s="262">
        <v>2.6</v>
      </c>
      <c r="E79" s="273">
        <v>8.8000000000000007</v>
      </c>
      <c r="F79" s="273">
        <v>2.4</v>
      </c>
      <c r="G79" s="273">
        <v>11.2</v>
      </c>
      <c r="H79" s="273">
        <v>-4.7</v>
      </c>
      <c r="I79" s="273">
        <v>-8.9</v>
      </c>
      <c r="J79" s="273">
        <v>13.1</v>
      </c>
      <c r="K79" s="273">
        <v>3.8</v>
      </c>
      <c r="L79" s="273">
        <v>-18.2</v>
      </c>
      <c r="M79" s="273">
        <v>5.4</v>
      </c>
      <c r="N79" s="273">
        <v>2.2999999999999998</v>
      </c>
      <c r="O79" s="273">
        <v>-3.4</v>
      </c>
      <c r="P79" s="273">
        <v>5.3</v>
      </c>
      <c r="Q79" s="273">
        <v>0.2</v>
      </c>
      <c r="R79" s="273">
        <v>19.899999999999999</v>
      </c>
      <c r="S79" s="273">
        <v>2.8</v>
      </c>
    </row>
    <row r="80" spans="1:19" ht="13.5" customHeight="1">
      <c r="A80" s="238" t="s">
        <v>431</v>
      </c>
      <c r="B80" s="238">
        <v>5</v>
      </c>
      <c r="C80" s="250" t="s">
        <v>219</v>
      </c>
      <c r="D80" s="259">
        <v>2.6</v>
      </c>
      <c r="E80" s="270">
        <v>14</v>
      </c>
      <c r="F80" s="270">
        <v>3.1</v>
      </c>
      <c r="G80" s="270">
        <v>24.7</v>
      </c>
      <c r="H80" s="270">
        <v>-0.8</v>
      </c>
      <c r="I80" s="270">
        <v>-2.4</v>
      </c>
      <c r="J80" s="270">
        <v>12.3</v>
      </c>
      <c r="K80" s="270">
        <v>5.6</v>
      </c>
      <c r="L80" s="270">
        <v>-28.6</v>
      </c>
      <c r="M80" s="270">
        <v>-0.6</v>
      </c>
      <c r="N80" s="270">
        <v>4</v>
      </c>
      <c r="O80" s="270">
        <v>2.9</v>
      </c>
      <c r="P80" s="270">
        <v>3.2</v>
      </c>
      <c r="Q80" s="270">
        <v>-3.2</v>
      </c>
      <c r="R80" s="270">
        <v>10.9</v>
      </c>
      <c r="S80" s="270">
        <v>3.1</v>
      </c>
    </row>
    <row r="81" spans="1:30" ht="13.5" customHeight="1">
      <c r="A81" s="240" t="s">
        <v>56</v>
      </c>
      <c r="B81" s="238">
        <v>6</v>
      </c>
      <c r="C81" s="250"/>
      <c r="D81" s="260">
        <v>5.4</v>
      </c>
      <c r="E81" s="271">
        <v>33.9</v>
      </c>
      <c r="F81" s="271">
        <v>2.7</v>
      </c>
      <c r="G81" s="271">
        <v>-43.5</v>
      </c>
      <c r="H81" s="271">
        <v>44.3</v>
      </c>
      <c r="I81" s="271">
        <v>-14.7</v>
      </c>
      <c r="J81" s="271">
        <v>19.7</v>
      </c>
      <c r="K81" s="271">
        <v>-5.7</v>
      </c>
      <c r="L81" s="271">
        <v>-30.1</v>
      </c>
      <c r="M81" s="271">
        <v>-10.6</v>
      </c>
      <c r="N81" s="271">
        <v>19</v>
      </c>
      <c r="O81" s="271">
        <v>15.2</v>
      </c>
      <c r="P81" s="271">
        <v>10.4</v>
      </c>
      <c r="Q81" s="271">
        <v>5.7</v>
      </c>
      <c r="R81" s="271">
        <v>55.7</v>
      </c>
      <c r="S81" s="271">
        <v>21.5</v>
      </c>
    </row>
    <row r="82" spans="1:30" ht="13.5" customHeight="1">
      <c r="A82" s="240" t="s">
        <v>56</v>
      </c>
      <c r="B82" s="238">
        <v>7</v>
      </c>
      <c r="C82" s="250"/>
      <c r="D82" s="260">
        <v>1.1000000000000001</v>
      </c>
      <c r="E82" s="271">
        <v>5.5</v>
      </c>
      <c r="F82" s="271">
        <v>0.2</v>
      </c>
      <c r="G82" s="271">
        <v>33.4</v>
      </c>
      <c r="H82" s="271">
        <v>-5.6</v>
      </c>
      <c r="I82" s="271">
        <v>-24.3</v>
      </c>
      <c r="J82" s="271">
        <v>17.100000000000001</v>
      </c>
      <c r="K82" s="271">
        <v>33.799999999999997</v>
      </c>
      <c r="L82" s="271">
        <v>-13.1</v>
      </c>
      <c r="M82" s="271">
        <v>18.600000000000001</v>
      </c>
      <c r="N82" s="271">
        <v>-16.2</v>
      </c>
      <c r="O82" s="271">
        <v>-14.5</v>
      </c>
      <c r="P82" s="271">
        <v>6.3</v>
      </c>
      <c r="Q82" s="271">
        <v>-2.2000000000000002</v>
      </c>
      <c r="R82" s="271">
        <v>7</v>
      </c>
      <c r="S82" s="271">
        <v>8.6999999999999993</v>
      </c>
    </row>
    <row r="83" spans="1:30" ht="13.5" customHeight="1">
      <c r="A83" s="240" t="s">
        <v>56</v>
      </c>
      <c r="B83" s="238">
        <v>8</v>
      </c>
      <c r="D83" s="260">
        <v>-0.2</v>
      </c>
      <c r="E83" s="271">
        <v>6.6</v>
      </c>
      <c r="F83" s="271">
        <v>3.6</v>
      </c>
      <c r="G83" s="271">
        <v>26.7</v>
      </c>
      <c r="H83" s="271">
        <v>-24.6</v>
      </c>
      <c r="I83" s="271">
        <v>-2.2999999999999998</v>
      </c>
      <c r="J83" s="271">
        <v>10.4</v>
      </c>
      <c r="K83" s="271">
        <v>1.6</v>
      </c>
      <c r="L83" s="271">
        <v>-13.3</v>
      </c>
      <c r="M83" s="271">
        <v>-5.5</v>
      </c>
      <c r="N83" s="271">
        <v>2.4</v>
      </c>
      <c r="O83" s="271">
        <v>0.1</v>
      </c>
      <c r="P83" s="271">
        <v>-7.7</v>
      </c>
      <c r="Q83" s="271">
        <v>-5.6</v>
      </c>
      <c r="R83" s="271">
        <v>19.8</v>
      </c>
      <c r="S83" s="271">
        <v>-4.9000000000000004</v>
      </c>
    </row>
    <row r="84" spans="1:30" ht="13.5" customHeight="1">
      <c r="A84" s="240" t="s">
        <v>56</v>
      </c>
      <c r="B84" s="238">
        <v>9</v>
      </c>
      <c r="C84" s="250"/>
      <c r="D84" s="260">
        <v>2.6</v>
      </c>
      <c r="E84" s="271">
        <v>26.3</v>
      </c>
      <c r="F84" s="271">
        <v>2</v>
      </c>
      <c r="G84" s="271">
        <v>30</v>
      </c>
      <c r="H84" s="271">
        <v>6</v>
      </c>
      <c r="I84" s="271">
        <v>-5.3</v>
      </c>
      <c r="J84" s="271">
        <v>10.199999999999999</v>
      </c>
      <c r="K84" s="271">
        <v>10</v>
      </c>
      <c r="L84" s="271">
        <v>-17.399999999999999</v>
      </c>
      <c r="M84" s="271">
        <v>1.5</v>
      </c>
      <c r="N84" s="271">
        <v>2.9</v>
      </c>
      <c r="O84" s="271">
        <v>-2</v>
      </c>
      <c r="P84" s="271">
        <v>6.6</v>
      </c>
      <c r="Q84" s="271">
        <v>-1</v>
      </c>
      <c r="R84" s="271">
        <v>13.6</v>
      </c>
      <c r="S84" s="271">
        <v>-0.6</v>
      </c>
    </row>
    <row r="85" spans="1:30" ht="13.5" customHeight="1">
      <c r="A85" s="240" t="s">
        <v>56</v>
      </c>
      <c r="B85" s="238">
        <v>10</v>
      </c>
      <c r="C85" s="250"/>
      <c r="D85" s="260">
        <v>2.2999999999999998</v>
      </c>
      <c r="E85" s="271">
        <v>-3.6</v>
      </c>
      <c r="F85" s="271">
        <v>2</v>
      </c>
      <c r="G85" s="271">
        <v>29.4</v>
      </c>
      <c r="H85" s="271">
        <v>0.4</v>
      </c>
      <c r="I85" s="271">
        <v>-3.7</v>
      </c>
      <c r="J85" s="271">
        <v>26.7</v>
      </c>
      <c r="K85" s="271">
        <v>2.5</v>
      </c>
      <c r="L85" s="271">
        <v>-18.8</v>
      </c>
      <c r="M85" s="271">
        <v>1.8</v>
      </c>
      <c r="N85" s="271">
        <v>5.3</v>
      </c>
      <c r="O85" s="271">
        <v>-9</v>
      </c>
      <c r="P85" s="271">
        <v>2</v>
      </c>
      <c r="Q85" s="271">
        <v>-3.2</v>
      </c>
      <c r="R85" s="271">
        <v>13.8</v>
      </c>
      <c r="S85" s="271">
        <v>1.1000000000000001</v>
      </c>
    </row>
    <row r="86" spans="1:30" ht="13.5" customHeight="1">
      <c r="A86" s="240" t="s">
        <v>56</v>
      </c>
      <c r="B86" s="238">
        <v>11</v>
      </c>
      <c r="C86" s="250"/>
      <c r="D86" s="260">
        <v>5</v>
      </c>
      <c r="E86" s="271">
        <v>-17.2</v>
      </c>
      <c r="F86" s="271">
        <v>3.5</v>
      </c>
      <c r="G86" s="271">
        <v>30.3</v>
      </c>
      <c r="H86" s="271">
        <v>-0.1</v>
      </c>
      <c r="I86" s="271">
        <v>5.5</v>
      </c>
      <c r="J86" s="271">
        <v>8.5</v>
      </c>
      <c r="K86" s="271">
        <v>7.1</v>
      </c>
      <c r="L86" s="271">
        <v>2.8</v>
      </c>
      <c r="M86" s="271">
        <v>2.2000000000000002</v>
      </c>
      <c r="N86" s="271">
        <v>7.4</v>
      </c>
      <c r="O86" s="271">
        <v>13.7</v>
      </c>
      <c r="P86" s="271">
        <v>1.5</v>
      </c>
      <c r="Q86" s="271">
        <v>12.2</v>
      </c>
      <c r="R86" s="271">
        <v>12.5</v>
      </c>
      <c r="S86" s="271">
        <v>7.8</v>
      </c>
    </row>
    <row r="87" spans="1:30" ht="13.5" customHeight="1">
      <c r="A87" s="241" t="s">
        <v>56</v>
      </c>
      <c r="B87" s="238">
        <v>12</v>
      </c>
      <c r="C87" s="250"/>
      <c r="D87" s="260">
        <v>4.0999999999999996</v>
      </c>
      <c r="E87" s="271">
        <v>17.100000000000001</v>
      </c>
      <c r="F87" s="271">
        <v>4.3</v>
      </c>
      <c r="G87" s="271">
        <v>-15.1</v>
      </c>
      <c r="H87" s="271">
        <v>-32.4</v>
      </c>
      <c r="I87" s="271">
        <v>-26.7</v>
      </c>
      <c r="J87" s="271">
        <v>21.8</v>
      </c>
      <c r="K87" s="271">
        <v>-2.2999999999999998</v>
      </c>
      <c r="L87" s="271">
        <v>-13.6</v>
      </c>
      <c r="M87" s="271">
        <v>21.5</v>
      </c>
      <c r="N87" s="271">
        <v>10.7</v>
      </c>
      <c r="O87" s="271">
        <v>-19.8</v>
      </c>
      <c r="P87" s="271">
        <v>8.5</v>
      </c>
      <c r="Q87" s="271">
        <v>3</v>
      </c>
      <c r="R87" s="271">
        <v>14.9</v>
      </c>
      <c r="S87" s="271">
        <v>4</v>
      </c>
    </row>
    <row r="88" spans="1:30" ht="13.5" customHeight="1">
      <c r="A88" s="240" t="s">
        <v>432</v>
      </c>
      <c r="B88" s="238">
        <v>1</v>
      </c>
      <c r="D88" s="260">
        <v>3.4</v>
      </c>
      <c r="E88" s="271">
        <v>-0.9</v>
      </c>
      <c r="F88" s="271">
        <v>0.7</v>
      </c>
      <c r="G88" s="271">
        <v>33.9</v>
      </c>
      <c r="H88" s="271">
        <v>25.8</v>
      </c>
      <c r="I88" s="271">
        <v>18.7</v>
      </c>
      <c r="J88" s="271">
        <v>-0.6</v>
      </c>
      <c r="K88" s="271">
        <v>13.5</v>
      </c>
      <c r="L88" s="271">
        <v>10</v>
      </c>
      <c r="M88" s="271">
        <v>14.7</v>
      </c>
      <c r="N88" s="271">
        <v>10.4</v>
      </c>
      <c r="O88" s="271">
        <v>5.0999999999999996</v>
      </c>
      <c r="P88" s="271">
        <v>-1.4</v>
      </c>
      <c r="Q88" s="271">
        <v>1.5</v>
      </c>
      <c r="R88" s="271">
        <v>-0.6</v>
      </c>
      <c r="S88" s="271">
        <v>3.2</v>
      </c>
    </row>
    <row r="89" spans="1:30" ht="13.5" customHeight="1">
      <c r="A89" s="238" t="s">
        <v>56</v>
      </c>
      <c r="B89" s="238">
        <v>2</v>
      </c>
      <c r="C89" s="250"/>
      <c r="D89" s="260">
        <v>2.7</v>
      </c>
      <c r="E89" s="271">
        <v>0.2</v>
      </c>
      <c r="F89" s="271">
        <v>1.5</v>
      </c>
      <c r="G89" s="271">
        <v>60.9</v>
      </c>
      <c r="H89" s="271">
        <v>18.3</v>
      </c>
      <c r="I89" s="271">
        <v>8.4</v>
      </c>
      <c r="J89" s="271">
        <v>3.3</v>
      </c>
      <c r="K89" s="271">
        <v>13</v>
      </c>
      <c r="L89" s="271">
        <v>-5.0999999999999996</v>
      </c>
      <c r="M89" s="271">
        <v>3.4</v>
      </c>
      <c r="N89" s="271">
        <v>6.7</v>
      </c>
      <c r="O89" s="271">
        <v>-1.3</v>
      </c>
      <c r="P89" s="271">
        <v>0.1</v>
      </c>
      <c r="Q89" s="271">
        <v>-3.4</v>
      </c>
      <c r="R89" s="271">
        <v>2.6</v>
      </c>
      <c r="S89" s="271">
        <v>6.5</v>
      </c>
    </row>
    <row r="90" spans="1:30" ht="13.5" customHeight="1">
      <c r="A90" s="240" t="s">
        <v>56</v>
      </c>
      <c r="B90" s="238">
        <v>3</v>
      </c>
      <c r="C90" s="250"/>
      <c r="D90" s="260">
        <v>1.1000000000000001</v>
      </c>
      <c r="E90" s="271">
        <v>7.3</v>
      </c>
      <c r="F90" s="271">
        <v>-1.5</v>
      </c>
      <c r="G90" s="271">
        <v>-13.5</v>
      </c>
      <c r="H90" s="271">
        <v>21.3</v>
      </c>
      <c r="I90" s="271">
        <v>11.3</v>
      </c>
      <c r="J90" s="271">
        <v>2.4</v>
      </c>
      <c r="K90" s="271">
        <v>4.8</v>
      </c>
      <c r="L90" s="271">
        <v>-2.1</v>
      </c>
      <c r="M90" s="271">
        <v>2.2000000000000002</v>
      </c>
      <c r="N90" s="271">
        <v>12.8</v>
      </c>
      <c r="O90" s="271">
        <v>19.899999999999999</v>
      </c>
      <c r="P90" s="271">
        <v>0.3</v>
      </c>
      <c r="Q90" s="271">
        <v>-0.8</v>
      </c>
      <c r="R90" s="271">
        <v>3.5</v>
      </c>
      <c r="S90" s="271">
        <v>2</v>
      </c>
    </row>
    <row r="91" spans="1:30" ht="13.5" customHeight="1">
      <c r="A91" s="240" t="s">
        <v>56</v>
      </c>
      <c r="B91" s="238">
        <v>4</v>
      </c>
      <c r="C91" s="250"/>
      <c r="D91" s="260">
        <v>-0.2</v>
      </c>
      <c r="E91" s="271">
        <v>-40.700000000000003</v>
      </c>
      <c r="F91" s="271">
        <v>3</v>
      </c>
      <c r="G91" s="271">
        <v>-5</v>
      </c>
      <c r="H91" s="282">
        <v>23.2</v>
      </c>
      <c r="I91" s="271">
        <v>9.9</v>
      </c>
      <c r="J91" s="271">
        <v>4.5</v>
      </c>
      <c r="K91" s="271">
        <v>16.3</v>
      </c>
      <c r="L91" s="271">
        <v>-8.3000000000000007</v>
      </c>
      <c r="M91" s="271">
        <v>1.4</v>
      </c>
      <c r="N91" s="271">
        <v>12.1</v>
      </c>
      <c r="O91" s="271">
        <v>11</v>
      </c>
      <c r="P91" s="271">
        <v>-1.1000000000000001</v>
      </c>
      <c r="Q91" s="271">
        <v>-12.1</v>
      </c>
      <c r="R91" s="271">
        <v>8.8000000000000007</v>
      </c>
      <c r="S91" s="271">
        <v>3.5</v>
      </c>
    </row>
    <row r="92" spans="1:30" ht="13.5" customHeight="1">
      <c r="A92" s="242" t="s">
        <v>56</v>
      </c>
      <c r="B92" s="246">
        <v>5</v>
      </c>
      <c r="C92" s="252"/>
      <c r="D92" s="263">
        <v>-0.2</v>
      </c>
      <c r="E92" s="274">
        <v>-17.3</v>
      </c>
      <c r="F92" s="274">
        <v>0.8</v>
      </c>
      <c r="G92" s="274">
        <v>-7.5</v>
      </c>
      <c r="H92" s="276">
        <v>24.6</v>
      </c>
      <c r="I92" s="274">
        <v>15.2</v>
      </c>
      <c r="J92" s="274">
        <v>-1</v>
      </c>
      <c r="K92" s="274">
        <v>13.3</v>
      </c>
      <c r="L92" s="274">
        <v>-2.1</v>
      </c>
      <c r="M92" s="274">
        <v>-32.9</v>
      </c>
      <c r="N92" s="274">
        <v>2.2000000000000002</v>
      </c>
      <c r="O92" s="274">
        <v>4.5</v>
      </c>
      <c r="P92" s="274">
        <v>1.5</v>
      </c>
      <c r="Q92" s="274">
        <v>-3.3</v>
      </c>
      <c r="R92" s="274">
        <v>11.7</v>
      </c>
      <c r="S92" s="274">
        <v>7</v>
      </c>
    </row>
    <row r="93" spans="1:30" ht="27" customHeight="1">
      <c r="A93" s="243" t="s">
        <v>554</v>
      </c>
      <c r="B93" s="243"/>
      <c r="C93" s="253"/>
      <c r="D93" s="268">
        <v>-1.3</v>
      </c>
      <c r="E93" s="276">
        <v>-7.2</v>
      </c>
      <c r="F93" s="276">
        <v>-3.7</v>
      </c>
      <c r="G93" s="276">
        <v>-1.7</v>
      </c>
      <c r="H93" s="276">
        <v>3</v>
      </c>
      <c r="I93" s="276">
        <v>-0.6</v>
      </c>
      <c r="J93" s="276">
        <v>-3.8</v>
      </c>
      <c r="K93" s="276">
        <v>-0.5</v>
      </c>
      <c r="L93" s="276">
        <v>3.2</v>
      </c>
      <c r="M93" s="276">
        <v>-2.7</v>
      </c>
      <c r="N93" s="276">
        <v>-2.9</v>
      </c>
      <c r="O93" s="276">
        <v>1</v>
      </c>
      <c r="P93" s="276">
        <v>2.5</v>
      </c>
      <c r="Q93" s="276">
        <v>2.2000000000000002</v>
      </c>
      <c r="R93" s="276">
        <v>3.2</v>
      </c>
      <c r="S93" s="276">
        <v>1.8</v>
      </c>
      <c r="T93" s="244"/>
      <c r="U93" s="244"/>
      <c r="V93" s="244"/>
      <c r="W93" s="244"/>
      <c r="X93" s="244"/>
      <c r="Y93" s="244"/>
      <c r="Z93" s="244"/>
      <c r="AA93" s="244"/>
      <c r="AB93" s="244"/>
      <c r="AC93" s="244"/>
      <c r="AD93" s="244"/>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0" fitToWidth="1" fitToHeight="1" orientation="portrait" usePrinterDefaults="1" r:id="rId1"/>
  <headerFooter alignWithMargins="0">
    <oddFooter>&amp;C&amp;"ＭＳ Ｐゴシック,標準"&amp;12- 4 -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23">
    <tabColor indexed="17"/>
    <pageSetUpPr fitToPage="1"/>
  </sheetPr>
  <dimension ref="A1:IQ98"/>
  <sheetViews>
    <sheetView zoomScale="70" zoomScaleNormal="70" workbookViewId="0"/>
  </sheetViews>
  <sheetFormatPr defaultColWidth="9" defaultRowHeight="13"/>
  <cols>
    <col min="1" max="1" width="4.90625" style="25" bestFit="1" customWidth="1"/>
    <col min="2" max="2" width="5.26953125" style="25" customWidth="1"/>
    <col min="3" max="3" width="3.08984375" style="25" bestFit="1" customWidth="1"/>
    <col min="4" max="5" width="7.6328125" style="25" bestFit="1" customWidth="1"/>
    <col min="6" max="6" width="7.7265625" style="25" customWidth="1"/>
    <col min="7" max="7" width="8.08984375" style="25" bestFit="1" customWidth="1"/>
    <col min="8" max="10" width="7.6328125" style="25" bestFit="1" customWidth="1"/>
    <col min="11" max="19" width="8.26953125" style="25" customWidth="1"/>
    <col min="20" max="30" width="7.6328125" style="25" customWidth="1"/>
    <col min="31" max="251" width="9" style="25"/>
    <col min="252" max="252" width="4.90625" style="25" bestFit="1" customWidth="1"/>
    <col min="253" max="253" width="5.26953125" style="25" customWidth="1"/>
    <col min="254" max="254" width="3.08984375" style="25" bestFit="1" customWidth="1"/>
    <col min="255" max="256" width="7.6328125" style="25" bestFit="1" customWidth="1"/>
    <col min="257" max="257" width="7.7265625" style="25" customWidth="1"/>
    <col min="258" max="258" width="8.08984375" style="25" bestFit="1" customWidth="1"/>
    <col min="259" max="261" width="7.6328125" style="25" bestFit="1" customWidth="1"/>
    <col min="262" max="270" width="8.26953125" style="25" customWidth="1"/>
    <col min="271" max="286" width="7.6328125" style="25" customWidth="1"/>
    <col min="287" max="507" width="9" style="25"/>
    <col min="508" max="508" width="4.90625" style="25" bestFit="1" customWidth="1"/>
    <col min="509" max="509" width="5.26953125" style="25" customWidth="1"/>
    <col min="510" max="510" width="3.08984375" style="25" bestFit="1" customWidth="1"/>
    <col min="511" max="512" width="7.6328125" style="25" bestFit="1" customWidth="1"/>
    <col min="513" max="513" width="7.7265625" style="25" customWidth="1"/>
    <col min="514" max="514" width="8.08984375" style="25" bestFit="1" customWidth="1"/>
    <col min="515" max="517" width="7.6328125" style="25" bestFit="1" customWidth="1"/>
    <col min="518" max="526" width="8.26953125" style="25" customWidth="1"/>
    <col min="527" max="542" width="7.6328125" style="25" customWidth="1"/>
    <col min="543" max="763" width="9" style="25"/>
    <col min="764" max="764" width="4.90625" style="25" bestFit="1" customWidth="1"/>
    <col min="765" max="765" width="5.26953125" style="25" customWidth="1"/>
    <col min="766" max="766" width="3.08984375" style="25" bestFit="1" customWidth="1"/>
    <col min="767" max="768" width="7.6328125" style="25" bestFit="1" customWidth="1"/>
    <col min="769" max="769" width="7.7265625" style="25" customWidth="1"/>
    <col min="770" max="770" width="8.08984375" style="25" bestFit="1" customWidth="1"/>
    <col min="771" max="773" width="7.6328125" style="25" bestFit="1" customWidth="1"/>
    <col min="774" max="782" width="8.26953125" style="25" customWidth="1"/>
    <col min="783" max="798" width="7.6328125" style="25" customWidth="1"/>
    <col min="799" max="1019" width="9" style="25"/>
    <col min="1020" max="1020" width="4.90625" style="25" bestFit="1" customWidth="1"/>
    <col min="1021" max="1021" width="5.26953125" style="25" customWidth="1"/>
    <col min="1022" max="1022" width="3.08984375" style="25" bestFit="1" customWidth="1"/>
    <col min="1023" max="1024" width="7.6328125" style="25" bestFit="1" customWidth="1"/>
    <col min="1025" max="1025" width="7.7265625" style="25" customWidth="1"/>
    <col min="1026" max="1026" width="8.08984375" style="25" bestFit="1" customWidth="1"/>
    <col min="1027" max="1029" width="7.6328125" style="25" bestFit="1" customWidth="1"/>
    <col min="1030" max="1038" width="8.26953125" style="25" customWidth="1"/>
    <col min="1039" max="1054" width="7.6328125" style="25" customWidth="1"/>
    <col min="1055" max="1275" width="9" style="25"/>
    <col min="1276" max="1276" width="4.90625" style="25" bestFit="1" customWidth="1"/>
    <col min="1277" max="1277" width="5.26953125" style="25" customWidth="1"/>
    <col min="1278" max="1278" width="3.08984375" style="25" bestFit="1" customWidth="1"/>
    <col min="1279" max="1280" width="7.6328125" style="25" bestFit="1" customWidth="1"/>
    <col min="1281" max="1281" width="7.7265625" style="25" customWidth="1"/>
    <col min="1282" max="1282" width="8.08984375" style="25" bestFit="1" customWidth="1"/>
    <col min="1283" max="1285" width="7.6328125" style="25" bestFit="1" customWidth="1"/>
    <col min="1286" max="1294" width="8.26953125" style="25" customWidth="1"/>
    <col min="1295" max="1310" width="7.6328125" style="25" customWidth="1"/>
    <col min="1311" max="1531" width="9" style="25"/>
    <col min="1532" max="1532" width="4.90625" style="25" bestFit="1" customWidth="1"/>
    <col min="1533" max="1533" width="5.26953125" style="25" customWidth="1"/>
    <col min="1534" max="1534" width="3.08984375" style="25" bestFit="1" customWidth="1"/>
    <col min="1535" max="1536" width="7.6328125" style="25" bestFit="1" customWidth="1"/>
    <col min="1537" max="1537" width="7.7265625" style="25" customWidth="1"/>
    <col min="1538" max="1538" width="8.08984375" style="25" bestFit="1" customWidth="1"/>
    <col min="1539" max="1541" width="7.6328125" style="25" bestFit="1" customWidth="1"/>
    <col min="1542" max="1550" width="8.26953125" style="25" customWidth="1"/>
    <col min="1551" max="1566" width="7.6328125" style="25" customWidth="1"/>
    <col min="1567" max="1787" width="9" style="25"/>
    <col min="1788" max="1788" width="4.90625" style="25" bestFit="1" customWidth="1"/>
    <col min="1789" max="1789" width="5.26953125" style="25" customWidth="1"/>
    <col min="1790" max="1790" width="3.08984375" style="25" bestFit="1" customWidth="1"/>
    <col min="1791" max="1792" width="7.6328125" style="25" bestFit="1" customWidth="1"/>
    <col min="1793" max="1793" width="7.7265625" style="25" customWidth="1"/>
    <col min="1794" max="1794" width="8.08984375" style="25" bestFit="1" customWidth="1"/>
    <col min="1795" max="1797" width="7.6328125" style="25" bestFit="1" customWidth="1"/>
    <col min="1798" max="1806" width="8.26953125" style="25" customWidth="1"/>
    <col min="1807" max="1822" width="7.6328125" style="25" customWidth="1"/>
    <col min="1823" max="2043" width="9" style="25"/>
    <col min="2044" max="2044" width="4.90625" style="25" bestFit="1" customWidth="1"/>
    <col min="2045" max="2045" width="5.26953125" style="25" customWidth="1"/>
    <col min="2046" max="2046" width="3.08984375" style="25" bestFit="1" customWidth="1"/>
    <col min="2047" max="2048" width="7.6328125" style="25" bestFit="1" customWidth="1"/>
    <col min="2049" max="2049" width="7.7265625" style="25" customWidth="1"/>
    <col min="2050" max="2050" width="8.08984375" style="25" bestFit="1" customWidth="1"/>
    <col min="2051" max="2053" width="7.6328125" style="25" bestFit="1" customWidth="1"/>
    <col min="2054" max="2062" width="8.26953125" style="25" customWidth="1"/>
    <col min="2063" max="2078" width="7.6328125" style="25" customWidth="1"/>
    <col min="2079" max="2299" width="9" style="25"/>
    <col min="2300" max="2300" width="4.90625" style="25" bestFit="1" customWidth="1"/>
    <col min="2301" max="2301" width="5.26953125" style="25" customWidth="1"/>
    <col min="2302" max="2302" width="3.08984375" style="25" bestFit="1" customWidth="1"/>
    <col min="2303" max="2304" width="7.6328125" style="25" bestFit="1" customWidth="1"/>
    <col min="2305" max="2305" width="7.7265625" style="25" customWidth="1"/>
    <col min="2306" max="2306" width="8.08984375" style="25" bestFit="1" customWidth="1"/>
    <col min="2307" max="2309" width="7.6328125" style="25" bestFit="1" customWidth="1"/>
    <col min="2310" max="2318" width="8.26953125" style="25" customWidth="1"/>
    <col min="2319" max="2334" width="7.6328125" style="25" customWidth="1"/>
    <col min="2335" max="2555" width="9" style="25"/>
    <col min="2556" max="2556" width="4.90625" style="25" bestFit="1" customWidth="1"/>
    <col min="2557" max="2557" width="5.26953125" style="25" customWidth="1"/>
    <col min="2558" max="2558" width="3.08984375" style="25" bestFit="1" customWidth="1"/>
    <col min="2559" max="2560" width="7.6328125" style="25" bestFit="1" customWidth="1"/>
    <col min="2561" max="2561" width="7.7265625" style="25" customWidth="1"/>
    <col min="2562" max="2562" width="8.08984375" style="25" bestFit="1" customWidth="1"/>
    <col min="2563" max="2565" width="7.6328125" style="25" bestFit="1" customWidth="1"/>
    <col min="2566" max="2574" width="8.26953125" style="25" customWidth="1"/>
    <col min="2575" max="2590" width="7.6328125" style="25" customWidth="1"/>
    <col min="2591" max="2811" width="9" style="25"/>
    <col min="2812" max="2812" width="4.90625" style="25" bestFit="1" customWidth="1"/>
    <col min="2813" max="2813" width="5.26953125" style="25" customWidth="1"/>
    <col min="2814" max="2814" width="3.08984375" style="25" bestFit="1" customWidth="1"/>
    <col min="2815" max="2816" width="7.6328125" style="25" bestFit="1" customWidth="1"/>
    <col min="2817" max="2817" width="7.7265625" style="25" customWidth="1"/>
    <col min="2818" max="2818" width="8.08984375" style="25" bestFit="1" customWidth="1"/>
    <col min="2819" max="2821" width="7.6328125" style="25" bestFit="1" customWidth="1"/>
    <col min="2822" max="2830" width="8.26953125" style="25" customWidth="1"/>
    <col min="2831" max="2846" width="7.6328125" style="25" customWidth="1"/>
    <col min="2847" max="3067" width="9" style="25"/>
    <col min="3068" max="3068" width="4.90625" style="25" bestFit="1" customWidth="1"/>
    <col min="3069" max="3069" width="5.26953125" style="25" customWidth="1"/>
    <col min="3070" max="3070" width="3.08984375" style="25" bestFit="1" customWidth="1"/>
    <col min="3071" max="3072" width="7.6328125" style="25" bestFit="1" customWidth="1"/>
    <col min="3073" max="3073" width="7.7265625" style="25" customWidth="1"/>
    <col min="3074" max="3074" width="8.08984375" style="25" bestFit="1" customWidth="1"/>
    <col min="3075" max="3077" width="7.6328125" style="25" bestFit="1" customWidth="1"/>
    <col min="3078" max="3086" width="8.26953125" style="25" customWidth="1"/>
    <col min="3087" max="3102" width="7.6328125" style="25" customWidth="1"/>
    <col min="3103" max="3323" width="9" style="25"/>
    <col min="3324" max="3324" width="4.90625" style="25" bestFit="1" customWidth="1"/>
    <col min="3325" max="3325" width="5.26953125" style="25" customWidth="1"/>
    <col min="3326" max="3326" width="3.08984375" style="25" bestFit="1" customWidth="1"/>
    <col min="3327" max="3328" width="7.6328125" style="25" bestFit="1" customWidth="1"/>
    <col min="3329" max="3329" width="7.7265625" style="25" customWidth="1"/>
    <col min="3330" max="3330" width="8.08984375" style="25" bestFit="1" customWidth="1"/>
    <col min="3331" max="3333" width="7.6328125" style="25" bestFit="1" customWidth="1"/>
    <col min="3334" max="3342" width="8.26953125" style="25" customWidth="1"/>
    <col min="3343" max="3358" width="7.6328125" style="25" customWidth="1"/>
    <col min="3359" max="3579" width="9" style="25"/>
    <col min="3580" max="3580" width="4.90625" style="25" bestFit="1" customWidth="1"/>
    <col min="3581" max="3581" width="5.26953125" style="25" customWidth="1"/>
    <col min="3582" max="3582" width="3.08984375" style="25" bestFit="1" customWidth="1"/>
    <col min="3583" max="3584" width="7.6328125" style="25" bestFit="1" customWidth="1"/>
    <col min="3585" max="3585" width="7.7265625" style="25" customWidth="1"/>
    <col min="3586" max="3586" width="8.08984375" style="25" bestFit="1" customWidth="1"/>
    <col min="3587" max="3589" width="7.6328125" style="25" bestFit="1" customWidth="1"/>
    <col min="3590" max="3598" width="8.26953125" style="25" customWidth="1"/>
    <col min="3599" max="3614" width="7.6328125" style="25" customWidth="1"/>
    <col min="3615" max="3835" width="9" style="25"/>
    <col min="3836" max="3836" width="4.90625" style="25" bestFit="1" customWidth="1"/>
    <col min="3837" max="3837" width="5.26953125" style="25" customWidth="1"/>
    <col min="3838" max="3838" width="3.08984375" style="25" bestFit="1" customWidth="1"/>
    <col min="3839" max="3840" width="7.6328125" style="25" bestFit="1" customWidth="1"/>
    <col min="3841" max="3841" width="7.7265625" style="25" customWidth="1"/>
    <col min="3842" max="3842" width="8.08984375" style="25" bestFit="1" customWidth="1"/>
    <col min="3843" max="3845" width="7.6328125" style="25" bestFit="1" customWidth="1"/>
    <col min="3846" max="3854" width="8.26953125" style="25" customWidth="1"/>
    <col min="3855" max="3870" width="7.6328125" style="25" customWidth="1"/>
    <col min="3871" max="4091" width="9" style="25"/>
    <col min="4092" max="4092" width="4.90625" style="25" bestFit="1" customWidth="1"/>
    <col min="4093" max="4093" width="5.26953125" style="25" customWidth="1"/>
    <col min="4094" max="4094" width="3.08984375" style="25" bestFit="1" customWidth="1"/>
    <col min="4095" max="4096" width="7.6328125" style="25" bestFit="1" customWidth="1"/>
    <col min="4097" max="4097" width="7.7265625" style="25" customWidth="1"/>
    <col min="4098" max="4098" width="8.08984375" style="25" bestFit="1" customWidth="1"/>
    <col min="4099" max="4101" width="7.6328125" style="25" bestFit="1" customWidth="1"/>
    <col min="4102" max="4110" width="8.26953125" style="25" customWidth="1"/>
    <col min="4111" max="4126" width="7.6328125" style="25" customWidth="1"/>
    <col min="4127" max="4347" width="9" style="25"/>
    <col min="4348" max="4348" width="4.90625" style="25" bestFit="1" customWidth="1"/>
    <col min="4349" max="4349" width="5.26953125" style="25" customWidth="1"/>
    <col min="4350" max="4350" width="3.08984375" style="25" bestFit="1" customWidth="1"/>
    <col min="4351" max="4352" width="7.6328125" style="25" bestFit="1" customWidth="1"/>
    <col min="4353" max="4353" width="7.7265625" style="25" customWidth="1"/>
    <col min="4354" max="4354" width="8.08984375" style="25" bestFit="1" customWidth="1"/>
    <col min="4355" max="4357" width="7.6328125" style="25" bestFit="1" customWidth="1"/>
    <col min="4358" max="4366" width="8.26953125" style="25" customWidth="1"/>
    <col min="4367" max="4382" width="7.6328125" style="25" customWidth="1"/>
    <col min="4383" max="4603" width="9" style="25"/>
    <col min="4604" max="4604" width="4.90625" style="25" bestFit="1" customWidth="1"/>
    <col min="4605" max="4605" width="5.26953125" style="25" customWidth="1"/>
    <col min="4606" max="4606" width="3.08984375" style="25" bestFit="1" customWidth="1"/>
    <col min="4607" max="4608" width="7.6328125" style="25" bestFit="1" customWidth="1"/>
    <col min="4609" max="4609" width="7.7265625" style="25" customWidth="1"/>
    <col min="4610" max="4610" width="8.08984375" style="25" bestFit="1" customWidth="1"/>
    <col min="4611" max="4613" width="7.6328125" style="25" bestFit="1" customWidth="1"/>
    <col min="4614" max="4622" width="8.26953125" style="25" customWidth="1"/>
    <col min="4623" max="4638" width="7.6328125" style="25" customWidth="1"/>
    <col min="4639" max="4859" width="9" style="25"/>
    <col min="4860" max="4860" width="4.90625" style="25" bestFit="1" customWidth="1"/>
    <col min="4861" max="4861" width="5.26953125" style="25" customWidth="1"/>
    <col min="4862" max="4862" width="3.08984375" style="25" bestFit="1" customWidth="1"/>
    <col min="4863" max="4864" width="7.6328125" style="25" bestFit="1" customWidth="1"/>
    <col min="4865" max="4865" width="7.7265625" style="25" customWidth="1"/>
    <col min="4866" max="4866" width="8.08984375" style="25" bestFit="1" customWidth="1"/>
    <col min="4867" max="4869" width="7.6328125" style="25" bestFit="1" customWidth="1"/>
    <col min="4870" max="4878" width="8.26953125" style="25" customWidth="1"/>
    <col min="4879" max="4894" width="7.6328125" style="25" customWidth="1"/>
    <col min="4895" max="5115" width="9" style="25"/>
    <col min="5116" max="5116" width="4.90625" style="25" bestFit="1" customWidth="1"/>
    <col min="5117" max="5117" width="5.26953125" style="25" customWidth="1"/>
    <col min="5118" max="5118" width="3.08984375" style="25" bestFit="1" customWidth="1"/>
    <col min="5119" max="5120" width="7.6328125" style="25" bestFit="1" customWidth="1"/>
    <col min="5121" max="5121" width="7.7265625" style="25" customWidth="1"/>
    <col min="5122" max="5122" width="8.08984375" style="25" bestFit="1" customWidth="1"/>
    <col min="5123" max="5125" width="7.6328125" style="25" bestFit="1" customWidth="1"/>
    <col min="5126" max="5134" width="8.26953125" style="25" customWidth="1"/>
    <col min="5135" max="5150" width="7.6328125" style="25" customWidth="1"/>
    <col min="5151" max="5371" width="9" style="25"/>
    <col min="5372" max="5372" width="4.90625" style="25" bestFit="1" customWidth="1"/>
    <col min="5373" max="5373" width="5.26953125" style="25" customWidth="1"/>
    <col min="5374" max="5374" width="3.08984375" style="25" bestFit="1" customWidth="1"/>
    <col min="5375" max="5376" width="7.6328125" style="25" bestFit="1" customWidth="1"/>
    <col min="5377" max="5377" width="7.7265625" style="25" customWidth="1"/>
    <col min="5378" max="5378" width="8.08984375" style="25" bestFit="1" customWidth="1"/>
    <col min="5379" max="5381" width="7.6328125" style="25" bestFit="1" customWidth="1"/>
    <col min="5382" max="5390" width="8.26953125" style="25" customWidth="1"/>
    <col min="5391" max="5406" width="7.6328125" style="25" customWidth="1"/>
    <col min="5407" max="5627" width="9" style="25"/>
    <col min="5628" max="5628" width="4.90625" style="25" bestFit="1" customWidth="1"/>
    <col min="5629" max="5629" width="5.26953125" style="25" customWidth="1"/>
    <col min="5630" max="5630" width="3.08984375" style="25" bestFit="1" customWidth="1"/>
    <col min="5631" max="5632" width="7.6328125" style="25" bestFit="1" customWidth="1"/>
    <col min="5633" max="5633" width="7.7265625" style="25" customWidth="1"/>
    <col min="5634" max="5634" width="8.08984375" style="25" bestFit="1" customWidth="1"/>
    <col min="5635" max="5637" width="7.6328125" style="25" bestFit="1" customWidth="1"/>
    <col min="5638" max="5646" width="8.26953125" style="25" customWidth="1"/>
    <col min="5647" max="5662" width="7.6328125" style="25" customWidth="1"/>
    <col min="5663" max="5883" width="9" style="25"/>
    <col min="5884" max="5884" width="4.90625" style="25" bestFit="1" customWidth="1"/>
    <col min="5885" max="5885" width="5.26953125" style="25" customWidth="1"/>
    <col min="5886" max="5886" width="3.08984375" style="25" bestFit="1" customWidth="1"/>
    <col min="5887" max="5888" width="7.6328125" style="25" bestFit="1" customWidth="1"/>
    <col min="5889" max="5889" width="7.7265625" style="25" customWidth="1"/>
    <col min="5890" max="5890" width="8.08984375" style="25" bestFit="1" customWidth="1"/>
    <col min="5891" max="5893" width="7.6328125" style="25" bestFit="1" customWidth="1"/>
    <col min="5894" max="5902" width="8.26953125" style="25" customWidth="1"/>
    <col min="5903" max="5918" width="7.6328125" style="25" customWidth="1"/>
    <col min="5919" max="6139" width="9" style="25"/>
    <col min="6140" max="6140" width="4.90625" style="25" bestFit="1" customWidth="1"/>
    <col min="6141" max="6141" width="5.26953125" style="25" customWidth="1"/>
    <col min="6142" max="6142" width="3.08984375" style="25" bestFit="1" customWidth="1"/>
    <col min="6143" max="6144" width="7.6328125" style="25" bestFit="1" customWidth="1"/>
    <col min="6145" max="6145" width="7.7265625" style="25" customWidth="1"/>
    <col min="6146" max="6146" width="8.08984375" style="25" bestFit="1" customWidth="1"/>
    <col min="6147" max="6149" width="7.6328125" style="25" bestFit="1" customWidth="1"/>
    <col min="6150" max="6158" width="8.26953125" style="25" customWidth="1"/>
    <col min="6159" max="6174" width="7.6328125" style="25" customWidth="1"/>
    <col min="6175" max="6395" width="9" style="25"/>
    <col min="6396" max="6396" width="4.90625" style="25" bestFit="1" customWidth="1"/>
    <col min="6397" max="6397" width="5.26953125" style="25" customWidth="1"/>
    <col min="6398" max="6398" width="3.08984375" style="25" bestFit="1" customWidth="1"/>
    <col min="6399" max="6400" width="7.6328125" style="25" bestFit="1" customWidth="1"/>
    <col min="6401" max="6401" width="7.7265625" style="25" customWidth="1"/>
    <col min="6402" max="6402" width="8.08984375" style="25" bestFit="1" customWidth="1"/>
    <col min="6403" max="6405" width="7.6328125" style="25" bestFit="1" customWidth="1"/>
    <col min="6406" max="6414" width="8.26953125" style="25" customWidth="1"/>
    <col min="6415" max="6430" width="7.6328125" style="25" customWidth="1"/>
    <col min="6431" max="6651" width="9" style="25"/>
    <col min="6652" max="6652" width="4.90625" style="25" bestFit="1" customWidth="1"/>
    <col min="6653" max="6653" width="5.26953125" style="25" customWidth="1"/>
    <col min="6654" max="6654" width="3.08984375" style="25" bestFit="1" customWidth="1"/>
    <col min="6655" max="6656" width="7.6328125" style="25" bestFit="1" customWidth="1"/>
    <col min="6657" max="6657" width="7.7265625" style="25" customWidth="1"/>
    <col min="6658" max="6658" width="8.08984375" style="25" bestFit="1" customWidth="1"/>
    <col min="6659" max="6661" width="7.6328125" style="25" bestFit="1" customWidth="1"/>
    <col min="6662" max="6670" width="8.26953125" style="25" customWidth="1"/>
    <col min="6671" max="6686" width="7.6328125" style="25" customWidth="1"/>
    <col min="6687" max="6907" width="9" style="25"/>
    <col min="6908" max="6908" width="4.90625" style="25" bestFit="1" customWidth="1"/>
    <col min="6909" max="6909" width="5.26953125" style="25" customWidth="1"/>
    <col min="6910" max="6910" width="3.08984375" style="25" bestFit="1" customWidth="1"/>
    <col min="6911" max="6912" width="7.6328125" style="25" bestFit="1" customWidth="1"/>
    <col min="6913" max="6913" width="7.7265625" style="25" customWidth="1"/>
    <col min="6914" max="6914" width="8.08984375" style="25" bestFit="1" customWidth="1"/>
    <col min="6915" max="6917" width="7.6328125" style="25" bestFit="1" customWidth="1"/>
    <col min="6918" max="6926" width="8.26953125" style="25" customWidth="1"/>
    <col min="6927" max="6942" width="7.6328125" style="25" customWidth="1"/>
    <col min="6943" max="7163" width="9" style="25"/>
    <col min="7164" max="7164" width="4.90625" style="25" bestFit="1" customWidth="1"/>
    <col min="7165" max="7165" width="5.26953125" style="25" customWidth="1"/>
    <col min="7166" max="7166" width="3.08984375" style="25" bestFit="1" customWidth="1"/>
    <col min="7167" max="7168" width="7.6328125" style="25" bestFit="1" customWidth="1"/>
    <col min="7169" max="7169" width="7.7265625" style="25" customWidth="1"/>
    <col min="7170" max="7170" width="8.08984375" style="25" bestFit="1" customWidth="1"/>
    <col min="7171" max="7173" width="7.6328125" style="25" bestFit="1" customWidth="1"/>
    <col min="7174" max="7182" width="8.26953125" style="25" customWidth="1"/>
    <col min="7183" max="7198" width="7.6328125" style="25" customWidth="1"/>
    <col min="7199" max="7419" width="9" style="25"/>
    <col min="7420" max="7420" width="4.90625" style="25" bestFit="1" customWidth="1"/>
    <col min="7421" max="7421" width="5.26953125" style="25" customWidth="1"/>
    <col min="7422" max="7422" width="3.08984375" style="25" bestFit="1" customWidth="1"/>
    <col min="7423" max="7424" width="7.6328125" style="25" bestFit="1" customWidth="1"/>
    <col min="7425" max="7425" width="7.7265625" style="25" customWidth="1"/>
    <col min="7426" max="7426" width="8.08984375" style="25" bestFit="1" customWidth="1"/>
    <col min="7427" max="7429" width="7.6328125" style="25" bestFit="1" customWidth="1"/>
    <col min="7430" max="7438" width="8.26953125" style="25" customWidth="1"/>
    <col min="7439" max="7454" width="7.6328125" style="25" customWidth="1"/>
    <col min="7455" max="7675" width="9" style="25"/>
    <col min="7676" max="7676" width="4.90625" style="25" bestFit="1" customWidth="1"/>
    <col min="7677" max="7677" width="5.26953125" style="25" customWidth="1"/>
    <col min="7678" max="7678" width="3.08984375" style="25" bestFit="1" customWidth="1"/>
    <col min="7679" max="7680" width="7.6328125" style="25" bestFit="1" customWidth="1"/>
    <col min="7681" max="7681" width="7.7265625" style="25" customWidth="1"/>
    <col min="7682" max="7682" width="8.08984375" style="25" bestFit="1" customWidth="1"/>
    <col min="7683" max="7685" width="7.6328125" style="25" bestFit="1" customWidth="1"/>
    <col min="7686" max="7694" width="8.26953125" style="25" customWidth="1"/>
    <col min="7695" max="7710" width="7.6328125" style="25" customWidth="1"/>
    <col min="7711" max="7931" width="9" style="25"/>
    <col min="7932" max="7932" width="4.90625" style="25" bestFit="1" customWidth="1"/>
    <col min="7933" max="7933" width="5.26953125" style="25" customWidth="1"/>
    <col min="7934" max="7934" width="3.08984375" style="25" bestFit="1" customWidth="1"/>
    <col min="7935" max="7936" width="7.6328125" style="25" bestFit="1" customWidth="1"/>
    <col min="7937" max="7937" width="7.7265625" style="25" customWidth="1"/>
    <col min="7938" max="7938" width="8.08984375" style="25" bestFit="1" customWidth="1"/>
    <col min="7939" max="7941" width="7.6328125" style="25" bestFit="1" customWidth="1"/>
    <col min="7942" max="7950" width="8.26953125" style="25" customWidth="1"/>
    <col min="7951" max="7966" width="7.6328125" style="25" customWidth="1"/>
    <col min="7967" max="8187" width="9" style="25"/>
    <col min="8188" max="8188" width="4.90625" style="25" bestFit="1" customWidth="1"/>
    <col min="8189" max="8189" width="5.26953125" style="25" customWidth="1"/>
    <col min="8190" max="8190" width="3.08984375" style="25" bestFit="1" customWidth="1"/>
    <col min="8191" max="8192" width="7.6328125" style="25" bestFit="1" customWidth="1"/>
    <col min="8193" max="8193" width="7.7265625" style="25" customWidth="1"/>
    <col min="8194" max="8194" width="8.08984375" style="25" bestFit="1" customWidth="1"/>
    <col min="8195" max="8197" width="7.6328125" style="25" bestFit="1" customWidth="1"/>
    <col min="8198" max="8206" width="8.26953125" style="25" customWidth="1"/>
    <col min="8207" max="8222" width="7.6328125" style="25" customWidth="1"/>
    <col min="8223" max="8443" width="9" style="25"/>
    <col min="8444" max="8444" width="4.90625" style="25" bestFit="1" customWidth="1"/>
    <col min="8445" max="8445" width="5.26953125" style="25" customWidth="1"/>
    <col min="8446" max="8446" width="3.08984375" style="25" bestFit="1" customWidth="1"/>
    <col min="8447" max="8448" width="7.6328125" style="25" bestFit="1" customWidth="1"/>
    <col min="8449" max="8449" width="7.7265625" style="25" customWidth="1"/>
    <col min="8450" max="8450" width="8.08984375" style="25" bestFit="1" customWidth="1"/>
    <col min="8451" max="8453" width="7.6328125" style="25" bestFit="1" customWidth="1"/>
    <col min="8454" max="8462" width="8.26953125" style="25" customWidth="1"/>
    <col min="8463" max="8478" width="7.6328125" style="25" customWidth="1"/>
    <col min="8479" max="8699" width="9" style="25"/>
    <col min="8700" max="8700" width="4.90625" style="25" bestFit="1" customWidth="1"/>
    <col min="8701" max="8701" width="5.26953125" style="25" customWidth="1"/>
    <col min="8702" max="8702" width="3.08984375" style="25" bestFit="1" customWidth="1"/>
    <col min="8703" max="8704" width="7.6328125" style="25" bestFit="1" customWidth="1"/>
    <col min="8705" max="8705" width="7.7265625" style="25" customWidth="1"/>
    <col min="8706" max="8706" width="8.08984375" style="25" bestFit="1" customWidth="1"/>
    <col min="8707" max="8709" width="7.6328125" style="25" bestFit="1" customWidth="1"/>
    <col min="8710" max="8718" width="8.26953125" style="25" customWidth="1"/>
    <col min="8719" max="8734" width="7.6328125" style="25" customWidth="1"/>
    <col min="8735" max="8955" width="9" style="25"/>
    <col min="8956" max="8956" width="4.90625" style="25" bestFit="1" customWidth="1"/>
    <col min="8957" max="8957" width="5.26953125" style="25" customWidth="1"/>
    <col min="8958" max="8958" width="3.08984375" style="25" bestFit="1" customWidth="1"/>
    <col min="8959" max="8960" width="7.6328125" style="25" bestFit="1" customWidth="1"/>
    <col min="8961" max="8961" width="7.7265625" style="25" customWidth="1"/>
    <col min="8962" max="8962" width="8.08984375" style="25" bestFit="1" customWidth="1"/>
    <col min="8963" max="8965" width="7.6328125" style="25" bestFit="1" customWidth="1"/>
    <col min="8966" max="8974" width="8.26953125" style="25" customWidth="1"/>
    <col min="8975" max="8990" width="7.6328125" style="25" customWidth="1"/>
    <col min="8991" max="9211" width="9" style="25"/>
    <col min="9212" max="9212" width="4.90625" style="25" bestFit="1" customWidth="1"/>
    <col min="9213" max="9213" width="5.26953125" style="25" customWidth="1"/>
    <col min="9214" max="9214" width="3.08984375" style="25" bestFit="1" customWidth="1"/>
    <col min="9215" max="9216" width="7.6328125" style="25" bestFit="1" customWidth="1"/>
    <col min="9217" max="9217" width="7.7265625" style="25" customWidth="1"/>
    <col min="9218" max="9218" width="8.08984375" style="25" bestFit="1" customWidth="1"/>
    <col min="9219" max="9221" width="7.6328125" style="25" bestFit="1" customWidth="1"/>
    <col min="9222" max="9230" width="8.26953125" style="25" customWidth="1"/>
    <col min="9231" max="9246" width="7.6328125" style="25" customWidth="1"/>
    <col min="9247" max="9467" width="9" style="25"/>
    <col min="9468" max="9468" width="4.90625" style="25" bestFit="1" customWidth="1"/>
    <col min="9469" max="9469" width="5.26953125" style="25" customWidth="1"/>
    <col min="9470" max="9470" width="3.08984375" style="25" bestFit="1" customWidth="1"/>
    <col min="9471" max="9472" width="7.6328125" style="25" bestFit="1" customWidth="1"/>
    <col min="9473" max="9473" width="7.7265625" style="25" customWidth="1"/>
    <col min="9474" max="9474" width="8.08984375" style="25" bestFit="1" customWidth="1"/>
    <col min="9475" max="9477" width="7.6328125" style="25" bestFit="1" customWidth="1"/>
    <col min="9478" max="9486" width="8.26953125" style="25" customWidth="1"/>
    <col min="9487" max="9502" width="7.6328125" style="25" customWidth="1"/>
    <col min="9503" max="9723" width="9" style="25"/>
    <col min="9724" max="9724" width="4.90625" style="25" bestFit="1" customWidth="1"/>
    <col min="9725" max="9725" width="5.26953125" style="25" customWidth="1"/>
    <col min="9726" max="9726" width="3.08984375" style="25" bestFit="1" customWidth="1"/>
    <col min="9727" max="9728" width="7.6328125" style="25" bestFit="1" customWidth="1"/>
    <col min="9729" max="9729" width="7.7265625" style="25" customWidth="1"/>
    <col min="9730" max="9730" width="8.08984375" style="25" bestFit="1" customWidth="1"/>
    <col min="9731" max="9733" width="7.6328125" style="25" bestFit="1" customWidth="1"/>
    <col min="9734" max="9742" width="8.26953125" style="25" customWidth="1"/>
    <col min="9743" max="9758" width="7.6328125" style="25" customWidth="1"/>
    <col min="9759" max="9979" width="9" style="25"/>
    <col min="9980" max="9980" width="4.90625" style="25" bestFit="1" customWidth="1"/>
    <col min="9981" max="9981" width="5.26953125" style="25" customWidth="1"/>
    <col min="9982" max="9982" width="3.08984375" style="25" bestFit="1" customWidth="1"/>
    <col min="9983" max="9984" width="7.6328125" style="25" bestFit="1" customWidth="1"/>
    <col min="9985" max="9985" width="7.7265625" style="25" customWidth="1"/>
    <col min="9986" max="9986" width="8.08984375" style="25" bestFit="1" customWidth="1"/>
    <col min="9987" max="9989" width="7.6328125" style="25" bestFit="1" customWidth="1"/>
    <col min="9990" max="9998" width="8.26953125" style="25" customWidth="1"/>
    <col min="9999" max="10014" width="7.6328125" style="25" customWidth="1"/>
    <col min="10015" max="10235" width="9" style="25"/>
    <col min="10236" max="10236" width="4.90625" style="25" bestFit="1" customWidth="1"/>
    <col min="10237" max="10237" width="5.26953125" style="25" customWidth="1"/>
    <col min="10238" max="10238" width="3.08984375" style="25" bestFit="1" customWidth="1"/>
    <col min="10239" max="10240" width="7.6328125" style="25" bestFit="1" customWidth="1"/>
    <col min="10241" max="10241" width="7.7265625" style="25" customWidth="1"/>
    <col min="10242" max="10242" width="8.08984375" style="25" bestFit="1" customWidth="1"/>
    <col min="10243" max="10245" width="7.6328125" style="25" bestFit="1" customWidth="1"/>
    <col min="10246" max="10254" width="8.26953125" style="25" customWidth="1"/>
    <col min="10255" max="10270" width="7.6328125" style="25" customWidth="1"/>
    <col min="10271" max="10491" width="9" style="25"/>
    <col min="10492" max="10492" width="4.90625" style="25" bestFit="1" customWidth="1"/>
    <col min="10493" max="10493" width="5.26953125" style="25" customWidth="1"/>
    <col min="10494" max="10494" width="3.08984375" style="25" bestFit="1" customWidth="1"/>
    <col min="10495" max="10496" width="7.6328125" style="25" bestFit="1" customWidth="1"/>
    <col min="10497" max="10497" width="7.7265625" style="25" customWidth="1"/>
    <col min="10498" max="10498" width="8.08984375" style="25" bestFit="1" customWidth="1"/>
    <col min="10499" max="10501" width="7.6328125" style="25" bestFit="1" customWidth="1"/>
    <col min="10502" max="10510" width="8.26953125" style="25" customWidth="1"/>
    <col min="10511" max="10526" width="7.6328125" style="25" customWidth="1"/>
    <col min="10527" max="10747" width="9" style="25"/>
    <col min="10748" max="10748" width="4.90625" style="25" bestFit="1" customWidth="1"/>
    <col min="10749" max="10749" width="5.26953125" style="25" customWidth="1"/>
    <col min="10750" max="10750" width="3.08984375" style="25" bestFit="1" customWidth="1"/>
    <col min="10751" max="10752" width="7.6328125" style="25" bestFit="1" customWidth="1"/>
    <col min="10753" max="10753" width="7.7265625" style="25" customWidth="1"/>
    <col min="10754" max="10754" width="8.08984375" style="25" bestFit="1" customWidth="1"/>
    <col min="10755" max="10757" width="7.6328125" style="25" bestFit="1" customWidth="1"/>
    <col min="10758" max="10766" width="8.26953125" style="25" customWidth="1"/>
    <col min="10767" max="10782" width="7.6328125" style="25" customWidth="1"/>
    <col min="10783" max="11003" width="9" style="25"/>
    <col min="11004" max="11004" width="4.90625" style="25" bestFit="1" customWidth="1"/>
    <col min="11005" max="11005" width="5.26953125" style="25" customWidth="1"/>
    <col min="11006" max="11006" width="3.08984375" style="25" bestFit="1" customWidth="1"/>
    <col min="11007" max="11008" width="7.6328125" style="25" bestFit="1" customWidth="1"/>
    <col min="11009" max="11009" width="7.7265625" style="25" customWidth="1"/>
    <col min="11010" max="11010" width="8.08984375" style="25" bestFit="1" customWidth="1"/>
    <col min="11011" max="11013" width="7.6328125" style="25" bestFit="1" customWidth="1"/>
    <col min="11014" max="11022" width="8.26953125" style="25" customWidth="1"/>
    <col min="11023" max="11038" width="7.6328125" style="25" customWidth="1"/>
    <col min="11039" max="11259" width="9" style="25"/>
    <col min="11260" max="11260" width="4.90625" style="25" bestFit="1" customWidth="1"/>
    <col min="11261" max="11261" width="5.26953125" style="25" customWidth="1"/>
    <col min="11262" max="11262" width="3.08984375" style="25" bestFit="1" customWidth="1"/>
    <col min="11263" max="11264" width="7.6328125" style="25" bestFit="1" customWidth="1"/>
    <col min="11265" max="11265" width="7.7265625" style="25" customWidth="1"/>
    <col min="11266" max="11266" width="8.08984375" style="25" bestFit="1" customWidth="1"/>
    <col min="11267" max="11269" width="7.6328125" style="25" bestFit="1" customWidth="1"/>
    <col min="11270" max="11278" width="8.26953125" style="25" customWidth="1"/>
    <col min="11279" max="11294" width="7.6328125" style="25" customWidth="1"/>
    <col min="11295" max="11515" width="9" style="25"/>
    <col min="11516" max="11516" width="4.90625" style="25" bestFit="1" customWidth="1"/>
    <col min="11517" max="11517" width="5.26953125" style="25" customWidth="1"/>
    <col min="11518" max="11518" width="3.08984375" style="25" bestFit="1" customWidth="1"/>
    <col min="11519" max="11520" width="7.6328125" style="25" bestFit="1" customWidth="1"/>
    <col min="11521" max="11521" width="7.7265625" style="25" customWidth="1"/>
    <col min="11522" max="11522" width="8.08984375" style="25" bestFit="1" customWidth="1"/>
    <col min="11523" max="11525" width="7.6328125" style="25" bestFit="1" customWidth="1"/>
    <col min="11526" max="11534" width="8.26953125" style="25" customWidth="1"/>
    <col min="11535" max="11550" width="7.6328125" style="25" customWidth="1"/>
    <col min="11551" max="11771" width="9" style="25"/>
    <col min="11772" max="11772" width="4.90625" style="25" bestFit="1" customWidth="1"/>
    <col min="11773" max="11773" width="5.26953125" style="25" customWidth="1"/>
    <col min="11774" max="11774" width="3.08984375" style="25" bestFit="1" customWidth="1"/>
    <col min="11775" max="11776" width="7.6328125" style="25" bestFit="1" customWidth="1"/>
    <col min="11777" max="11777" width="7.7265625" style="25" customWidth="1"/>
    <col min="11778" max="11778" width="8.08984375" style="25" bestFit="1" customWidth="1"/>
    <col min="11779" max="11781" width="7.6328125" style="25" bestFit="1" customWidth="1"/>
    <col min="11782" max="11790" width="8.26953125" style="25" customWidth="1"/>
    <col min="11791" max="11806" width="7.6328125" style="25" customWidth="1"/>
    <col min="11807" max="12027" width="9" style="25"/>
    <col min="12028" max="12028" width="4.90625" style="25" bestFit="1" customWidth="1"/>
    <col min="12029" max="12029" width="5.26953125" style="25" customWidth="1"/>
    <col min="12030" max="12030" width="3.08984375" style="25" bestFit="1" customWidth="1"/>
    <col min="12031" max="12032" width="7.6328125" style="25" bestFit="1" customWidth="1"/>
    <col min="12033" max="12033" width="7.7265625" style="25" customWidth="1"/>
    <col min="12034" max="12034" width="8.08984375" style="25" bestFit="1" customWidth="1"/>
    <col min="12035" max="12037" width="7.6328125" style="25" bestFit="1" customWidth="1"/>
    <col min="12038" max="12046" width="8.26953125" style="25" customWidth="1"/>
    <col min="12047" max="12062" width="7.6328125" style="25" customWidth="1"/>
    <col min="12063" max="12283" width="9" style="25"/>
    <col min="12284" max="12284" width="4.90625" style="25" bestFit="1" customWidth="1"/>
    <col min="12285" max="12285" width="5.26953125" style="25" customWidth="1"/>
    <col min="12286" max="12286" width="3.08984375" style="25" bestFit="1" customWidth="1"/>
    <col min="12287" max="12288" width="7.6328125" style="25" bestFit="1" customWidth="1"/>
    <col min="12289" max="12289" width="7.7265625" style="25" customWidth="1"/>
    <col min="12290" max="12290" width="8.08984375" style="25" bestFit="1" customWidth="1"/>
    <col min="12291" max="12293" width="7.6328125" style="25" bestFit="1" customWidth="1"/>
    <col min="12294" max="12302" width="8.26953125" style="25" customWidth="1"/>
    <col min="12303" max="12318" width="7.6328125" style="25" customWidth="1"/>
    <col min="12319" max="12539" width="9" style="25"/>
    <col min="12540" max="12540" width="4.90625" style="25" bestFit="1" customWidth="1"/>
    <col min="12541" max="12541" width="5.26953125" style="25" customWidth="1"/>
    <col min="12542" max="12542" width="3.08984375" style="25" bestFit="1" customWidth="1"/>
    <col min="12543" max="12544" width="7.6328125" style="25" bestFit="1" customWidth="1"/>
    <col min="12545" max="12545" width="7.7265625" style="25" customWidth="1"/>
    <col min="12546" max="12546" width="8.08984375" style="25" bestFit="1" customWidth="1"/>
    <col min="12547" max="12549" width="7.6328125" style="25" bestFit="1" customWidth="1"/>
    <col min="12550" max="12558" width="8.26953125" style="25" customWidth="1"/>
    <col min="12559" max="12574" width="7.6328125" style="25" customWidth="1"/>
    <col min="12575" max="12795" width="9" style="25"/>
    <col min="12796" max="12796" width="4.90625" style="25" bestFit="1" customWidth="1"/>
    <col min="12797" max="12797" width="5.26953125" style="25" customWidth="1"/>
    <col min="12798" max="12798" width="3.08984375" style="25" bestFit="1" customWidth="1"/>
    <col min="12799" max="12800" width="7.6328125" style="25" bestFit="1" customWidth="1"/>
    <col min="12801" max="12801" width="7.7265625" style="25" customWidth="1"/>
    <col min="12802" max="12802" width="8.08984375" style="25" bestFit="1" customWidth="1"/>
    <col min="12803" max="12805" width="7.6328125" style="25" bestFit="1" customWidth="1"/>
    <col min="12806" max="12814" width="8.26953125" style="25" customWidth="1"/>
    <col min="12815" max="12830" width="7.6328125" style="25" customWidth="1"/>
    <col min="12831" max="13051" width="9" style="25"/>
    <col min="13052" max="13052" width="4.90625" style="25" bestFit="1" customWidth="1"/>
    <col min="13053" max="13053" width="5.26953125" style="25" customWidth="1"/>
    <col min="13054" max="13054" width="3.08984375" style="25" bestFit="1" customWidth="1"/>
    <col min="13055" max="13056" width="7.6328125" style="25" bestFit="1" customWidth="1"/>
    <col min="13057" max="13057" width="7.7265625" style="25" customWidth="1"/>
    <col min="13058" max="13058" width="8.08984375" style="25" bestFit="1" customWidth="1"/>
    <col min="13059" max="13061" width="7.6328125" style="25" bestFit="1" customWidth="1"/>
    <col min="13062" max="13070" width="8.26953125" style="25" customWidth="1"/>
    <col min="13071" max="13086" width="7.6328125" style="25" customWidth="1"/>
    <col min="13087" max="13307" width="9" style="25"/>
    <col min="13308" max="13308" width="4.90625" style="25" bestFit="1" customWidth="1"/>
    <col min="13309" max="13309" width="5.26953125" style="25" customWidth="1"/>
    <col min="13310" max="13310" width="3.08984375" style="25" bestFit="1" customWidth="1"/>
    <col min="13311" max="13312" width="7.6328125" style="25" bestFit="1" customWidth="1"/>
    <col min="13313" max="13313" width="7.7265625" style="25" customWidth="1"/>
    <col min="13314" max="13314" width="8.08984375" style="25" bestFit="1" customWidth="1"/>
    <col min="13315" max="13317" width="7.6328125" style="25" bestFit="1" customWidth="1"/>
    <col min="13318" max="13326" width="8.26953125" style="25" customWidth="1"/>
    <col min="13327" max="13342" width="7.6328125" style="25" customWidth="1"/>
    <col min="13343" max="13563" width="9" style="25"/>
    <col min="13564" max="13564" width="4.90625" style="25" bestFit="1" customWidth="1"/>
    <col min="13565" max="13565" width="5.26953125" style="25" customWidth="1"/>
    <col min="13566" max="13566" width="3.08984375" style="25" bestFit="1" customWidth="1"/>
    <col min="13567" max="13568" width="7.6328125" style="25" bestFit="1" customWidth="1"/>
    <col min="13569" max="13569" width="7.7265625" style="25" customWidth="1"/>
    <col min="13570" max="13570" width="8.08984375" style="25" bestFit="1" customWidth="1"/>
    <col min="13571" max="13573" width="7.6328125" style="25" bestFit="1" customWidth="1"/>
    <col min="13574" max="13582" width="8.26953125" style="25" customWidth="1"/>
    <col min="13583" max="13598" width="7.6328125" style="25" customWidth="1"/>
    <col min="13599" max="13819" width="9" style="25"/>
    <col min="13820" max="13820" width="4.90625" style="25" bestFit="1" customWidth="1"/>
    <col min="13821" max="13821" width="5.26953125" style="25" customWidth="1"/>
    <col min="13822" max="13822" width="3.08984375" style="25" bestFit="1" customWidth="1"/>
    <col min="13823" max="13824" width="7.6328125" style="25" bestFit="1" customWidth="1"/>
    <col min="13825" max="13825" width="7.7265625" style="25" customWidth="1"/>
    <col min="13826" max="13826" width="8.08984375" style="25" bestFit="1" customWidth="1"/>
    <col min="13827" max="13829" width="7.6328125" style="25" bestFit="1" customWidth="1"/>
    <col min="13830" max="13838" width="8.26953125" style="25" customWidth="1"/>
    <col min="13839" max="13854" width="7.6328125" style="25" customWidth="1"/>
    <col min="13855" max="14075" width="9" style="25"/>
    <col min="14076" max="14076" width="4.90625" style="25" bestFit="1" customWidth="1"/>
    <col min="14077" max="14077" width="5.26953125" style="25" customWidth="1"/>
    <col min="14078" max="14078" width="3.08984375" style="25" bestFit="1" customWidth="1"/>
    <col min="14079" max="14080" width="7.6328125" style="25" bestFit="1" customWidth="1"/>
    <col min="14081" max="14081" width="7.7265625" style="25" customWidth="1"/>
    <col min="14082" max="14082" width="8.08984375" style="25" bestFit="1" customWidth="1"/>
    <col min="14083" max="14085" width="7.6328125" style="25" bestFit="1" customWidth="1"/>
    <col min="14086" max="14094" width="8.26953125" style="25" customWidth="1"/>
    <col min="14095" max="14110" width="7.6328125" style="25" customWidth="1"/>
    <col min="14111" max="14331" width="9" style="25"/>
    <col min="14332" max="14332" width="4.90625" style="25" bestFit="1" customWidth="1"/>
    <col min="14333" max="14333" width="5.26953125" style="25" customWidth="1"/>
    <col min="14334" max="14334" width="3.08984375" style="25" bestFit="1" customWidth="1"/>
    <col min="14335" max="14336" width="7.6328125" style="25" bestFit="1" customWidth="1"/>
    <col min="14337" max="14337" width="7.7265625" style="25" customWidth="1"/>
    <col min="14338" max="14338" width="8.08984375" style="25" bestFit="1" customWidth="1"/>
    <col min="14339" max="14341" width="7.6328125" style="25" bestFit="1" customWidth="1"/>
    <col min="14342" max="14350" width="8.26953125" style="25" customWidth="1"/>
    <col min="14351" max="14366" width="7.6328125" style="25" customWidth="1"/>
    <col min="14367" max="14587" width="9" style="25"/>
    <col min="14588" max="14588" width="4.90625" style="25" bestFit="1" customWidth="1"/>
    <col min="14589" max="14589" width="5.26953125" style="25" customWidth="1"/>
    <col min="14590" max="14590" width="3.08984375" style="25" bestFit="1" customWidth="1"/>
    <col min="14591" max="14592" width="7.6328125" style="25" bestFit="1" customWidth="1"/>
    <col min="14593" max="14593" width="7.7265625" style="25" customWidth="1"/>
    <col min="14594" max="14594" width="8.08984375" style="25" bestFit="1" customWidth="1"/>
    <col min="14595" max="14597" width="7.6328125" style="25" bestFit="1" customWidth="1"/>
    <col min="14598" max="14606" width="8.26953125" style="25" customWidth="1"/>
    <col min="14607" max="14622" width="7.6328125" style="25" customWidth="1"/>
    <col min="14623" max="14843" width="9" style="25"/>
    <col min="14844" max="14844" width="4.90625" style="25" bestFit="1" customWidth="1"/>
    <col min="14845" max="14845" width="5.26953125" style="25" customWidth="1"/>
    <col min="14846" max="14846" width="3.08984375" style="25" bestFit="1" customWidth="1"/>
    <col min="14847" max="14848" width="7.6328125" style="25" bestFit="1" customWidth="1"/>
    <col min="14849" max="14849" width="7.7265625" style="25" customWidth="1"/>
    <col min="14850" max="14850" width="8.08984375" style="25" bestFit="1" customWidth="1"/>
    <col min="14851" max="14853" width="7.6328125" style="25" bestFit="1" customWidth="1"/>
    <col min="14854" max="14862" width="8.26953125" style="25" customWidth="1"/>
    <col min="14863" max="14878" width="7.6328125" style="25" customWidth="1"/>
    <col min="14879" max="15099" width="9" style="25"/>
    <col min="15100" max="15100" width="4.90625" style="25" bestFit="1" customWidth="1"/>
    <col min="15101" max="15101" width="5.26953125" style="25" customWidth="1"/>
    <col min="15102" max="15102" width="3.08984375" style="25" bestFit="1" customWidth="1"/>
    <col min="15103" max="15104" width="7.6328125" style="25" bestFit="1" customWidth="1"/>
    <col min="15105" max="15105" width="7.7265625" style="25" customWidth="1"/>
    <col min="15106" max="15106" width="8.08984375" style="25" bestFit="1" customWidth="1"/>
    <col min="15107" max="15109" width="7.6328125" style="25" bestFit="1" customWidth="1"/>
    <col min="15110" max="15118" width="8.26953125" style="25" customWidth="1"/>
    <col min="15119" max="15134" width="7.6328125" style="25" customWidth="1"/>
    <col min="15135" max="15355" width="9" style="25"/>
    <col min="15356" max="15356" width="4.90625" style="25" bestFit="1" customWidth="1"/>
    <col min="15357" max="15357" width="5.26953125" style="25" customWidth="1"/>
    <col min="15358" max="15358" width="3.08984375" style="25" bestFit="1" customWidth="1"/>
    <col min="15359" max="15360" width="7.6328125" style="25" bestFit="1" customWidth="1"/>
    <col min="15361" max="15361" width="7.7265625" style="25" customWidth="1"/>
    <col min="15362" max="15362" width="8.08984375" style="25" bestFit="1" customWidth="1"/>
    <col min="15363" max="15365" width="7.6328125" style="25" bestFit="1" customWidth="1"/>
    <col min="15366" max="15374" width="8.26953125" style="25" customWidth="1"/>
    <col min="15375" max="15390" width="7.6328125" style="25" customWidth="1"/>
    <col min="15391" max="15611" width="9" style="25"/>
    <col min="15612" max="15612" width="4.90625" style="25" bestFit="1" customWidth="1"/>
    <col min="15613" max="15613" width="5.26953125" style="25" customWidth="1"/>
    <col min="15614" max="15614" width="3.08984375" style="25" bestFit="1" customWidth="1"/>
    <col min="15615" max="15616" width="7.6328125" style="25" bestFit="1" customWidth="1"/>
    <col min="15617" max="15617" width="7.7265625" style="25" customWidth="1"/>
    <col min="15618" max="15618" width="8.08984375" style="25" bestFit="1" customWidth="1"/>
    <col min="15619" max="15621" width="7.6328125" style="25" bestFit="1" customWidth="1"/>
    <col min="15622" max="15630" width="8.26953125" style="25" customWidth="1"/>
    <col min="15631" max="15646" width="7.6328125" style="25" customWidth="1"/>
    <col min="15647" max="15867" width="9" style="25"/>
    <col min="15868" max="15868" width="4.90625" style="25" bestFit="1" customWidth="1"/>
    <col min="15869" max="15869" width="5.26953125" style="25" customWidth="1"/>
    <col min="15870" max="15870" width="3.08984375" style="25" bestFit="1" customWidth="1"/>
    <col min="15871" max="15872" width="7.6328125" style="25" bestFit="1" customWidth="1"/>
    <col min="15873" max="15873" width="7.7265625" style="25" customWidth="1"/>
    <col min="15874" max="15874" width="8.08984375" style="25" bestFit="1" customWidth="1"/>
    <col min="15875" max="15877" width="7.6328125" style="25" bestFit="1" customWidth="1"/>
    <col min="15878" max="15886" width="8.26953125" style="25" customWidth="1"/>
    <col min="15887" max="15902" width="7.6328125" style="25" customWidth="1"/>
    <col min="15903" max="16123" width="9" style="25"/>
    <col min="16124" max="16124" width="4.90625" style="25" bestFit="1" customWidth="1"/>
    <col min="16125" max="16125" width="5.26953125" style="25" customWidth="1"/>
    <col min="16126" max="16126" width="3.08984375" style="25" bestFit="1" customWidth="1"/>
    <col min="16127" max="16128" width="7.6328125" style="25" bestFit="1" customWidth="1"/>
    <col min="16129" max="16129" width="7.7265625" style="25" customWidth="1"/>
    <col min="16130" max="16130" width="8.08984375" style="25" bestFit="1" customWidth="1"/>
    <col min="16131" max="16133" width="7.6328125" style="25" bestFit="1" customWidth="1"/>
    <col min="16134" max="16142" width="8.26953125" style="25" customWidth="1"/>
    <col min="16143" max="16158" width="7.6328125" style="25" customWidth="1"/>
    <col min="16159" max="16384" width="9" style="25"/>
  </cols>
  <sheetData>
    <row r="1" spans="1:26" ht="19">
      <c r="A1" s="290"/>
      <c r="B1" s="290"/>
      <c r="C1" s="290"/>
      <c r="D1" s="290"/>
      <c r="E1" s="289"/>
      <c r="F1" s="289"/>
      <c r="G1" s="278"/>
      <c r="H1" s="278"/>
      <c r="I1" s="278"/>
      <c r="J1" s="278"/>
      <c r="K1" s="278"/>
      <c r="L1" s="278"/>
      <c r="M1" s="278"/>
      <c r="N1" s="278"/>
      <c r="O1" s="278"/>
      <c r="P1" s="289"/>
      <c r="Q1" s="289"/>
      <c r="R1" s="290"/>
      <c r="S1" s="289"/>
      <c r="T1" s="289"/>
      <c r="U1" s="289"/>
      <c r="V1" s="289"/>
      <c r="W1" s="289"/>
      <c r="X1" s="289"/>
      <c r="Y1" s="289"/>
      <c r="Z1" s="289"/>
    </row>
    <row r="2" spans="1:26" ht="19">
      <c r="A2" s="290"/>
      <c r="B2" s="290"/>
      <c r="C2" s="290"/>
      <c r="D2" s="290"/>
      <c r="E2" s="289"/>
      <c r="F2" s="289"/>
      <c r="G2" s="279" t="s">
        <v>555</v>
      </c>
      <c r="H2" s="279"/>
      <c r="I2" s="279"/>
      <c r="J2" s="279"/>
      <c r="K2" s="279"/>
      <c r="L2" s="279"/>
      <c r="M2" s="279"/>
      <c r="N2" s="279"/>
      <c r="O2" s="279"/>
      <c r="P2" s="289"/>
      <c r="Q2" s="289"/>
      <c r="R2" s="290"/>
      <c r="S2" s="289"/>
      <c r="T2" s="289"/>
      <c r="U2" s="289"/>
      <c r="V2" s="289"/>
      <c r="W2" s="289"/>
      <c r="X2" s="289"/>
      <c r="Y2" s="289"/>
      <c r="Z2" s="289"/>
    </row>
    <row r="3" spans="1:26" ht="16.5">
      <c r="A3" s="232" t="s">
        <v>531</v>
      </c>
      <c r="B3" s="8"/>
      <c r="C3" s="8"/>
      <c r="H3" s="280"/>
      <c r="I3" s="280"/>
      <c r="J3" s="280"/>
      <c r="K3" s="280"/>
      <c r="L3" s="280"/>
      <c r="M3" s="280"/>
      <c r="N3" s="280"/>
      <c r="O3" s="280"/>
      <c r="S3" s="19" t="s">
        <v>90</v>
      </c>
    </row>
    <row r="4" spans="1:26">
      <c r="A4" s="233" t="s">
        <v>532</v>
      </c>
      <c r="B4" s="233"/>
      <c r="C4" s="247"/>
      <c r="D4" s="255" t="s">
        <v>144</v>
      </c>
      <c r="E4" s="255" t="s">
        <v>415</v>
      </c>
      <c r="F4" s="255" t="s">
        <v>184</v>
      </c>
      <c r="G4" s="255" t="s">
        <v>37</v>
      </c>
      <c r="H4" s="255" t="s">
        <v>223</v>
      </c>
      <c r="I4" s="255" t="s">
        <v>416</v>
      </c>
      <c r="J4" s="255" t="s">
        <v>417</v>
      </c>
      <c r="K4" s="255" t="s">
        <v>418</v>
      </c>
      <c r="L4" s="255" t="s">
        <v>34</v>
      </c>
      <c r="M4" s="255" t="s">
        <v>328</v>
      </c>
      <c r="N4" s="255" t="s">
        <v>63</v>
      </c>
      <c r="O4" s="255" t="s">
        <v>126</v>
      </c>
      <c r="P4" s="255" t="s">
        <v>93</v>
      </c>
      <c r="Q4" s="255" t="s">
        <v>419</v>
      </c>
      <c r="R4" s="255" t="s">
        <v>420</v>
      </c>
      <c r="S4" s="255" t="s">
        <v>338</v>
      </c>
    </row>
    <row r="5" spans="1:26">
      <c r="A5" s="234"/>
      <c r="B5" s="234"/>
      <c r="C5" s="248"/>
      <c r="D5" s="256" t="s">
        <v>533</v>
      </c>
      <c r="E5" s="256"/>
      <c r="F5" s="256"/>
      <c r="G5" s="256" t="s">
        <v>372</v>
      </c>
      <c r="H5" s="256" t="s">
        <v>534</v>
      </c>
      <c r="I5" s="256" t="s">
        <v>302</v>
      </c>
      <c r="J5" s="256" t="s">
        <v>535</v>
      </c>
      <c r="K5" s="256" t="s">
        <v>106</v>
      </c>
      <c r="L5" s="283" t="s">
        <v>536</v>
      </c>
      <c r="M5" s="287" t="s">
        <v>538</v>
      </c>
      <c r="N5" s="283" t="s">
        <v>421</v>
      </c>
      <c r="O5" s="283" t="s">
        <v>539</v>
      </c>
      <c r="P5" s="283" t="s">
        <v>540</v>
      </c>
      <c r="Q5" s="283" t="s">
        <v>425</v>
      </c>
      <c r="R5" s="283" t="s">
        <v>541</v>
      </c>
      <c r="S5" s="291" t="s">
        <v>542</v>
      </c>
    </row>
    <row r="6" spans="1:26" ht="18" customHeight="1">
      <c r="A6" s="235"/>
      <c r="B6" s="235"/>
      <c r="C6" s="249"/>
      <c r="D6" s="257" t="s">
        <v>543</v>
      </c>
      <c r="E6" s="257" t="s">
        <v>333</v>
      </c>
      <c r="F6" s="257" t="s">
        <v>544</v>
      </c>
      <c r="G6" s="257" t="s">
        <v>545</v>
      </c>
      <c r="H6" s="257" t="s">
        <v>427</v>
      </c>
      <c r="I6" s="257" t="s">
        <v>546</v>
      </c>
      <c r="J6" s="257" t="s">
        <v>170</v>
      </c>
      <c r="K6" s="257" t="s">
        <v>547</v>
      </c>
      <c r="L6" s="284" t="s">
        <v>548</v>
      </c>
      <c r="M6" s="288" t="s">
        <v>549</v>
      </c>
      <c r="N6" s="284" t="s">
        <v>55</v>
      </c>
      <c r="O6" s="284" t="s">
        <v>367</v>
      </c>
      <c r="P6" s="288" t="s">
        <v>244</v>
      </c>
      <c r="Q6" s="288" t="s">
        <v>550</v>
      </c>
      <c r="R6" s="284" t="s">
        <v>551</v>
      </c>
      <c r="S6" s="284" t="s">
        <v>552</v>
      </c>
    </row>
    <row r="7" spans="1:26" ht="15.75" customHeight="1">
      <c r="A7" s="297"/>
      <c r="B7" s="297"/>
      <c r="C7" s="297"/>
      <c r="D7" s="258" t="s">
        <v>553</v>
      </c>
      <c r="E7" s="258"/>
      <c r="F7" s="258"/>
      <c r="G7" s="258"/>
      <c r="H7" s="258"/>
      <c r="I7" s="258"/>
      <c r="J7" s="258"/>
      <c r="K7" s="258"/>
      <c r="L7" s="258"/>
      <c r="M7" s="258"/>
      <c r="N7" s="258"/>
      <c r="O7" s="258"/>
      <c r="P7" s="258"/>
      <c r="Q7" s="258"/>
      <c r="R7" s="258"/>
      <c r="S7" s="297"/>
    </row>
    <row r="8" spans="1:26" ht="13.5" customHeight="1">
      <c r="A8" s="237" t="s">
        <v>29</v>
      </c>
      <c r="B8" s="237" t="s">
        <v>327</v>
      </c>
      <c r="C8" s="250"/>
      <c r="D8" s="301">
        <v>100.8</v>
      </c>
      <c r="E8" s="309">
        <v>99.4</v>
      </c>
      <c r="F8" s="309">
        <v>104.1</v>
      </c>
      <c r="G8" s="309">
        <v>111</v>
      </c>
      <c r="H8" s="309">
        <v>98.2</v>
      </c>
      <c r="I8" s="309">
        <v>108.7</v>
      </c>
      <c r="J8" s="309">
        <v>106.3</v>
      </c>
      <c r="K8" s="309">
        <v>99.3</v>
      </c>
      <c r="L8" s="285">
        <v>109</v>
      </c>
      <c r="M8" s="285">
        <v>97</v>
      </c>
      <c r="N8" s="285">
        <v>110.9</v>
      </c>
      <c r="O8" s="285">
        <v>101.5</v>
      </c>
      <c r="P8" s="309">
        <v>75.8</v>
      </c>
      <c r="Q8" s="309">
        <v>95</v>
      </c>
      <c r="R8" s="309">
        <v>101.2</v>
      </c>
      <c r="S8" s="285">
        <v>105.7</v>
      </c>
    </row>
    <row r="9" spans="1:26" ht="13.5" customHeight="1">
      <c r="A9" s="238"/>
      <c r="B9" s="238" t="s">
        <v>228</v>
      </c>
      <c r="C9" s="250"/>
      <c r="D9" s="302">
        <v>100</v>
      </c>
      <c r="E9" s="310">
        <v>100</v>
      </c>
      <c r="F9" s="310">
        <v>100</v>
      </c>
      <c r="G9" s="310">
        <v>100</v>
      </c>
      <c r="H9" s="310">
        <v>100</v>
      </c>
      <c r="I9" s="310">
        <v>100</v>
      </c>
      <c r="J9" s="310">
        <v>100</v>
      </c>
      <c r="K9" s="310">
        <v>100</v>
      </c>
      <c r="L9" s="286">
        <v>100</v>
      </c>
      <c r="M9" s="286">
        <v>100</v>
      </c>
      <c r="N9" s="286">
        <v>100</v>
      </c>
      <c r="O9" s="286">
        <v>100</v>
      </c>
      <c r="P9" s="310">
        <v>100</v>
      </c>
      <c r="Q9" s="310">
        <v>100</v>
      </c>
      <c r="R9" s="310">
        <v>100</v>
      </c>
      <c r="S9" s="286">
        <v>100</v>
      </c>
    </row>
    <row r="10" spans="1:26">
      <c r="A10" s="238"/>
      <c r="B10" s="238" t="s">
        <v>107</v>
      </c>
      <c r="C10" s="250"/>
      <c r="D10" s="302">
        <v>101.8</v>
      </c>
      <c r="E10" s="310">
        <v>108</v>
      </c>
      <c r="F10" s="310">
        <v>102.8</v>
      </c>
      <c r="G10" s="310">
        <v>99.6</v>
      </c>
      <c r="H10" s="310">
        <v>105.7</v>
      </c>
      <c r="I10" s="310">
        <v>102.4</v>
      </c>
      <c r="J10" s="310">
        <v>92.4</v>
      </c>
      <c r="K10" s="310">
        <v>96</v>
      </c>
      <c r="L10" s="286">
        <v>112.9</v>
      </c>
      <c r="M10" s="286">
        <v>106.9</v>
      </c>
      <c r="N10" s="286">
        <v>102.9</v>
      </c>
      <c r="O10" s="286">
        <v>98</v>
      </c>
      <c r="P10" s="310">
        <v>99.7</v>
      </c>
      <c r="Q10" s="310">
        <v>100.3</v>
      </c>
      <c r="R10" s="310">
        <v>99.8</v>
      </c>
      <c r="S10" s="286">
        <v>118.3</v>
      </c>
    </row>
    <row r="11" spans="1:26" ht="13.5" customHeight="1">
      <c r="A11" s="238"/>
      <c r="B11" s="238" t="s">
        <v>300</v>
      </c>
      <c r="C11" s="250"/>
      <c r="D11" s="302">
        <v>99.6</v>
      </c>
      <c r="E11" s="310">
        <v>100.6</v>
      </c>
      <c r="F11" s="310">
        <v>105.3</v>
      </c>
      <c r="G11" s="310">
        <v>88.7</v>
      </c>
      <c r="H11" s="310">
        <v>96.6</v>
      </c>
      <c r="I11" s="310">
        <v>90.9</v>
      </c>
      <c r="J11" s="310">
        <v>87.4</v>
      </c>
      <c r="K11" s="310">
        <v>97.8</v>
      </c>
      <c r="L11" s="310">
        <v>111.1</v>
      </c>
      <c r="M11" s="310">
        <v>104.8</v>
      </c>
      <c r="N11" s="310">
        <v>98.9</v>
      </c>
      <c r="O11" s="310">
        <v>99.5</v>
      </c>
      <c r="P11" s="310">
        <v>96.8</v>
      </c>
      <c r="Q11" s="310">
        <v>96.9</v>
      </c>
      <c r="R11" s="310">
        <v>105.4</v>
      </c>
      <c r="S11" s="310">
        <v>115.6</v>
      </c>
    </row>
    <row r="12" spans="1:26" ht="13.5" customHeight="1">
      <c r="B12" s="238" t="s">
        <v>109</v>
      </c>
      <c r="C12" s="250"/>
      <c r="D12" s="303">
        <v>98.6</v>
      </c>
      <c r="E12" s="286">
        <v>103.5</v>
      </c>
      <c r="F12" s="286">
        <v>103.7</v>
      </c>
      <c r="G12" s="286">
        <v>90.4</v>
      </c>
      <c r="H12" s="286">
        <v>92.3</v>
      </c>
      <c r="I12" s="286">
        <v>93.4</v>
      </c>
      <c r="J12" s="286">
        <v>89.1</v>
      </c>
      <c r="K12" s="286">
        <v>94.2</v>
      </c>
      <c r="L12" s="286">
        <v>112.5</v>
      </c>
      <c r="M12" s="286">
        <v>106</v>
      </c>
      <c r="N12" s="286">
        <v>96.2</v>
      </c>
      <c r="O12" s="286">
        <v>90.7</v>
      </c>
      <c r="P12" s="286">
        <v>90.7</v>
      </c>
      <c r="Q12" s="286">
        <v>94.9</v>
      </c>
      <c r="R12" s="286">
        <v>100</v>
      </c>
      <c r="S12" s="286">
        <v>118.9</v>
      </c>
    </row>
    <row r="13" spans="1:26" ht="13.5" customHeight="1">
      <c r="A13" s="239"/>
      <c r="B13" s="239" t="s">
        <v>174</v>
      </c>
      <c r="C13" s="251"/>
      <c r="D13" s="304">
        <v>99.6</v>
      </c>
      <c r="E13" s="311">
        <v>108.4</v>
      </c>
      <c r="F13" s="311">
        <v>103.7</v>
      </c>
      <c r="G13" s="311">
        <v>96.9</v>
      </c>
      <c r="H13" s="311">
        <v>87.7</v>
      </c>
      <c r="I13" s="311">
        <v>88.6</v>
      </c>
      <c r="J13" s="311">
        <v>99.5</v>
      </c>
      <c r="K13" s="311">
        <v>93.5</v>
      </c>
      <c r="L13" s="311">
        <v>102.4</v>
      </c>
      <c r="M13" s="311">
        <v>108.1</v>
      </c>
      <c r="N13" s="311">
        <v>88</v>
      </c>
      <c r="O13" s="311">
        <v>82.4</v>
      </c>
      <c r="P13" s="311">
        <v>94.3</v>
      </c>
      <c r="Q13" s="311">
        <v>91.4</v>
      </c>
      <c r="R13" s="311">
        <v>105</v>
      </c>
      <c r="S13" s="311">
        <v>121.5</v>
      </c>
    </row>
    <row r="14" spans="1:26" ht="13.5" customHeight="1">
      <c r="A14" s="238" t="s">
        <v>431</v>
      </c>
      <c r="B14" s="238">
        <v>5</v>
      </c>
      <c r="C14" s="250" t="s">
        <v>219</v>
      </c>
      <c r="D14" s="301">
        <v>84.4</v>
      </c>
      <c r="E14" s="309">
        <v>93.9</v>
      </c>
      <c r="F14" s="309">
        <v>83</v>
      </c>
      <c r="G14" s="309">
        <v>84.3</v>
      </c>
      <c r="H14" s="309">
        <v>74.900000000000006</v>
      </c>
      <c r="I14" s="309">
        <v>79.3</v>
      </c>
      <c r="J14" s="309">
        <v>86.5</v>
      </c>
      <c r="K14" s="309">
        <v>71</v>
      </c>
      <c r="L14" s="309">
        <v>93.7</v>
      </c>
      <c r="M14" s="309">
        <v>113.5</v>
      </c>
      <c r="N14" s="309">
        <v>86.4</v>
      </c>
      <c r="O14" s="309">
        <v>79</v>
      </c>
      <c r="P14" s="309">
        <v>71.099999999999994</v>
      </c>
      <c r="Q14" s="309">
        <v>78.7</v>
      </c>
      <c r="R14" s="309">
        <v>84.5</v>
      </c>
      <c r="S14" s="309">
        <v>106.4</v>
      </c>
    </row>
    <row r="15" spans="1:26" ht="13.5" customHeight="1">
      <c r="A15" s="240" t="s">
        <v>56</v>
      </c>
      <c r="B15" s="238">
        <v>6</v>
      </c>
      <c r="C15" s="250"/>
      <c r="D15" s="302">
        <v>132.1</v>
      </c>
      <c r="E15" s="310">
        <v>141.80000000000001</v>
      </c>
      <c r="F15" s="310">
        <v>130.6</v>
      </c>
      <c r="G15" s="310">
        <v>93</v>
      </c>
      <c r="H15" s="310">
        <v>132.69999999999999</v>
      </c>
      <c r="I15" s="310">
        <v>97.7</v>
      </c>
      <c r="J15" s="310">
        <v>115.8</v>
      </c>
      <c r="K15" s="310">
        <v>169.6</v>
      </c>
      <c r="L15" s="310">
        <v>142.5</v>
      </c>
      <c r="M15" s="310">
        <v>124.3</v>
      </c>
      <c r="N15" s="310">
        <v>102.2</v>
      </c>
      <c r="O15" s="310">
        <v>92.7</v>
      </c>
      <c r="P15" s="310">
        <v>192.9</v>
      </c>
      <c r="Q15" s="310">
        <v>120.4</v>
      </c>
      <c r="R15" s="310">
        <v>159.19999999999999</v>
      </c>
      <c r="S15" s="310">
        <v>165.4</v>
      </c>
    </row>
    <row r="16" spans="1:26" ht="13.5" customHeight="1">
      <c r="A16" s="240" t="s">
        <v>56</v>
      </c>
      <c r="B16" s="238">
        <v>7</v>
      </c>
      <c r="C16" s="250"/>
      <c r="D16" s="302">
        <v>127.6</v>
      </c>
      <c r="E16" s="310">
        <v>137</v>
      </c>
      <c r="F16" s="310">
        <v>154.80000000000001</v>
      </c>
      <c r="G16" s="310">
        <v>103</v>
      </c>
      <c r="H16" s="310">
        <v>90.9</v>
      </c>
      <c r="I16" s="310">
        <v>108.2</v>
      </c>
      <c r="J16" s="310">
        <v>127</v>
      </c>
      <c r="K16" s="310">
        <v>98.1</v>
      </c>
      <c r="L16" s="310">
        <v>125.2</v>
      </c>
      <c r="M16" s="310">
        <v>189.4</v>
      </c>
      <c r="N16" s="310">
        <v>90.1</v>
      </c>
      <c r="O16" s="310">
        <v>98.2</v>
      </c>
      <c r="P16" s="310">
        <v>78.7</v>
      </c>
      <c r="Q16" s="310">
        <v>101.9</v>
      </c>
      <c r="R16" s="310">
        <v>137.30000000000001</v>
      </c>
      <c r="S16" s="310">
        <v>141.1</v>
      </c>
    </row>
    <row r="17" spans="1:19" ht="13.5" customHeight="1">
      <c r="A17" s="240" t="s">
        <v>56</v>
      </c>
      <c r="B17" s="238">
        <v>8</v>
      </c>
      <c r="D17" s="302">
        <v>84</v>
      </c>
      <c r="E17" s="310">
        <v>109.4</v>
      </c>
      <c r="F17" s="310">
        <v>84.7</v>
      </c>
      <c r="G17" s="310">
        <v>88.7</v>
      </c>
      <c r="H17" s="310">
        <v>88.4</v>
      </c>
      <c r="I17" s="310">
        <v>79.400000000000006</v>
      </c>
      <c r="J17" s="310">
        <v>88</v>
      </c>
      <c r="K17" s="310">
        <v>71</v>
      </c>
      <c r="L17" s="310">
        <v>78</v>
      </c>
      <c r="M17" s="310">
        <v>80</v>
      </c>
      <c r="N17" s="310">
        <v>86.1</v>
      </c>
      <c r="O17" s="310">
        <v>83.4</v>
      </c>
      <c r="P17" s="310">
        <v>68.3</v>
      </c>
      <c r="Q17" s="310">
        <v>75.3</v>
      </c>
      <c r="R17" s="310">
        <v>82.7</v>
      </c>
      <c r="S17" s="310">
        <v>106.9</v>
      </c>
    </row>
    <row r="18" spans="1:19" ht="13.5" customHeight="1">
      <c r="A18" s="240" t="s">
        <v>56</v>
      </c>
      <c r="B18" s="238">
        <v>9</v>
      </c>
      <c r="C18" s="250"/>
      <c r="D18" s="302">
        <v>81.599999999999994</v>
      </c>
      <c r="E18" s="310">
        <v>91.9</v>
      </c>
      <c r="F18" s="310">
        <v>82.7</v>
      </c>
      <c r="G18" s="310">
        <v>89.8</v>
      </c>
      <c r="H18" s="310">
        <v>75.099999999999994</v>
      </c>
      <c r="I18" s="310">
        <v>78.3</v>
      </c>
      <c r="J18" s="310">
        <v>83.1</v>
      </c>
      <c r="K18" s="310">
        <v>76.599999999999994</v>
      </c>
      <c r="L18" s="310">
        <v>75.400000000000006</v>
      </c>
      <c r="M18" s="310">
        <v>76.7</v>
      </c>
      <c r="N18" s="310">
        <v>79.7</v>
      </c>
      <c r="O18" s="310">
        <v>77.2</v>
      </c>
      <c r="P18" s="310">
        <v>69.099999999999994</v>
      </c>
      <c r="Q18" s="310">
        <v>77.099999999999994</v>
      </c>
      <c r="R18" s="310">
        <v>78.099999999999994</v>
      </c>
      <c r="S18" s="310">
        <v>108.2</v>
      </c>
    </row>
    <row r="19" spans="1:19" ht="13.5" customHeight="1">
      <c r="A19" s="240" t="s">
        <v>56</v>
      </c>
      <c r="B19" s="238">
        <v>10</v>
      </c>
      <c r="C19" s="250"/>
      <c r="D19" s="302">
        <v>81.099999999999994</v>
      </c>
      <c r="E19" s="310">
        <v>88.6</v>
      </c>
      <c r="F19" s="310">
        <v>81.5</v>
      </c>
      <c r="G19" s="310">
        <v>89.5</v>
      </c>
      <c r="H19" s="310">
        <v>72.7</v>
      </c>
      <c r="I19" s="310">
        <v>78.3</v>
      </c>
      <c r="J19" s="310">
        <v>87.9</v>
      </c>
      <c r="K19" s="310">
        <v>70.5</v>
      </c>
      <c r="L19" s="310">
        <v>88.5</v>
      </c>
      <c r="M19" s="310">
        <v>81.599999999999994</v>
      </c>
      <c r="N19" s="310">
        <v>79.400000000000006</v>
      </c>
      <c r="O19" s="310">
        <v>72.900000000000006</v>
      </c>
      <c r="P19" s="310">
        <v>69.599999999999994</v>
      </c>
      <c r="Q19" s="310">
        <v>73.900000000000006</v>
      </c>
      <c r="R19" s="310">
        <v>79.400000000000006</v>
      </c>
      <c r="S19" s="310">
        <v>103.8</v>
      </c>
    </row>
    <row r="20" spans="1:19" ht="13.5" customHeight="1">
      <c r="A20" s="240" t="s">
        <v>56</v>
      </c>
      <c r="B20" s="238">
        <v>11</v>
      </c>
      <c r="C20" s="250"/>
      <c r="D20" s="302">
        <v>85.8</v>
      </c>
      <c r="E20" s="310">
        <v>87.9</v>
      </c>
      <c r="F20" s="310">
        <v>87.3</v>
      </c>
      <c r="G20" s="310">
        <v>88.7</v>
      </c>
      <c r="H20" s="310">
        <v>71.7</v>
      </c>
      <c r="I20" s="310">
        <v>92.7</v>
      </c>
      <c r="J20" s="310">
        <v>83.9</v>
      </c>
      <c r="K20" s="310">
        <v>73</v>
      </c>
      <c r="L20" s="310">
        <v>84.4</v>
      </c>
      <c r="M20" s="310">
        <v>85.4</v>
      </c>
      <c r="N20" s="310">
        <v>82.6</v>
      </c>
      <c r="O20" s="310">
        <v>82</v>
      </c>
      <c r="P20" s="310">
        <v>68.3</v>
      </c>
      <c r="Q20" s="310">
        <v>86.2</v>
      </c>
      <c r="R20" s="310">
        <v>79.099999999999994</v>
      </c>
      <c r="S20" s="310">
        <v>109.8</v>
      </c>
    </row>
    <row r="21" spans="1:19" ht="13.5" customHeight="1">
      <c r="A21" s="241" t="s">
        <v>56</v>
      </c>
      <c r="B21" s="238">
        <v>12</v>
      </c>
      <c r="C21" s="250"/>
      <c r="D21" s="302">
        <v>177.7</v>
      </c>
      <c r="E21" s="310">
        <v>183.1</v>
      </c>
      <c r="F21" s="310">
        <v>199</v>
      </c>
      <c r="G21" s="310">
        <v>140.4</v>
      </c>
      <c r="H21" s="310">
        <v>132.30000000000001</v>
      </c>
      <c r="I21" s="310">
        <v>122.4</v>
      </c>
      <c r="J21" s="310">
        <v>170.1</v>
      </c>
      <c r="K21" s="310">
        <v>200.7</v>
      </c>
      <c r="L21" s="310">
        <v>166.3</v>
      </c>
      <c r="M21" s="310">
        <v>223</v>
      </c>
      <c r="N21" s="310">
        <v>107.8</v>
      </c>
      <c r="O21" s="310">
        <v>97.9</v>
      </c>
      <c r="P21" s="310">
        <v>213.6</v>
      </c>
      <c r="Q21" s="310">
        <v>155.5</v>
      </c>
      <c r="R21" s="310">
        <v>203.4</v>
      </c>
      <c r="S21" s="310">
        <v>173.6</v>
      </c>
    </row>
    <row r="22" spans="1:19" ht="13.5" customHeight="1">
      <c r="A22" s="240" t="s">
        <v>432</v>
      </c>
      <c r="B22" s="238">
        <v>1</v>
      </c>
      <c r="D22" s="302">
        <v>83.8</v>
      </c>
      <c r="E22" s="310">
        <v>90.2</v>
      </c>
      <c r="F22" s="310">
        <v>82.8</v>
      </c>
      <c r="G22" s="310">
        <v>144.1</v>
      </c>
      <c r="H22" s="310">
        <v>87.7</v>
      </c>
      <c r="I22" s="310">
        <v>85.4</v>
      </c>
      <c r="J22" s="310">
        <v>79.400000000000006</v>
      </c>
      <c r="K22" s="310">
        <v>73.900000000000006</v>
      </c>
      <c r="L22" s="310">
        <v>94.2</v>
      </c>
      <c r="M22" s="310">
        <v>84.6</v>
      </c>
      <c r="N22" s="310">
        <v>85.9</v>
      </c>
      <c r="O22" s="310">
        <v>79.099999999999994</v>
      </c>
      <c r="P22" s="310">
        <v>79.3</v>
      </c>
      <c r="Q22" s="310">
        <v>76.3</v>
      </c>
      <c r="R22" s="310">
        <v>82.3</v>
      </c>
      <c r="S22" s="310">
        <v>113.3</v>
      </c>
    </row>
    <row r="23" spans="1:19" ht="13.5" customHeight="1">
      <c r="A23" s="240" t="s">
        <v>56</v>
      </c>
      <c r="B23" s="238">
        <v>2</v>
      </c>
      <c r="C23" s="250"/>
      <c r="D23" s="302">
        <v>79.5</v>
      </c>
      <c r="E23" s="310">
        <v>82.7</v>
      </c>
      <c r="F23" s="310">
        <v>78.7</v>
      </c>
      <c r="G23" s="310">
        <v>124.1</v>
      </c>
      <c r="H23" s="310">
        <v>82.5</v>
      </c>
      <c r="I23" s="310">
        <v>85.4</v>
      </c>
      <c r="J23" s="310">
        <v>78</v>
      </c>
      <c r="K23" s="310">
        <v>73.599999999999994</v>
      </c>
      <c r="L23" s="310">
        <v>75.400000000000006</v>
      </c>
      <c r="M23" s="310">
        <v>79.2</v>
      </c>
      <c r="N23" s="310">
        <v>81.5</v>
      </c>
      <c r="O23" s="310">
        <v>77.099999999999994</v>
      </c>
      <c r="P23" s="310">
        <v>73.2</v>
      </c>
      <c r="Q23" s="310">
        <v>71.5</v>
      </c>
      <c r="R23" s="310">
        <v>86.1</v>
      </c>
      <c r="S23" s="310">
        <v>105.3</v>
      </c>
    </row>
    <row r="24" spans="1:19" ht="13.5" customHeight="1">
      <c r="A24" s="240" t="s">
        <v>56</v>
      </c>
      <c r="B24" s="238">
        <v>3</v>
      </c>
      <c r="C24" s="250"/>
      <c r="D24" s="302">
        <v>81.5</v>
      </c>
      <c r="E24" s="310">
        <v>96.6</v>
      </c>
      <c r="F24" s="310">
        <v>79.599999999999994</v>
      </c>
      <c r="G24" s="310">
        <v>84.2</v>
      </c>
      <c r="H24" s="310">
        <v>84.2</v>
      </c>
      <c r="I24" s="310">
        <v>85.5</v>
      </c>
      <c r="J24" s="310">
        <v>81.400000000000006</v>
      </c>
      <c r="K24" s="310">
        <v>73.5</v>
      </c>
      <c r="L24" s="310">
        <v>78</v>
      </c>
      <c r="M24" s="310">
        <v>80.099999999999994</v>
      </c>
      <c r="N24" s="310">
        <v>87</v>
      </c>
      <c r="O24" s="310">
        <v>80.900000000000006</v>
      </c>
      <c r="P24" s="310">
        <v>73</v>
      </c>
      <c r="Q24" s="310">
        <v>74.5</v>
      </c>
      <c r="R24" s="310">
        <v>91</v>
      </c>
      <c r="S24" s="310">
        <v>103.8</v>
      </c>
    </row>
    <row r="25" spans="1:19" ht="13.5" customHeight="1">
      <c r="A25" s="240" t="s">
        <v>56</v>
      </c>
      <c r="B25" s="238">
        <v>4</v>
      </c>
      <c r="C25" s="250"/>
      <c r="D25" s="302">
        <v>81.5</v>
      </c>
      <c r="E25" s="310">
        <v>84.7</v>
      </c>
      <c r="F25" s="310">
        <v>82.6</v>
      </c>
      <c r="G25" s="310">
        <v>80.8</v>
      </c>
      <c r="H25" s="310">
        <v>87.3</v>
      </c>
      <c r="I25" s="310">
        <v>86.8</v>
      </c>
      <c r="J25" s="310">
        <v>82.5</v>
      </c>
      <c r="K25" s="310">
        <v>76</v>
      </c>
      <c r="L25" s="310">
        <v>90.1</v>
      </c>
      <c r="M25" s="310">
        <v>81</v>
      </c>
      <c r="N25" s="310">
        <v>86</v>
      </c>
      <c r="O25" s="310">
        <v>80.8</v>
      </c>
      <c r="P25" s="310">
        <v>71.599999999999994</v>
      </c>
      <c r="Q25" s="310">
        <v>71.2</v>
      </c>
      <c r="R25" s="310">
        <v>86.6</v>
      </c>
      <c r="S25" s="310">
        <v>103.7</v>
      </c>
    </row>
    <row r="26" spans="1:19" ht="13.5" customHeight="1">
      <c r="A26" s="242" t="s">
        <v>56</v>
      </c>
      <c r="B26" s="246">
        <v>5</v>
      </c>
      <c r="C26" s="252"/>
      <c r="D26" s="304">
        <v>79.8</v>
      </c>
      <c r="E26" s="311">
        <v>82.1</v>
      </c>
      <c r="F26" s="311">
        <v>79.8</v>
      </c>
      <c r="G26" s="311">
        <v>80.3</v>
      </c>
      <c r="H26" s="311">
        <v>83.2</v>
      </c>
      <c r="I26" s="311">
        <v>84.8</v>
      </c>
      <c r="J26" s="311">
        <v>77.8</v>
      </c>
      <c r="K26" s="311">
        <v>74.5</v>
      </c>
      <c r="L26" s="311">
        <v>85.6</v>
      </c>
      <c r="M26" s="311">
        <v>81.5</v>
      </c>
      <c r="N26" s="311">
        <v>87.4</v>
      </c>
      <c r="O26" s="311">
        <v>81.7</v>
      </c>
      <c r="P26" s="311">
        <v>72.7</v>
      </c>
      <c r="Q26" s="311">
        <v>71.599999999999994</v>
      </c>
      <c r="R26" s="311">
        <v>86.2</v>
      </c>
      <c r="S26" s="311">
        <v>103.4</v>
      </c>
    </row>
    <row r="27" spans="1:19" ht="17.25" customHeight="1">
      <c r="A27" s="297"/>
      <c r="B27" s="297"/>
      <c r="C27" s="297"/>
      <c r="D27" s="264" t="s">
        <v>433</v>
      </c>
      <c r="E27" s="264"/>
      <c r="F27" s="264"/>
      <c r="G27" s="264"/>
      <c r="H27" s="264"/>
      <c r="I27" s="264"/>
      <c r="J27" s="264"/>
      <c r="K27" s="264"/>
      <c r="L27" s="264"/>
      <c r="M27" s="264"/>
      <c r="N27" s="264"/>
      <c r="O27" s="264"/>
      <c r="P27" s="264"/>
      <c r="Q27" s="264"/>
      <c r="R27" s="264"/>
      <c r="S27" s="264"/>
    </row>
    <row r="28" spans="1:19" ht="13.5" customHeight="1">
      <c r="A28" s="237" t="s">
        <v>29</v>
      </c>
      <c r="B28" s="237" t="s">
        <v>327</v>
      </c>
      <c r="C28" s="250"/>
      <c r="D28" s="301">
        <v>-0.3</v>
      </c>
      <c r="E28" s="309">
        <v>-12.2</v>
      </c>
      <c r="F28" s="309">
        <v>0.3</v>
      </c>
      <c r="G28" s="309">
        <v>-2.9</v>
      </c>
      <c r="H28" s="309">
        <v>4.5</v>
      </c>
      <c r="I28" s="309">
        <v>2.9</v>
      </c>
      <c r="J28" s="309">
        <v>0.4</v>
      </c>
      <c r="K28" s="309">
        <v>-5.0999999999999996</v>
      </c>
      <c r="L28" s="285">
        <v>-3.5</v>
      </c>
      <c r="M28" s="285">
        <v>-4.5999999999999996</v>
      </c>
      <c r="N28" s="285">
        <v>15.5</v>
      </c>
      <c r="O28" s="285">
        <v>1.1000000000000001</v>
      </c>
      <c r="P28" s="309">
        <v>-5.5</v>
      </c>
      <c r="Q28" s="309">
        <v>1</v>
      </c>
      <c r="R28" s="309">
        <v>-2.9</v>
      </c>
      <c r="S28" s="285">
        <v>1</v>
      </c>
    </row>
    <row r="29" spans="1:19" ht="13.5" customHeight="1">
      <c r="A29" s="238"/>
      <c r="B29" s="238" t="s">
        <v>228</v>
      </c>
      <c r="C29" s="250"/>
      <c r="D29" s="302">
        <v>-0.8</v>
      </c>
      <c r="E29" s="310">
        <v>0.5</v>
      </c>
      <c r="F29" s="310">
        <v>-3.8</v>
      </c>
      <c r="G29" s="310">
        <v>-9.9</v>
      </c>
      <c r="H29" s="310">
        <v>1.8</v>
      </c>
      <c r="I29" s="310">
        <v>-8</v>
      </c>
      <c r="J29" s="310">
        <v>-5.8</v>
      </c>
      <c r="K29" s="310">
        <v>0.7</v>
      </c>
      <c r="L29" s="286">
        <v>-8.3000000000000007</v>
      </c>
      <c r="M29" s="286">
        <v>3.2</v>
      </c>
      <c r="N29" s="286">
        <v>-9.8000000000000007</v>
      </c>
      <c r="O29" s="286">
        <v>-1.6</v>
      </c>
      <c r="P29" s="310">
        <v>32</v>
      </c>
      <c r="Q29" s="310">
        <v>5.3</v>
      </c>
      <c r="R29" s="310">
        <v>-1.2</v>
      </c>
      <c r="S29" s="286">
        <v>-5.4</v>
      </c>
    </row>
    <row r="30" spans="1:19" ht="13.5" customHeight="1">
      <c r="A30" s="238"/>
      <c r="B30" s="238" t="s">
        <v>107</v>
      </c>
      <c r="C30" s="250"/>
      <c r="D30" s="302">
        <v>1.8</v>
      </c>
      <c r="E30" s="310">
        <v>8</v>
      </c>
      <c r="F30" s="310">
        <v>2.8</v>
      </c>
      <c r="G30" s="310">
        <v>-0.4</v>
      </c>
      <c r="H30" s="310">
        <v>5.7</v>
      </c>
      <c r="I30" s="310">
        <v>2.4</v>
      </c>
      <c r="J30" s="310">
        <v>-7.6</v>
      </c>
      <c r="K30" s="310">
        <v>-4</v>
      </c>
      <c r="L30" s="286">
        <v>12.9</v>
      </c>
      <c r="M30" s="286">
        <v>6.9</v>
      </c>
      <c r="N30" s="286">
        <v>2.9</v>
      </c>
      <c r="O30" s="286">
        <v>-2</v>
      </c>
      <c r="P30" s="310">
        <v>-0.3</v>
      </c>
      <c r="Q30" s="310">
        <v>0.3</v>
      </c>
      <c r="R30" s="310">
        <v>-0.2</v>
      </c>
      <c r="S30" s="286">
        <v>18.3</v>
      </c>
    </row>
    <row r="31" spans="1:19" ht="13.5" customHeight="1">
      <c r="A31" s="238"/>
      <c r="B31" s="238" t="s">
        <v>300</v>
      </c>
      <c r="C31" s="250"/>
      <c r="D31" s="302">
        <v>-2.2000000000000002</v>
      </c>
      <c r="E31" s="310">
        <v>-6.9</v>
      </c>
      <c r="F31" s="310">
        <v>2.4</v>
      </c>
      <c r="G31" s="310">
        <v>-10.9</v>
      </c>
      <c r="H31" s="310">
        <v>-8.6</v>
      </c>
      <c r="I31" s="310">
        <v>-11.2</v>
      </c>
      <c r="J31" s="310">
        <v>-5.4</v>
      </c>
      <c r="K31" s="310">
        <v>1.9</v>
      </c>
      <c r="L31" s="286">
        <v>-1.6</v>
      </c>
      <c r="M31" s="286">
        <v>-2</v>
      </c>
      <c r="N31" s="286">
        <v>-3.9</v>
      </c>
      <c r="O31" s="286">
        <v>1.5</v>
      </c>
      <c r="P31" s="310">
        <v>-2.9</v>
      </c>
      <c r="Q31" s="310">
        <v>-3.4</v>
      </c>
      <c r="R31" s="310">
        <v>5.6</v>
      </c>
      <c r="S31" s="286">
        <v>-2.2999999999999998</v>
      </c>
    </row>
    <row r="32" spans="1:19" ht="13.5" customHeight="1">
      <c r="B32" s="238" t="s">
        <v>109</v>
      </c>
      <c r="C32" s="250"/>
      <c r="D32" s="302">
        <v>-1</v>
      </c>
      <c r="E32" s="310">
        <v>2.9</v>
      </c>
      <c r="F32" s="310">
        <v>-1.5</v>
      </c>
      <c r="G32" s="310">
        <v>1.9</v>
      </c>
      <c r="H32" s="310">
        <v>-4.5</v>
      </c>
      <c r="I32" s="310">
        <v>2.8</v>
      </c>
      <c r="J32" s="310">
        <v>1.9</v>
      </c>
      <c r="K32" s="310">
        <v>-3.7</v>
      </c>
      <c r="L32" s="286">
        <v>1.3</v>
      </c>
      <c r="M32" s="286">
        <v>1.1000000000000001</v>
      </c>
      <c r="N32" s="286">
        <v>-2.7</v>
      </c>
      <c r="O32" s="286">
        <v>-8.8000000000000007</v>
      </c>
      <c r="P32" s="310">
        <v>-6.3</v>
      </c>
      <c r="Q32" s="310">
        <v>-2.1</v>
      </c>
      <c r="R32" s="310">
        <v>-5.0999999999999996</v>
      </c>
      <c r="S32" s="286">
        <v>2.9</v>
      </c>
    </row>
    <row r="33" spans="1:30" ht="13.5" customHeight="1">
      <c r="A33" s="239"/>
      <c r="B33" s="239" t="s">
        <v>174</v>
      </c>
      <c r="C33" s="251"/>
      <c r="D33" s="304">
        <v>0.5</v>
      </c>
      <c r="E33" s="311">
        <v>4</v>
      </c>
      <c r="F33" s="311">
        <v>-1.5</v>
      </c>
      <c r="G33" s="311">
        <v>8.6</v>
      </c>
      <c r="H33" s="311">
        <v>-3.9</v>
      </c>
      <c r="I33" s="311">
        <v>-5.5</v>
      </c>
      <c r="J33" s="311">
        <v>12.4</v>
      </c>
      <c r="K33" s="311">
        <v>1.1000000000000001</v>
      </c>
      <c r="L33" s="311">
        <v>-9.6</v>
      </c>
      <c r="M33" s="311">
        <v>-0.6</v>
      </c>
      <c r="N33" s="311">
        <v>-5.8</v>
      </c>
      <c r="O33" s="311">
        <v>-9.4</v>
      </c>
      <c r="P33" s="311">
        <v>2.8</v>
      </c>
      <c r="Q33" s="311">
        <v>-0.2</v>
      </c>
      <c r="R33" s="311">
        <v>5.4</v>
      </c>
      <c r="S33" s="311">
        <v>2</v>
      </c>
    </row>
    <row r="34" spans="1:30" ht="13.5" customHeight="1">
      <c r="A34" s="238" t="s">
        <v>431</v>
      </c>
      <c r="B34" s="238">
        <v>5</v>
      </c>
      <c r="C34" s="250" t="s">
        <v>219</v>
      </c>
      <c r="D34" s="301">
        <v>1.1000000000000001</v>
      </c>
      <c r="E34" s="309">
        <v>9.3000000000000007</v>
      </c>
      <c r="F34" s="309">
        <v>-0.5</v>
      </c>
      <c r="G34" s="309">
        <v>12.4</v>
      </c>
      <c r="H34" s="309">
        <v>4.2</v>
      </c>
      <c r="I34" s="309">
        <v>-2.2999999999999998</v>
      </c>
      <c r="J34" s="309">
        <v>12.9</v>
      </c>
      <c r="K34" s="309">
        <v>0.6</v>
      </c>
      <c r="L34" s="309">
        <v>-5.4</v>
      </c>
      <c r="M34" s="309">
        <v>-2.7</v>
      </c>
      <c r="N34" s="309">
        <v>-5.0999999999999996</v>
      </c>
      <c r="O34" s="309">
        <v>-9.4</v>
      </c>
      <c r="P34" s="309">
        <v>-0.7</v>
      </c>
      <c r="Q34" s="309">
        <v>-1.4</v>
      </c>
      <c r="R34" s="309">
        <v>-0.4</v>
      </c>
      <c r="S34" s="309">
        <v>1.5</v>
      </c>
    </row>
    <row r="35" spans="1:30" ht="13.5" customHeight="1">
      <c r="A35" s="240" t="s">
        <v>56</v>
      </c>
      <c r="B35" s="238">
        <v>6</v>
      </c>
      <c r="C35" s="250"/>
      <c r="D35" s="302">
        <v>5.2</v>
      </c>
      <c r="E35" s="310">
        <v>17.100000000000001</v>
      </c>
      <c r="F35" s="310">
        <v>1.3</v>
      </c>
      <c r="G35" s="310">
        <v>-43.3</v>
      </c>
      <c r="H35" s="310">
        <v>15.5</v>
      </c>
      <c r="I35" s="310">
        <v>-8.8000000000000007</v>
      </c>
      <c r="J35" s="310">
        <v>24</v>
      </c>
      <c r="K35" s="310">
        <v>-4.3</v>
      </c>
      <c r="L35" s="310">
        <v>-9.4</v>
      </c>
      <c r="M35" s="310">
        <v>-13.7</v>
      </c>
      <c r="N35" s="310">
        <v>11</v>
      </c>
      <c r="O35" s="310">
        <v>-13.6</v>
      </c>
      <c r="P35" s="310">
        <v>4.9000000000000004</v>
      </c>
      <c r="Q35" s="310">
        <v>8.8000000000000007</v>
      </c>
      <c r="R35" s="310">
        <v>17.5</v>
      </c>
      <c r="S35" s="310">
        <v>26.4</v>
      </c>
    </row>
    <row r="36" spans="1:30" ht="13.5" customHeight="1">
      <c r="A36" s="240" t="s">
        <v>56</v>
      </c>
      <c r="B36" s="238">
        <v>7</v>
      </c>
      <c r="C36" s="250"/>
      <c r="D36" s="302">
        <v>-1.9</v>
      </c>
      <c r="E36" s="310">
        <v>1.3</v>
      </c>
      <c r="F36" s="310">
        <v>-4.0999999999999996</v>
      </c>
      <c r="G36" s="310">
        <v>21.5</v>
      </c>
      <c r="H36" s="310">
        <v>2.1</v>
      </c>
      <c r="I36" s="310">
        <v>-12.2</v>
      </c>
      <c r="J36" s="310">
        <v>4.4000000000000004</v>
      </c>
      <c r="K36" s="310">
        <v>9</v>
      </c>
      <c r="L36" s="310">
        <v>-10.3</v>
      </c>
      <c r="M36" s="310">
        <v>14.6</v>
      </c>
      <c r="N36" s="310">
        <v>-15.8</v>
      </c>
      <c r="O36" s="310">
        <v>-7.5</v>
      </c>
      <c r="P36" s="310">
        <v>11.8</v>
      </c>
      <c r="Q36" s="310">
        <v>-6.2</v>
      </c>
      <c r="R36" s="310">
        <v>6.8</v>
      </c>
      <c r="S36" s="310">
        <v>4.0999999999999996</v>
      </c>
    </row>
    <row r="37" spans="1:30" ht="13.5" customHeight="1">
      <c r="A37" s="240" t="s">
        <v>56</v>
      </c>
      <c r="B37" s="238">
        <v>8</v>
      </c>
      <c r="D37" s="302">
        <v>-2.6</v>
      </c>
      <c r="E37" s="310">
        <v>18.7</v>
      </c>
      <c r="F37" s="310">
        <v>-2.5</v>
      </c>
      <c r="G37" s="310">
        <v>25.3</v>
      </c>
      <c r="H37" s="310">
        <v>-15.8</v>
      </c>
      <c r="I37" s="310">
        <v>-6.8</v>
      </c>
      <c r="J37" s="310">
        <v>2.2999999999999998</v>
      </c>
      <c r="K37" s="310">
        <v>1.3</v>
      </c>
      <c r="L37" s="310">
        <v>-14.2</v>
      </c>
      <c r="M37" s="310">
        <v>-10.5</v>
      </c>
      <c r="N37" s="310">
        <v>-6.4</v>
      </c>
      <c r="O37" s="310">
        <v>-1.2</v>
      </c>
      <c r="P37" s="310">
        <v>-7.5</v>
      </c>
      <c r="Q37" s="310">
        <v>-5</v>
      </c>
      <c r="R37" s="310">
        <v>5.9</v>
      </c>
      <c r="S37" s="310">
        <v>-4.9000000000000004</v>
      </c>
    </row>
    <row r="38" spans="1:30" ht="13.5" customHeight="1">
      <c r="A38" s="240" t="s">
        <v>56</v>
      </c>
      <c r="B38" s="238">
        <v>9</v>
      </c>
      <c r="C38" s="250"/>
      <c r="D38" s="302">
        <v>-0.7</v>
      </c>
      <c r="E38" s="310">
        <v>3.6</v>
      </c>
      <c r="F38" s="310">
        <v>-2.2000000000000002</v>
      </c>
      <c r="G38" s="310">
        <v>24.5</v>
      </c>
      <c r="H38" s="310">
        <v>7</v>
      </c>
      <c r="I38" s="310">
        <v>-8.4</v>
      </c>
      <c r="J38" s="310">
        <v>10.7</v>
      </c>
      <c r="K38" s="310">
        <v>5.4</v>
      </c>
      <c r="L38" s="310">
        <v>-17.600000000000001</v>
      </c>
      <c r="M38" s="310">
        <v>-3.3</v>
      </c>
      <c r="N38" s="310">
        <v>-12.6</v>
      </c>
      <c r="O38" s="310">
        <v>-2.6</v>
      </c>
      <c r="P38" s="310">
        <v>4.0999999999999996</v>
      </c>
      <c r="Q38" s="310">
        <v>-3.1</v>
      </c>
      <c r="R38" s="310">
        <v>1</v>
      </c>
      <c r="S38" s="310">
        <v>-0.1</v>
      </c>
    </row>
    <row r="39" spans="1:30" ht="13.5" customHeight="1">
      <c r="A39" s="240" t="s">
        <v>56</v>
      </c>
      <c r="B39" s="238">
        <v>10</v>
      </c>
      <c r="C39" s="250"/>
      <c r="D39" s="302">
        <v>-0.7</v>
      </c>
      <c r="E39" s="310">
        <v>0.8</v>
      </c>
      <c r="F39" s="310">
        <v>-2</v>
      </c>
      <c r="G39" s="310">
        <v>16.2</v>
      </c>
      <c r="H39" s="310">
        <v>-7.4</v>
      </c>
      <c r="I39" s="310">
        <v>-6.3</v>
      </c>
      <c r="J39" s="310">
        <v>15.1</v>
      </c>
      <c r="K39" s="310">
        <v>0.1</v>
      </c>
      <c r="L39" s="310">
        <v>-10.1</v>
      </c>
      <c r="M39" s="310">
        <v>1</v>
      </c>
      <c r="N39" s="310">
        <v>-10.1</v>
      </c>
      <c r="O39" s="310">
        <v>-9.8000000000000007</v>
      </c>
      <c r="P39" s="310">
        <v>0.6</v>
      </c>
      <c r="Q39" s="310">
        <v>-4.2</v>
      </c>
      <c r="R39" s="310">
        <v>1.3</v>
      </c>
      <c r="S39" s="310">
        <v>-2.6</v>
      </c>
    </row>
    <row r="40" spans="1:30" ht="13.5" customHeight="1">
      <c r="A40" s="240" t="s">
        <v>56</v>
      </c>
      <c r="B40" s="238">
        <v>11</v>
      </c>
      <c r="C40" s="250"/>
      <c r="D40" s="302">
        <v>0.4</v>
      </c>
      <c r="E40" s="310">
        <v>-5.2</v>
      </c>
      <c r="F40" s="310">
        <v>-2.8</v>
      </c>
      <c r="G40" s="310">
        <v>21.8</v>
      </c>
      <c r="H40" s="310">
        <v>-23.6</v>
      </c>
      <c r="I40" s="310">
        <v>5.3</v>
      </c>
      <c r="J40" s="310">
        <v>6.9</v>
      </c>
      <c r="K40" s="310">
        <v>4.0999999999999996</v>
      </c>
      <c r="L40" s="310">
        <v>-6.4</v>
      </c>
      <c r="M40" s="310">
        <v>9.8000000000000007</v>
      </c>
      <c r="N40" s="310">
        <v>-12.4</v>
      </c>
      <c r="O40" s="310">
        <v>8.5</v>
      </c>
      <c r="P40" s="310">
        <v>0</v>
      </c>
      <c r="Q40" s="310">
        <v>4.5999999999999996</v>
      </c>
      <c r="R40" s="310">
        <v>0.3</v>
      </c>
      <c r="S40" s="310">
        <v>2</v>
      </c>
    </row>
    <row r="41" spans="1:30" ht="13.5" customHeight="1">
      <c r="A41" s="241" t="s">
        <v>56</v>
      </c>
      <c r="B41" s="238">
        <v>12</v>
      </c>
      <c r="C41" s="250"/>
      <c r="D41" s="302">
        <v>1.7</v>
      </c>
      <c r="E41" s="310">
        <v>6.1</v>
      </c>
      <c r="F41" s="310">
        <v>-1.2</v>
      </c>
      <c r="G41" s="310">
        <v>0.1</v>
      </c>
      <c r="H41" s="310">
        <v>-24.1</v>
      </c>
      <c r="I41" s="310">
        <v>-11</v>
      </c>
      <c r="J41" s="310">
        <v>21</v>
      </c>
      <c r="K41" s="310">
        <v>0.1</v>
      </c>
      <c r="L41" s="310">
        <v>-14.1</v>
      </c>
      <c r="M41" s="310">
        <v>3.5</v>
      </c>
      <c r="N41" s="310">
        <v>-1</v>
      </c>
      <c r="O41" s="310">
        <v>-12.3</v>
      </c>
      <c r="P41" s="310">
        <v>4.4000000000000004</v>
      </c>
      <c r="Q41" s="310">
        <v>1.8</v>
      </c>
      <c r="R41" s="310">
        <v>10.3</v>
      </c>
      <c r="S41" s="310">
        <v>-0.8</v>
      </c>
    </row>
    <row r="42" spans="1:30" ht="13.5" customHeight="1">
      <c r="A42" s="240" t="s">
        <v>432</v>
      </c>
      <c r="B42" s="238">
        <v>1</v>
      </c>
      <c r="D42" s="302">
        <v>-2.2999999999999998</v>
      </c>
      <c r="E42" s="310">
        <v>5.4</v>
      </c>
      <c r="F42" s="310">
        <v>-4.2</v>
      </c>
      <c r="G42" s="310">
        <v>20.7</v>
      </c>
      <c r="H42" s="310">
        <v>5.5</v>
      </c>
      <c r="I42" s="310">
        <v>7.8</v>
      </c>
      <c r="J42" s="310">
        <v>-10.9</v>
      </c>
      <c r="K42" s="310">
        <v>6.2</v>
      </c>
      <c r="L42" s="310">
        <v>0.2</v>
      </c>
      <c r="M42" s="310">
        <v>4.7</v>
      </c>
      <c r="N42" s="310">
        <v>-0.6</v>
      </c>
      <c r="O42" s="310">
        <v>7.5</v>
      </c>
      <c r="P42" s="310">
        <v>1.7</v>
      </c>
      <c r="Q42" s="310">
        <v>-6.3</v>
      </c>
      <c r="R42" s="310">
        <v>-6.7</v>
      </c>
      <c r="S42" s="310">
        <v>-1.5</v>
      </c>
    </row>
    <row r="43" spans="1:30" ht="13.5" customHeight="1">
      <c r="A43" s="240" t="s">
        <v>56</v>
      </c>
      <c r="B43" s="238">
        <v>2</v>
      </c>
      <c r="C43" s="250"/>
      <c r="D43" s="302">
        <v>-3.8</v>
      </c>
      <c r="E43" s="310">
        <v>-2</v>
      </c>
      <c r="F43" s="310">
        <v>-4.5999999999999996</v>
      </c>
      <c r="G43" s="310">
        <v>48.3</v>
      </c>
      <c r="H43" s="310">
        <v>6</v>
      </c>
      <c r="I43" s="310">
        <v>4</v>
      </c>
      <c r="J43" s="310">
        <v>-11.1</v>
      </c>
      <c r="K43" s="310">
        <v>5.6</v>
      </c>
      <c r="L43" s="310">
        <v>-14.5</v>
      </c>
      <c r="M43" s="310">
        <v>0.3</v>
      </c>
      <c r="N43" s="310">
        <v>-5.8</v>
      </c>
      <c r="O43" s="310">
        <v>-1</v>
      </c>
      <c r="P43" s="310">
        <v>0.5</v>
      </c>
      <c r="Q43" s="310">
        <v>-7.6</v>
      </c>
      <c r="R43" s="310">
        <v>-2.5</v>
      </c>
      <c r="S43" s="310">
        <v>-2</v>
      </c>
    </row>
    <row r="44" spans="1:30" ht="13.5" customHeight="1">
      <c r="A44" s="240" t="s">
        <v>56</v>
      </c>
      <c r="B44" s="238">
        <v>3</v>
      </c>
      <c r="C44" s="250"/>
      <c r="D44" s="302">
        <v>-4.9000000000000004</v>
      </c>
      <c r="E44" s="310">
        <v>3.9</v>
      </c>
      <c r="F44" s="310">
        <v>-6.5</v>
      </c>
      <c r="G44" s="310">
        <v>-10.199999999999999</v>
      </c>
      <c r="H44" s="310">
        <v>8.9</v>
      </c>
      <c r="I44" s="310">
        <v>2.9</v>
      </c>
      <c r="J44" s="310">
        <v>-7.3</v>
      </c>
      <c r="K44" s="310">
        <v>-4.7</v>
      </c>
      <c r="L44" s="310">
        <v>-12.4</v>
      </c>
      <c r="M44" s="310">
        <v>-0.1</v>
      </c>
      <c r="N44" s="310">
        <v>1.6</v>
      </c>
      <c r="O44" s="310">
        <v>9.1999999999999993</v>
      </c>
      <c r="P44" s="310">
        <v>-4.0999999999999996</v>
      </c>
      <c r="Q44" s="310">
        <v>-11.3</v>
      </c>
      <c r="R44" s="310">
        <v>-2</v>
      </c>
      <c r="S44" s="310">
        <v>-5.9</v>
      </c>
    </row>
    <row r="45" spans="1:30" ht="13.5" customHeight="1">
      <c r="A45" s="240" t="s">
        <v>56</v>
      </c>
      <c r="B45" s="238">
        <v>4</v>
      </c>
      <c r="C45" s="250"/>
      <c r="D45" s="302">
        <v>-4.3</v>
      </c>
      <c r="E45" s="310">
        <v>-17.399999999999999</v>
      </c>
      <c r="F45" s="310">
        <v>-2.6</v>
      </c>
      <c r="G45" s="310">
        <v>-8.1999999999999993</v>
      </c>
      <c r="H45" s="310">
        <v>17.7</v>
      </c>
      <c r="I45" s="310">
        <v>6.2</v>
      </c>
      <c r="J45" s="310">
        <v>-3.5</v>
      </c>
      <c r="K45" s="310">
        <v>4.7</v>
      </c>
      <c r="L45" s="310">
        <v>-11.4</v>
      </c>
      <c r="M45" s="310">
        <v>0</v>
      </c>
      <c r="N45" s="310">
        <v>2.4</v>
      </c>
      <c r="O45" s="310">
        <v>0.9</v>
      </c>
      <c r="P45" s="310">
        <v>0.4</v>
      </c>
      <c r="Q45" s="310">
        <v>-14.6</v>
      </c>
      <c r="R45" s="310">
        <v>2.1</v>
      </c>
      <c r="S45" s="310">
        <v>-4.5999999999999996</v>
      </c>
    </row>
    <row r="46" spans="1:30" ht="13.5" customHeight="1">
      <c r="A46" s="242" t="s">
        <v>56</v>
      </c>
      <c r="B46" s="246">
        <v>5</v>
      </c>
      <c r="C46" s="252"/>
      <c r="D46" s="263">
        <v>-5.5</v>
      </c>
      <c r="E46" s="274">
        <v>-12.6</v>
      </c>
      <c r="F46" s="274">
        <v>-3.9</v>
      </c>
      <c r="G46" s="274">
        <v>-4.7</v>
      </c>
      <c r="H46" s="274">
        <v>11.1</v>
      </c>
      <c r="I46" s="274">
        <v>6.9</v>
      </c>
      <c r="J46" s="274">
        <v>-10.1</v>
      </c>
      <c r="K46" s="274">
        <v>4.9000000000000004</v>
      </c>
      <c r="L46" s="274">
        <v>-8.6</v>
      </c>
      <c r="M46" s="274">
        <v>-28.2</v>
      </c>
      <c r="N46" s="274">
        <v>1.2</v>
      </c>
      <c r="O46" s="274">
        <v>3.4</v>
      </c>
      <c r="P46" s="274">
        <v>2.2999999999999998</v>
      </c>
      <c r="Q46" s="274">
        <v>-9</v>
      </c>
      <c r="R46" s="274">
        <v>2</v>
      </c>
      <c r="S46" s="274">
        <v>-2.8</v>
      </c>
    </row>
    <row r="47" spans="1:30" ht="27" customHeight="1">
      <c r="A47" s="243" t="s">
        <v>554</v>
      </c>
      <c r="B47" s="243"/>
      <c r="C47" s="253"/>
      <c r="D47" s="305">
        <v>-2.1</v>
      </c>
      <c r="E47" s="305">
        <v>-3.1</v>
      </c>
      <c r="F47" s="305">
        <v>-3.4</v>
      </c>
      <c r="G47" s="305">
        <v>-0.6</v>
      </c>
      <c r="H47" s="305">
        <v>-4.7</v>
      </c>
      <c r="I47" s="305">
        <v>-2.2999999999999998</v>
      </c>
      <c r="J47" s="305">
        <v>-5.7</v>
      </c>
      <c r="K47" s="305">
        <v>-2</v>
      </c>
      <c r="L47" s="305">
        <v>-5</v>
      </c>
      <c r="M47" s="305">
        <v>0.6</v>
      </c>
      <c r="N47" s="305">
        <v>1.6</v>
      </c>
      <c r="O47" s="305">
        <v>1.1000000000000001</v>
      </c>
      <c r="P47" s="305">
        <v>1.5</v>
      </c>
      <c r="Q47" s="305">
        <v>0.6</v>
      </c>
      <c r="R47" s="305">
        <v>-0.5</v>
      </c>
      <c r="S47" s="305">
        <v>-0.3</v>
      </c>
      <c r="T47" s="244"/>
      <c r="U47" s="244"/>
      <c r="V47" s="244"/>
      <c r="W47" s="244"/>
      <c r="X47" s="244"/>
      <c r="Y47" s="244"/>
      <c r="Z47" s="244"/>
      <c r="AA47" s="244"/>
      <c r="AB47" s="244"/>
      <c r="AC47" s="244"/>
      <c r="AD47" s="244"/>
    </row>
    <row r="48" spans="1:30" ht="27" customHeight="1">
      <c r="A48" s="244"/>
      <c r="B48" s="244"/>
      <c r="C48" s="244"/>
      <c r="D48" s="306"/>
      <c r="E48" s="306"/>
      <c r="F48" s="306"/>
      <c r="G48" s="306"/>
      <c r="H48" s="306"/>
      <c r="I48" s="306"/>
      <c r="J48" s="306"/>
      <c r="K48" s="306"/>
      <c r="L48" s="306"/>
      <c r="M48" s="306"/>
      <c r="N48" s="306"/>
      <c r="O48" s="306"/>
      <c r="P48" s="306"/>
      <c r="Q48" s="306"/>
      <c r="R48" s="306"/>
      <c r="S48" s="306"/>
      <c r="T48" s="244"/>
      <c r="U48" s="244"/>
      <c r="V48" s="244"/>
      <c r="W48" s="244"/>
      <c r="X48" s="244"/>
      <c r="Y48" s="244"/>
      <c r="Z48" s="244"/>
      <c r="AA48" s="244"/>
      <c r="AB48" s="244"/>
      <c r="AC48" s="244"/>
      <c r="AD48" s="244"/>
    </row>
    <row r="49" spans="1:19" ht="16.5">
      <c r="A49" s="232" t="s">
        <v>436</v>
      </c>
      <c r="B49" s="8"/>
      <c r="C49" s="8"/>
      <c r="H49" s="313"/>
      <c r="I49" s="313"/>
      <c r="J49" s="313"/>
      <c r="K49" s="313"/>
      <c r="L49" s="313"/>
      <c r="M49" s="313"/>
      <c r="N49" s="313"/>
      <c r="O49" s="313"/>
      <c r="S49" s="19" t="s">
        <v>90</v>
      </c>
    </row>
    <row r="50" spans="1:19">
      <c r="A50" s="233" t="s">
        <v>532</v>
      </c>
      <c r="B50" s="233"/>
      <c r="C50" s="247"/>
      <c r="D50" s="255" t="s">
        <v>144</v>
      </c>
      <c r="E50" s="255" t="s">
        <v>415</v>
      </c>
      <c r="F50" s="255" t="s">
        <v>184</v>
      </c>
      <c r="G50" s="255" t="s">
        <v>37</v>
      </c>
      <c r="H50" s="255" t="s">
        <v>223</v>
      </c>
      <c r="I50" s="255" t="s">
        <v>416</v>
      </c>
      <c r="J50" s="255" t="s">
        <v>417</v>
      </c>
      <c r="K50" s="255" t="s">
        <v>418</v>
      </c>
      <c r="L50" s="255" t="s">
        <v>34</v>
      </c>
      <c r="M50" s="255" t="s">
        <v>328</v>
      </c>
      <c r="N50" s="255" t="s">
        <v>63</v>
      </c>
      <c r="O50" s="255" t="s">
        <v>126</v>
      </c>
      <c r="P50" s="255" t="s">
        <v>93</v>
      </c>
      <c r="Q50" s="255" t="s">
        <v>419</v>
      </c>
      <c r="R50" s="255" t="s">
        <v>420</v>
      </c>
      <c r="S50" s="255" t="s">
        <v>338</v>
      </c>
    </row>
    <row r="51" spans="1:19">
      <c r="A51" s="234"/>
      <c r="B51" s="234"/>
      <c r="C51" s="248"/>
      <c r="D51" s="256" t="s">
        <v>533</v>
      </c>
      <c r="E51" s="256"/>
      <c r="F51" s="256"/>
      <c r="G51" s="256" t="s">
        <v>372</v>
      </c>
      <c r="H51" s="256" t="s">
        <v>534</v>
      </c>
      <c r="I51" s="256" t="s">
        <v>302</v>
      </c>
      <c r="J51" s="256" t="s">
        <v>535</v>
      </c>
      <c r="K51" s="256" t="s">
        <v>106</v>
      </c>
      <c r="L51" s="283" t="s">
        <v>536</v>
      </c>
      <c r="M51" s="287" t="s">
        <v>538</v>
      </c>
      <c r="N51" s="283" t="s">
        <v>421</v>
      </c>
      <c r="O51" s="283" t="s">
        <v>539</v>
      </c>
      <c r="P51" s="283" t="s">
        <v>540</v>
      </c>
      <c r="Q51" s="283" t="s">
        <v>425</v>
      </c>
      <c r="R51" s="283" t="s">
        <v>541</v>
      </c>
      <c r="S51" s="291" t="s">
        <v>542</v>
      </c>
    </row>
    <row r="52" spans="1:19" ht="18" customHeight="1">
      <c r="A52" s="235"/>
      <c r="B52" s="235"/>
      <c r="C52" s="254"/>
      <c r="D52" s="257" t="s">
        <v>543</v>
      </c>
      <c r="E52" s="257" t="s">
        <v>333</v>
      </c>
      <c r="F52" s="257" t="s">
        <v>544</v>
      </c>
      <c r="G52" s="257" t="s">
        <v>545</v>
      </c>
      <c r="H52" s="257" t="s">
        <v>427</v>
      </c>
      <c r="I52" s="257" t="s">
        <v>546</v>
      </c>
      <c r="J52" s="257" t="s">
        <v>170</v>
      </c>
      <c r="K52" s="257" t="s">
        <v>547</v>
      </c>
      <c r="L52" s="284" t="s">
        <v>548</v>
      </c>
      <c r="M52" s="288" t="s">
        <v>549</v>
      </c>
      <c r="N52" s="284" t="s">
        <v>55</v>
      </c>
      <c r="O52" s="284" t="s">
        <v>367</v>
      </c>
      <c r="P52" s="288" t="s">
        <v>244</v>
      </c>
      <c r="Q52" s="288" t="s">
        <v>550</v>
      </c>
      <c r="R52" s="284" t="s">
        <v>551</v>
      </c>
      <c r="S52" s="284" t="s">
        <v>552</v>
      </c>
    </row>
    <row r="53" spans="1:19" ht="15.75" customHeight="1">
      <c r="A53" s="297"/>
      <c r="B53" s="297"/>
      <c r="C53" s="297"/>
      <c r="D53" s="258" t="s">
        <v>553</v>
      </c>
      <c r="E53" s="258"/>
      <c r="F53" s="258"/>
      <c r="G53" s="258"/>
      <c r="H53" s="258"/>
      <c r="I53" s="258"/>
      <c r="J53" s="258"/>
      <c r="K53" s="258"/>
      <c r="L53" s="258"/>
      <c r="M53" s="258"/>
      <c r="N53" s="258"/>
      <c r="O53" s="258"/>
      <c r="P53" s="258"/>
      <c r="Q53" s="258"/>
      <c r="R53" s="258"/>
      <c r="S53" s="297"/>
    </row>
    <row r="54" spans="1:19" ht="13.5" customHeight="1">
      <c r="A54" s="237" t="s">
        <v>29</v>
      </c>
      <c r="B54" s="237" t="s">
        <v>327</v>
      </c>
      <c r="C54" s="250"/>
      <c r="D54" s="301">
        <v>101.7</v>
      </c>
      <c r="E54" s="309">
        <v>104.5</v>
      </c>
      <c r="F54" s="309">
        <v>104.3</v>
      </c>
      <c r="G54" s="309">
        <v>108.5</v>
      </c>
      <c r="H54" s="309">
        <v>103.3</v>
      </c>
      <c r="I54" s="309">
        <v>110</v>
      </c>
      <c r="J54" s="309">
        <v>108.1</v>
      </c>
      <c r="K54" s="309">
        <v>103.9</v>
      </c>
      <c r="L54" s="285">
        <v>88</v>
      </c>
      <c r="M54" s="285">
        <v>97.7</v>
      </c>
      <c r="N54" s="285">
        <v>119.7</v>
      </c>
      <c r="O54" s="285">
        <v>108.5</v>
      </c>
      <c r="P54" s="309">
        <v>78.5</v>
      </c>
      <c r="Q54" s="309">
        <v>95.6</v>
      </c>
      <c r="R54" s="309">
        <v>100.2</v>
      </c>
      <c r="S54" s="285">
        <v>100.8</v>
      </c>
    </row>
    <row r="55" spans="1:19" ht="13.5" customHeight="1">
      <c r="A55" s="238"/>
      <c r="B55" s="238" t="s">
        <v>228</v>
      </c>
      <c r="C55" s="250"/>
      <c r="D55" s="302">
        <v>100</v>
      </c>
      <c r="E55" s="310">
        <v>100</v>
      </c>
      <c r="F55" s="310">
        <v>100</v>
      </c>
      <c r="G55" s="310">
        <v>100</v>
      </c>
      <c r="H55" s="310">
        <v>100</v>
      </c>
      <c r="I55" s="310">
        <v>100</v>
      </c>
      <c r="J55" s="310">
        <v>100</v>
      </c>
      <c r="K55" s="310">
        <v>100</v>
      </c>
      <c r="L55" s="286">
        <v>100</v>
      </c>
      <c r="M55" s="286">
        <v>100</v>
      </c>
      <c r="N55" s="286">
        <v>100</v>
      </c>
      <c r="O55" s="286">
        <v>100</v>
      </c>
      <c r="P55" s="310">
        <v>100</v>
      </c>
      <c r="Q55" s="310">
        <v>100</v>
      </c>
      <c r="R55" s="310">
        <v>100</v>
      </c>
      <c r="S55" s="286">
        <v>100</v>
      </c>
    </row>
    <row r="56" spans="1:19" ht="13.5" customHeight="1">
      <c r="A56" s="238"/>
      <c r="B56" s="238" t="s">
        <v>107</v>
      </c>
      <c r="C56" s="250"/>
      <c r="D56" s="302">
        <v>102.8</v>
      </c>
      <c r="E56" s="310">
        <v>118.8</v>
      </c>
      <c r="F56" s="310">
        <v>102.4</v>
      </c>
      <c r="G56" s="310">
        <v>98.3</v>
      </c>
      <c r="H56" s="310">
        <v>101.1</v>
      </c>
      <c r="I56" s="310">
        <v>106.5</v>
      </c>
      <c r="J56" s="310">
        <v>97.4</v>
      </c>
      <c r="K56" s="310">
        <v>84.8</v>
      </c>
      <c r="L56" s="286">
        <v>115.8</v>
      </c>
      <c r="M56" s="286">
        <v>104.4</v>
      </c>
      <c r="N56" s="286">
        <v>98.2</v>
      </c>
      <c r="O56" s="286">
        <v>108.1</v>
      </c>
      <c r="P56" s="310">
        <v>101.3</v>
      </c>
      <c r="Q56" s="310">
        <v>99</v>
      </c>
      <c r="R56" s="310">
        <v>90.4</v>
      </c>
      <c r="S56" s="286">
        <v>122.2</v>
      </c>
    </row>
    <row r="57" spans="1:19" ht="13.5" customHeight="1">
      <c r="A57" s="238"/>
      <c r="B57" s="238" t="s">
        <v>300</v>
      </c>
      <c r="C57" s="250"/>
      <c r="D57" s="302">
        <v>101.4</v>
      </c>
      <c r="E57" s="310">
        <v>98.4</v>
      </c>
      <c r="F57" s="310">
        <v>104.8</v>
      </c>
      <c r="G57" s="310">
        <v>97</v>
      </c>
      <c r="H57" s="310">
        <v>91.6</v>
      </c>
      <c r="I57" s="310">
        <v>92.6</v>
      </c>
      <c r="J57" s="310">
        <v>86.1</v>
      </c>
      <c r="K57" s="310">
        <v>96.4</v>
      </c>
      <c r="L57" s="310">
        <v>95.5</v>
      </c>
      <c r="M57" s="310">
        <v>106.5</v>
      </c>
      <c r="N57" s="310">
        <v>101</v>
      </c>
      <c r="O57" s="310">
        <v>106.9</v>
      </c>
      <c r="P57" s="310">
        <v>96.8</v>
      </c>
      <c r="Q57" s="310">
        <v>97.5</v>
      </c>
      <c r="R57" s="310">
        <v>91.6</v>
      </c>
      <c r="S57" s="310">
        <v>128.9</v>
      </c>
    </row>
    <row r="58" spans="1:19" ht="13.5" customHeight="1">
      <c r="B58" s="238" t="s">
        <v>109</v>
      </c>
      <c r="C58" s="250"/>
      <c r="D58" s="303">
        <v>99.3</v>
      </c>
      <c r="E58" s="286">
        <v>101.8</v>
      </c>
      <c r="F58" s="286">
        <v>102.1</v>
      </c>
      <c r="G58" s="286">
        <v>91.2</v>
      </c>
      <c r="H58" s="286">
        <v>87.9</v>
      </c>
      <c r="I58" s="286">
        <v>93</v>
      </c>
      <c r="J58" s="286">
        <v>85.2</v>
      </c>
      <c r="K58" s="286">
        <v>92.4</v>
      </c>
      <c r="L58" s="286">
        <v>88.6</v>
      </c>
      <c r="M58" s="286">
        <v>106.9</v>
      </c>
      <c r="N58" s="286">
        <v>96.4</v>
      </c>
      <c r="O58" s="286">
        <v>98.8</v>
      </c>
      <c r="P58" s="286">
        <v>95.4</v>
      </c>
      <c r="Q58" s="286">
        <v>95.1</v>
      </c>
      <c r="R58" s="286">
        <v>89.2</v>
      </c>
      <c r="S58" s="286">
        <v>122.4</v>
      </c>
    </row>
    <row r="59" spans="1:19" ht="13.5" customHeight="1">
      <c r="A59" s="239"/>
      <c r="B59" s="239" t="s">
        <v>174</v>
      </c>
      <c r="C59" s="251"/>
      <c r="D59" s="304">
        <v>98</v>
      </c>
      <c r="E59" s="311">
        <v>108.9</v>
      </c>
      <c r="F59" s="311">
        <v>101.6</v>
      </c>
      <c r="G59" s="311">
        <v>96.9</v>
      </c>
      <c r="H59" s="311">
        <v>80.099999999999994</v>
      </c>
      <c r="I59" s="311">
        <v>82.1</v>
      </c>
      <c r="J59" s="311">
        <v>94.1</v>
      </c>
      <c r="K59" s="311">
        <v>89.8</v>
      </c>
      <c r="L59" s="311">
        <v>71.400000000000006</v>
      </c>
      <c r="M59" s="311">
        <v>109.8</v>
      </c>
      <c r="N59" s="311">
        <v>87.8</v>
      </c>
      <c r="O59" s="311">
        <v>93.1</v>
      </c>
      <c r="P59" s="311">
        <v>96.5</v>
      </c>
      <c r="Q59" s="311">
        <v>89</v>
      </c>
      <c r="R59" s="311">
        <v>103.7</v>
      </c>
      <c r="S59" s="311">
        <v>125.6</v>
      </c>
    </row>
    <row r="60" spans="1:19" ht="13.5" customHeight="1">
      <c r="A60" s="238" t="s">
        <v>431</v>
      </c>
      <c r="B60" s="238">
        <v>5</v>
      </c>
      <c r="C60" s="250" t="s">
        <v>556</v>
      </c>
      <c r="D60" s="301">
        <v>80.7</v>
      </c>
      <c r="E60" s="309">
        <v>89</v>
      </c>
      <c r="F60" s="309">
        <v>79.400000000000006</v>
      </c>
      <c r="G60" s="309">
        <v>87.2</v>
      </c>
      <c r="H60" s="309">
        <v>66.5</v>
      </c>
      <c r="I60" s="309">
        <v>75</v>
      </c>
      <c r="J60" s="309">
        <v>80.400000000000006</v>
      </c>
      <c r="K60" s="309">
        <v>69</v>
      </c>
      <c r="L60" s="309">
        <v>57.6</v>
      </c>
      <c r="M60" s="309">
        <v>116.1</v>
      </c>
      <c r="N60" s="309">
        <v>86.1</v>
      </c>
      <c r="O60" s="309">
        <v>87.9</v>
      </c>
      <c r="P60" s="309">
        <v>71.7</v>
      </c>
      <c r="Q60" s="309">
        <v>74.2</v>
      </c>
      <c r="R60" s="309">
        <v>83.9</v>
      </c>
      <c r="S60" s="309">
        <v>109</v>
      </c>
    </row>
    <row r="61" spans="1:19" ht="13.5" customHeight="1">
      <c r="A61" s="240" t="s">
        <v>56</v>
      </c>
      <c r="B61" s="238">
        <v>6</v>
      </c>
      <c r="C61" s="250"/>
      <c r="D61" s="302">
        <v>129.69999999999999</v>
      </c>
      <c r="E61" s="310">
        <v>126.3</v>
      </c>
      <c r="F61" s="310">
        <v>128.6</v>
      </c>
      <c r="G61" s="310">
        <v>97.8</v>
      </c>
      <c r="H61" s="310">
        <v>134.6</v>
      </c>
      <c r="I61" s="310">
        <v>83.2</v>
      </c>
      <c r="J61" s="310">
        <v>97.3</v>
      </c>
      <c r="K61" s="310">
        <v>166.3</v>
      </c>
      <c r="L61" s="310">
        <v>69.900000000000006</v>
      </c>
      <c r="M61" s="310">
        <v>115.8</v>
      </c>
      <c r="N61" s="310">
        <v>98.4</v>
      </c>
      <c r="O61" s="310">
        <v>104.8</v>
      </c>
      <c r="P61" s="310">
        <v>208.9</v>
      </c>
      <c r="Q61" s="310">
        <v>116.1</v>
      </c>
      <c r="R61" s="310">
        <v>184.6</v>
      </c>
      <c r="S61" s="310">
        <v>159.30000000000001</v>
      </c>
    </row>
    <row r="62" spans="1:19" ht="13.5" customHeight="1">
      <c r="A62" s="240" t="s">
        <v>56</v>
      </c>
      <c r="B62" s="238">
        <v>7</v>
      </c>
      <c r="C62" s="250"/>
      <c r="D62" s="302">
        <v>131</v>
      </c>
      <c r="E62" s="310">
        <v>160.4</v>
      </c>
      <c r="F62" s="310">
        <v>155.9</v>
      </c>
      <c r="G62" s="310">
        <v>105.7</v>
      </c>
      <c r="H62" s="310">
        <v>82</v>
      </c>
      <c r="I62" s="310">
        <v>91</v>
      </c>
      <c r="J62" s="310">
        <v>133.69999999999999</v>
      </c>
      <c r="K62" s="310">
        <v>94.9</v>
      </c>
      <c r="L62" s="310">
        <v>116.1</v>
      </c>
      <c r="M62" s="310">
        <v>216.5</v>
      </c>
      <c r="N62" s="310">
        <v>89.5</v>
      </c>
      <c r="O62" s="310">
        <v>115.5</v>
      </c>
      <c r="P62" s="310">
        <v>73.5</v>
      </c>
      <c r="Q62" s="310">
        <v>103.5</v>
      </c>
      <c r="R62" s="310">
        <v>99.4</v>
      </c>
      <c r="S62" s="310">
        <v>145.30000000000001</v>
      </c>
    </row>
    <row r="63" spans="1:19" ht="13.5" customHeight="1">
      <c r="A63" s="240" t="s">
        <v>56</v>
      </c>
      <c r="B63" s="238">
        <v>8</v>
      </c>
      <c r="D63" s="302">
        <v>79.900000000000006</v>
      </c>
      <c r="E63" s="310">
        <v>83.9</v>
      </c>
      <c r="F63" s="310">
        <v>81.599999999999994</v>
      </c>
      <c r="G63" s="310">
        <v>88.8</v>
      </c>
      <c r="H63" s="310">
        <v>80.7</v>
      </c>
      <c r="I63" s="310">
        <v>78.8</v>
      </c>
      <c r="J63" s="310">
        <v>87.1</v>
      </c>
      <c r="K63" s="310">
        <v>67.2</v>
      </c>
      <c r="L63" s="310">
        <v>58.7</v>
      </c>
      <c r="M63" s="310">
        <v>76.5</v>
      </c>
      <c r="N63" s="310">
        <v>82.5</v>
      </c>
      <c r="O63" s="310">
        <v>88.2</v>
      </c>
      <c r="P63" s="310">
        <v>68.400000000000006</v>
      </c>
      <c r="Q63" s="310">
        <v>70.7</v>
      </c>
      <c r="R63" s="310">
        <v>82.9</v>
      </c>
      <c r="S63" s="310">
        <v>111.4</v>
      </c>
    </row>
    <row r="64" spans="1:19" ht="13.5" customHeight="1">
      <c r="A64" s="240" t="s">
        <v>56</v>
      </c>
      <c r="B64" s="238">
        <v>9</v>
      </c>
      <c r="C64" s="250"/>
      <c r="D64" s="302">
        <v>79.5</v>
      </c>
      <c r="E64" s="310">
        <v>98.4</v>
      </c>
      <c r="F64" s="310">
        <v>80</v>
      </c>
      <c r="G64" s="310">
        <v>89.3</v>
      </c>
      <c r="H64" s="310">
        <v>71.2</v>
      </c>
      <c r="I64" s="310">
        <v>76</v>
      </c>
      <c r="J64" s="310">
        <v>76.900000000000006</v>
      </c>
      <c r="K64" s="310">
        <v>77</v>
      </c>
      <c r="L64" s="310">
        <v>58.8</v>
      </c>
      <c r="M64" s="310">
        <v>76.2</v>
      </c>
      <c r="N64" s="310">
        <v>82.9</v>
      </c>
      <c r="O64" s="310">
        <v>85.9</v>
      </c>
      <c r="P64" s="310">
        <v>69.599999999999994</v>
      </c>
      <c r="Q64" s="310">
        <v>75</v>
      </c>
      <c r="R64" s="310">
        <v>78.099999999999994</v>
      </c>
      <c r="S64" s="310">
        <v>111.3</v>
      </c>
    </row>
    <row r="65" spans="1:19" ht="13.5" customHeight="1">
      <c r="A65" s="240" t="s">
        <v>56</v>
      </c>
      <c r="B65" s="238">
        <v>10</v>
      </c>
      <c r="C65" s="250"/>
      <c r="D65" s="302">
        <v>79.3</v>
      </c>
      <c r="E65" s="310">
        <v>82.9</v>
      </c>
      <c r="F65" s="310">
        <v>79.2</v>
      </c>
      <c r="G65" s="310">
        <v>88</v>
      </c>
      <c r="H65" s="310">
        <v>68.5</v>
      </c>
      <c r="I65" s="310">
        <v>76.2</v>
      </c>
      <c r="J65" s="310">
        <v>90.6</v>
      </c>
      <c r="K65" s="310">
        <v>67.900000000000006</v>
      </c>
      <c r="L65" s="310">
        <v>57.3</v>
      </c>
      <c r="M65" s="310">
        <v>80.5</v>
      </c>
      <c r="N65" s="310">
        <v>83.3</v>
      </c>
      <c r="O65" s="310">
        <v>80.5</v>
      </c>
      <c r="P65" s="310">
        <v>69.8</v>
      </c>
      <c r="Q65" s="310">
        <v>71.7</v>
      </c>
      <c r="R65" s="310">
        <v>80.8</v>
      </c>
      <c r="S65" s="310">
        <v>111.6</v>
      </c>
    </row>
    <row r="66" spans="1:19" ht="13.5" customHeight="1">
      <c r="A66" s="240" t="s">
        <v>56</v>
      </c>
      <c r="B66" s="238">
        <v>11</v>
      </c>
      <c r="C66" s="250"/>
      <c r="D66" s="302">
        <v>84.6</v>
      </c>
      <c r="E66" s="310">
        <v>81.099999999999994</v>
      </c>
      <c r="F66" s="310">
        <v>85.5</v>
      </c>
      <c r="G66" s="310">
        <v>88.6</v>
      </c>
      <c r="H66" s="310">
        <v>67.2</v>
      </c>
      <c r="I66" s="310">
        <v>87.6</v>
      </c>
      <c r="J66" s="310">
        <v>79.099999999999994</v>
      </c>
      <c r="K66" s="310">
        <v>71.400000000000006</v>
      </c>
      <c r="L66" s="310">
        <v>72.099999999999994</v>
      </c>
      <c r="M66" s="310">
        <v>75.8</v>
      </c>
      <c r="N66" s="310">
        <v>86.5</v>
      </c>
      <c r="O66" s="310">
        <v>100.8</v>
      </c>
      <c r="P66" s="310">
        <v>68.5</v>
      </c>
      <c r="Q66" s="310">
        <v>87.3</v>
      </c>
      <c r="R66" s="310">
        <v>79.3</v>
      </c>
      <c r="S66" s="310">
        <v>119.8</v>
      </c>
    </row>
    <row r="67" spans="1:19" ht="13.5" customHeight="1">
      <c r="A67" s="241" t="s">
        <v>56</v>
      </c>
      <c r="B67" s="238">
        <v>12</v>
      </c>
      <c r="C67" s="250"/>
      <c r="D67" s="302">
        <v>183.2</v>
      </c>
      <c r="E67" s="310">
        <v>201.4</v>
      </c>
      <c r="F67" s="310">
        <v>202.6</v>
      </c>
      <c r="G67" s="310">
        <v>122.3</v>
      </c>
      <c r="H67" s="310">
        <v>116</v>
      </c>
      <c r="I67" s="310">
        <v>105</v>
      </c>
      <c r="J67" s="310">
        <v>161.30000000000001</v>
      </c>
      <c r="K67" s="310">
        <v>186.8</v>
      </c>
      <c r="L67" s="310">
        <v>132.6</v>
      </c>
      <c r="M67" s="310">
        <v>244.6</v>
      </c>
      <c r="N67" s="310">
        <v>117.9</v>
      </c>
      <c r="O67" s="310">
        <v>107.8</v>
      </c>
      <c r="P67" s="310">
        <v>226.2</v>
      </c>
      <c r="Q67" s="310">
        <v>156.6</v>
      </c>
      <c r="R67" s="310">
        <v>196.6</v>
      </c>
      <c r="S67" s="310">
        <v>183.2</v>
      </c>
    </row>
    <row r="68" spans="1:19" ht="13.5" customHeight="1">
      <c r="A68" s="240" t="s">
        <v>432</v>
      </c>
      <c r="B68" s="238">
        <v>1</v>
      </c>
      <c r="D68" s="302">
        <v>82.1</v>
      </c>
      <c r="E68" s="310">
        <v>71.400000000000006</v>
      </c>
      <c r="F68" s="310">
        <v>79.900000000000006</v>
      </c>
      <c r="G68" s="310">
        <v>160.1</v>
      </c>
      <c r="H68" s="310">
        <v>86.2</v>
      </c>
      <c r="I68" s="310">
        <v>86.2</v>
      </c>
      <c r="J68" s="310">
        <v>78.599999999999994</v>
      </c>
      <c r="K68" s="310">
        <v>73</v>
      </c>
      <c r="L68" s="310">
        <v>64.400000000000006</v>
      </c>
      <c r="M68" s="310">
        <v>83.7</v>
      </c>
      <c r="N68" s="310">
        <v>85.4</v>
      </c>
      <c r="O68" s="310">
        <v>91.5</v>
      </c>
      <c r="P68" s="310">
        <v>76.599999999999994</v>
      </c>
      <c r="Q68" s="310">
        <v>76</v>
      </c>
      <c r="R68" s="310">
        <v>87.3</v>
      </c>
      <c r="S68" s="310">
        <v>118.5</v>
      </c>
    </row>
    <row r="69" spans="1:19" ht="13.5" customHeight="1">
      <c r="A69" s="238" t="s">
        <v>56</v>
      </c>
      <c r="B69" s="238">
        <v>2</v>
      </c>
      <c r="C69" s="250"/>
      <c r="D69" s="302">
        <v>77.3</v>
      </c>
      <c r="E69" s="310">
        <v>73.099999999999994</v>
      </c>
      <c r="F69" s="310">
        <v>76.2</v>
      </c>
      <c r="G69" s="310">
        <v>131.1</v>
      </c>
      <c r="H69" s="310">
        <v>75.8</v>
      </c>
      <c r="I69" s="310">
        <v>81.599999999999994</v>
      </c>
      <c r="J69" s="310">
        <v>78.900000000000006</v>
      </c>
      <c r="K69" s="310">
        <v>72.8</v>
      </c>
      <c r="L69" s="310">
        <v>48.3</v>
      </c>
      <c r="M69" s="310">
        <v>75.900000000000006</v>
      </c>
      <c r="N69" s="310">
        <v>83.9</v>
      </c>
      <c r="O69" s="310">
        <v>84.9</v>
      </c>
      <c r="P69" s="310">
        <v>70.3</v>
      </c>
      <c r="Q69" s="310">
        <v>67.900000000000006</v>
      </c>
      <c r="R69" s="310">
        <v>89.3</v>
      </c>
      <c r="S69" s="310">
        <v>112.4</v>
      </c>
    </row>
    <row r="70" spans="1:19" ht="13.5" customHeight="1">
      <c r="A70" s="240" t="s">
        <v>56</v>
      </c>
      <c r="B70" s="238">
        <v>3</v>
      </c>
      <c r="C70" s="250"/>
      <c r="D70" s="302">
        <v>79.099999999999994</v>
      </c>
      <c r="E70" s="310">
        <v>97.7</v>
      </c>
      <c r="F70" s="310">
        <v>77.2</v>
      </c>
      <c r="G70" s="310">
        <v>81.8</v>
      </c>
      <c r="H70" s="310">
        <v>79.7</v>
      </c>
      <c r="I70" s="310">
        <v>82.4</v>
      </c>
      <c r="J70" s="310">
        <v>77.5</v>
      </c>
      <c r="K70" s="310">
        <v>72</v>
      </c>
      <c r="L70" s="310">
        <v>54.1</v>
      </c>
      <c r="M70" s="310">
        <v>77.3</v>
      </c>
      <c r="N70" s="310">
        <v>88.9</v>
      </c>
      <c r="O70" s="310">
        <v>93.5</v>
      </c>
      <c r="P70" s="310">
        <v>69.3</v>
      </c>
      <c r="Q70" s="310">
        <v>75.8</v>
      </c>
      <c r="R70" s="310">
        <v>89</v>
      </c>
      <c r="S70" s="310">
        <v>111</v>
      </c>
    </row>
    <row r="71" spans="1:19" ht="13.5" customHeight="1">
      <c r="A71" s="240" t="s">
        <v>56</v>
      </c>
      <c r="B71" s="238">
        <v>4</v>
      </c>
      <c r="C71" s="250"/>
      <c r="D71" s="302">
        <v>79</v>
      </c>
      <c r="E71" s="310">
        <v>76.7</v>
      </c>
      <c r="F71" s="310">
        <v>80.599999999999994</v>
      </c>
      <c r="G71" s="310">
        <v>79.400000000000006</v>
      </c>
      <c r="H71" s="310">
        <v>77.900000000000006</v>
      </c>
      <c r="I71" s="310">
        <v>84.1</v>
      </c>
      <c r="J71" s="310">
        <v>80</v>
      </c>
      <c r="K71" s="310">
        <v>76</v>
      </c>
      <c r="L71" s="310">
        <v>52.9</v>
      </c>
      <c r="M71" s="310">
        <v>77.5</v>
      </c>
      <c r="N71" s="310">
        <v>87.8</v>
      </c>
      <c r="O71" s="310">
        <v>88</v>
      </c>
      <c r="P71" s="310">
        <v>68.7</v>
      </c>
      <c r="Q71" s="310">
        <v>67.900000000000006</v>
      </c>
      <c r="R71" s="310">
        <v>87.8</v>
      </c>
      <c r="S71" s="310">
        <v>110.8</v>
      </c>
    </row>
    <row r="72" spans="1:19" ht="13.5" customHeight="1">
      <c r="A72" s="242" t="s">
        <v>56</v>
      </c>
      <c r="B72" s="246">
        <v>5</v>
      </c>
      <c r="C72" s="252"/>
      <c r="D72" s="263">
        <v>77.599999999999994</v>
      </c>
      <c r="E72" s="274">
        <v>70.900000000000006</v>
      </c>
      <c r="F72" s="274">
        <v>77.2</v>
      </c>
      <c r="G72" s="274">
        <v>77.7</v>
      </c>
      <c r="H72" s="274">
        <v>79.8</v>
      </c>
      <c r="I72" s="274">
        <v>83.2</v>
      </c>
      <c r="J72" s="274">
        <v>76.7</v>
      </c>
      <c r="K72" s="274">
        <v>75.3</v>
      </c>
      <c r="L72" s="274">
        <v>54.4</v>
      </c>
      <c r="M72" s="274">
        <v>75.099999999999994</v>
      </c>
      <c r="N72" s="274">
        <v>84.9</v>
      </c>
      <c r="O72" s="274">
        <v>88.5</v>
      </c>
      <c r="P72" s="274">
        <v>70.099999999999994</v>
      </c>
      <c r="Q72" s="274">
        <v>69.099999999999994</v>
      </c>
      <c r="R72" s="274">
        <v>90.3</v>
      </c>
      <c r="S72" s="274">
        <v>112.4</v>
      </c>
    </row>
    <row r="73" spans="1:19" ht="17.25" customHeight="1">
      <c r="A73" s="297"/>
      <c r="B73" s="297"/>
      <c r="C73" s="297"/>
      <c r="D73" s="264" t="s">
        <v>433</v>
      </c>
      <c r="E73" s="264"/>
      <c r="F73" s="264"/>
      <c r="G73" s="264"/>
      <c r="H73" s="264"/>
      <c r="I73" s="264"/>
      <c r="J73" s="264"/>
      <c r="K73" s="264"/>
      <c r="L73" s="264"/>
      <c r="M73" s="264"/>
      <c r="N73" s="264"/>
      <c r="O73" s="264"/>
      <c r="P73" s="264"/>
      <c r="Q73" s="264"/>
      <c r="R73" s="264"/>
      <c r="S73" s="264"/>
    </row>
    <row r="74" spans="1:19" ht="13.5" customHeight="1">
      <c r="A74" s="237" t="s">
        <v>29</v>
      </c>
      <c r="B74" s="237" t="s">
        <v>327</v>
      </c>
      <c r="C74" s="250"/>
      <c r="D74" s="301">
        <v>0.9</v>
      </c>
      <c r="E74" s="309">
        <v>-25</v>
      </c>
      <c r="F74" s="309">
        <v>1.1000000000000001</v>
      </c>
      <c r="G74" s="309">
        <v>1.6</v>
      </c>
      <c r="H74" s="309">
        <v>-3.9</v>
      </c>
      <c r="I74" s="309">
        <v>5.2</v>
      </c>
      <c r="J74" s="309">
        <v>5.2</v>
      </c>
      <c r="K74" s="309">
        <v>-9.8000000000000007</v>
      </c>
      <c r="L74" s="285">
        <v>-18.5</v>
      </c>
      <c r="M74" s="285">
        <v>-2.2999999999999998</v>
      </c>
      <c r="N74" s="285">
        <v>27</v>
      </c>
      <c r="O74" s="285">
        <v>-3.8</v>
      </c>
      <c r="P74" s="309">
        <v>-2.7</v>
      </c>
      <c r="Q74" s="309">
        <v>3.9</v>
      </c>
      <c r="R74" s="309">
        <v>0.1</v>
      </c>
      <c r="S74" s="285">
        <v>-0.8</v>
      </c>
    </row>
    <row r="75" spans="1:19" ht="13.5" customHeight="1">
      <c r="A75" s="238"/>
      <c r="B75" s="238" t="s">
        <v>228</v>
      </c>
      <c r="C75" s="250"/>
      <c r="D75" s="302">
        <v>-1.8</v>
      </c>
      <c r="E75" s="310">
        <v>-4.3</v>
      </c>
      <c r="F75" s="310">
        <v>-4.2</v>
      </c>
      <c r="G75" s="310">
        <v>-7.8</v>
      </c>
      <c r="H75" s="310">
        <v>-3.2</v>
      </c>
      <c r="I75" s="310">
        <v>-9.1999999999999993</v>
      </c>
      <c r="J75" s="310">
        <v>-7.6</v>
      </c>
      <c r="K75" s="310">
        <v>-3.8</v>
      </c>
      <c r="L75" s="286">
        <v>13.5</v>
      </c>
      <c r="M75" s="286">
        <v>2.2999999999999998</v>
      </c>
      <c r="N75" s="286">
        <v>-16.5</v>
      </c>
      <c r="O75" s="286">
        <v>-7.8</v>
      </c>
      <c r="P75" s="310">
        <v>27.3</v>
      </c>
      <c r="Q75" s="310">
        <v>4.5</v>
      </c>
      <c r="R75" s="310">
        <v>-0.2</v>
      </c>
      <c r="S75" s="286">
        <v>-0.7</v>
      </c>
    </row>
    <row r="76" spans="1:19" ht="13.5" customHeight="1">
      <c r="A76" s="238"/>
      <c r="B76" s="238" t="s">
        <v>107</v>
      </c>
      <c r="C76" s="250"/>
      <c r="D76" s="302">
        <v>2.8</v>
      </c>
      <c r="E76" s="310">
        <v>18.8</v>
      </c>
      <c r="F76" s="310">
        <v>2.4</v>
      </c>
      <c r="G76" s="310">
        <v>-1.7</v>
      </c>
      <c r="H76" s="310">
        <v>1.1000000000000001</v>
      </c>
      <c r="I76" s="310">
        <v>6.5</v>
      </c>
      <c r="J76" s="310">
        <v>-2.6</v>
      </c>
      <c r="K76" s="310">
        <v>-15.2</v>
      </c>
      <c r="L76" s="286">
        <v>15.8</v>
      </c>
      <c r="M76" s="286">
        <v>4.4000000000000004</v>
      </c>
      <c r="N76" s="286">
        <v>-1.8</v>
      </c>
      <c r="O76" s="286">
        <v>8.1</v>
      </c>
      <c r="P76" s="310">
        <v>1.3</v>
      </c>
      <c r="Q76" s="310">
        <v>-1</v>
      </c>
      <c r="R76" s="310">
        <v>-9.6</v>
      </c>
      <c r="S76" s="286">
        <v>22.2</v>
      </c>
    </row>
    <row r="77" spans="1:19" ht="13.5" customHeight="1">
      <c r="A77" s="238"/>
      <c r="B77" s="238" t="s">
        <v>300</v>
      </c>
      <c r="C77" s="250"/>
      <c r="D77" s="302">
        <v>-1.4</v>
      </c>
      <c r="E77" s="310">
        <v>-17.2</v>
      </c>
      <c r="F77" s="310">
        <v>2.2999999999999998</v>
      </c>
      <c r="G77" s="310">
        <v>-1.3</v>
      </c>
      <c r="H77" s="310">
        <v>-9.4</v>
      </c>
      <c r="I77" s="310">
        <v>-13.1</v>
      </c>
      <c r="J77" s="310">
        <v>-11.6</v>
      </c>
      <c r="K77" s="310">
        <v>13.7</v>
      </c>
      <c r="L77" s="286">
        <v>-17.5</v>
      </c>
      <c r="M77" s="286">
        <v>2</v>
      </c>
      <c r="N77" s="286">
        <v>2.9</v>
      </c>
      <c r="O77" s="286">
        <v>-1.1000000000000001</v>
      </c>
      <c r="P77" s="310">
        <v>-4.4000000000000004</v>
      </c>
      <c r="Q77" s="310">
        <v>-1.5</v>
      </c>
      <c r="R77" s="310">
        <v>1.3</v>
      </c>
      <c r="S77" s="286">
        <v>5.5</v>
      </c>
    </row>
    <row r="78" spans="1:19" ht="13.5" customHeight="1">
      <c r="A78" s="238"/>
      <c r="B78" s="238" t="s">
        <v>109</v>
      </c>
      <c r="C78" s="250"/>
      <c r="D78" s="302">
        <v>-2.1</v>
      </c>
      <c r="E78" s="310">
        <v>3.5</v>
      </c>
      <c r="F78" s="310">
        <v>-2.6</v>
      </c>
      <c r="G78" s="310">
        <v>-6</v>
      </c>
      <c r="H78" s="310">
        <v>-4</v>
      </c>
      <c r="I78" s="310">
        <v>0.4</v>
      </c>
      <c r="J78" s="310">
        <v>-1</v>
      </c>
      <c r="K78" s="310">
        <v>-4.0999999999999996</v>
      </c>
      <c r="L78" s="286">
        <v>-7.2</v>
      </c>
      <c r="M78" s="286">
        <v>0.4</v>
      </c>
      <c r="N78" s="286">
        <v>-4.5999999999999996</v>
      </c>
      <c r="O78" s="286">
        <v>-7.6</v>
      </c>
      <c r="P78" s="310">
        <v>-1.4</v>
      </c>
      <c r="Q78" s="310">
        <v>-2.5</v>
      </c>
      <c r="R78" s="310">
        <v>-2.6</v>
      </c>
      <c r="S78" s="286">
        <v>-5</v>
      </c>
    </row>
    <row r="79" spans="1:19" ht="13.5" customHeight="1">
      <c r="A79" s="239"/>
      <c r="B79" s="239" t="s">
        <v>174</v>
      </c>
      <c r="C79" s="251"/>
      <c r="D79" s="307">
        <v>-0.6</v>
      </c>
      <c r="E79" s="312">
        <v>5.4</v>
      </c>
      <c r="F79" s="312">
        <v>-0.9</v>
      </c>
      <c r="G79" s="312">
        <v>7.8</v>
      </c>
      <c r="H79" s="312">
        <v>-7.6</v>
      </c>
      <c r="I79" s="312">
        <v>-11.7</v>
      </c>
      <c r="J79" s="312">
        <v>9.6999999999999993</v>
      </c>
      <c r="K79" s="312">
        <v>0.7</v>
      </c>
      <c r="L79" s="312">
        <v>-20.8</v>
      </c>
      <c r="M79" s="312">
        <v>2.1</v>
      </c>
      <c r="N79" s="312">
        <v>-0.9</v>
      </c>
      <c r="O79" s="312">
        <v>-6.3</v>
      </c>
      <c r="P79" s="312">
        <v>2</v>
      </c>
      <c r="Q79" s="312">
        <v>-2.9</v>
      </c>
      <c r="R79" s="312">
        <v>16.3</v>
      </c>
      <c r="S79" s="312">
        <v>-0.4</v>
      </c>
    </row>
    <row r="80" spans="1:19" ht="13.5" customHeight="1">
      <c r="A80" s="238" t="s">
        <v>431</v>
      </c>
      <c r="B80" s="238">
        <v>5</v>
      </c>
      <c r="C80" s="250" t="s">
        <v>219</v>
      </c>
      <c r="D80" s="301">
        <v>-0.7</v>
      </c>
      <c r="E80" s="309">
        <v>10.3</v>
      </c>
      <c r="F80" s="309">
        <v>-0.3</v>
      </c>
      <c r="G80" s="309">
        <v>20.6</v>
      </c>
      <c r="H80" s="309">
        <v>-4</v>
      </c>
      <c r="I80" s="309">
        <v>-5.5</v>
      </c>
      <c r="J80" s="309">
        <v>8.8000000000000007</v>
      </c>
      <c r="K80" s="309">
        <v>2.2000000000000002</v>
      </c>
      <c r="L80" s="309">
        <v>-30.9</v>
      </c>
      <c r="M80" s="309">
        <v>-3.7</v>
      </c>
      <c r="N80" s="309">
        <v>0.6</v>
      </c>
      <c r="O80" s="309">
        <v>-0.5</v>
      </c>
      <c r="P80" s="309">
        <v>0</v>
      </c>
      <c r="Q80" s="309">
        <v>-6.3</v>
      </c>
      <c r="R80" s="309">
        <v>7.4</v>
      </c>
      <c r="S80" s="309">
        <v>-0.2</v>
      </c>
    </row>
    <row r="81" spans="1:251" ht="13.5" customHeight="1">
      <c r="A81" s="240" t="s">
        <v>56</v>
      </c>
      <c r="B81" s="238">
        <v>6</v>
      </c>
      <c r="C81" s="250"/>
      <c r="D81" s="302">
        <v>1.8</v>
      </c>
      <c r="E81" s="310">
        <v>29.4</v>
      </c>
      <c r="F81" s="310">
        <v>-0.8</v>
      </c>
      <c r="G81" s="310">
        <v>-45.4</v>
      </c>
      <c r="H81" s="310">
        <v>39.299999999999997</v>
      </c>
      <c r="I81" s="310">
        <v>-17.5</v>
      </c>
      <c r="J81" s="310">
        <v>15.6</v>
      </c>
      <c r="K81" s="310">
        <v>-8.9</v>
      </c>
      <c r="L81" s="310">
        <v>-32.5</v>
      </c>
      <c r="M81" s="310">
        <v>-13.6</v>
      </c>
      <c r="N81" s="310">
        <v>15</v>
      </c>
      <c r="O81" s="310">
        <v>11.4</v>
      </c>
      <c r="P81" s="310">
        <v>6.6</v>
      </c>
      <c r="Q81" s="310">
        <v>2.1</v>
      </c>
      <c r="R81" s="310">
        <v>50.3</v>
      </c>
      <c r="S81" s="310">
        <v>17.3</v>
      </c>
    </row>
    <row r="82" spans="1:251" ht="13.5" customHeight="1">
      <c r="A82" s="240" t="s">
        <v>56</v>
      </c>
      <c r="B82" s="238">
        <v>7</v>
      </c>
      <c r="C82" s="250"/>
      <c r="D82" s="302">
        <v>-2.1</v>
      </c>
      <c r="E82" s="310">
        <v>2.1</v>
      </c>
      <c r="F82" s="310">
        <v>-3</v>
      </c>
      <c r="G82" s="310">
        <v>29.1</v>
      </c>
      <c r="H82" s="310">
        <v>-8.6</v>
      </c>
      <c r="I82" s="310">
        <v>-26.7</v>
      </c>
      <c r="J82" s="310">
        <v>13.4</v>
      </c>
      <c r="K82" s="310">
        <v>29.6</v>
      </c>
      <c r="L82" s="310">
        <v>-15.9</v>
      </c>
      <c r="M82" s="310">
        <v>14.8</v>
      </c>
      <c r="N82" s="310">
        <v>-18.899999999999999</v>
      </c>
      <c r="O82" s="310">
        <v>-17.3</v>
      </c>
      <c r="P82" s="310">
        <v>2.9</v>
      </c>
      <c r="Q82" s="310">
        <v>-5.3</v>
      </c>
      <c r="R82" s="310">
        <v>3.6</v>
      </c>
      <c r="S82" s="310">
        <v>5.0999999999999996</v>
      </c>
    </row>
    <row r="83" spans="1:251" ht="13.5" customHeight="1">
      <c r="A83" s="240" t="s">
        <v>56</v>
      </c>
      <c r="B83" s="238">
        <v>8</v>
      </c>
      <c r="D83" s="302">
        <v>-4</v>
      </c>
      <c r="E83" s="310">
        <v>2.6</v>
      </c>
      <c r="F83" s="310">
        <v>-0.2</v>
      </c>
      <c r="G83" s="310">
        <v>22</v>
      </c>
      <c r="H83" s="310">
        <v>-27.4</v>
      </c>
      <c r="I83" s="310">
        <v>-6</v>
      </c>
      <c r="J83" s="310">
        <v>6.2</v>
      </c>
      <c r="K83" s="310">
        <v>-2.2000000000000002</v>
      </c>
      <c r="L83" s="310">
        <v>-16.5</v>
      </c>
      <c r="M83" s="310">
        <v>-8.9</v>
      </c>
      <c r="N83" s="310">
        <v>-1.4</v>
      </c>
      <c r="O83" s="310">
        <v>-3.6</v>
      </c>
      <c r="P83" s="310">
        <v>-11.2</v>
      </c>
      <c r="Q83" s="310">
        <v>-9</v>
      </c>
      <c r="R83" s="310">
        <v>15.3</v>
      </c>
      <c r="S83" s="310">
        <v>-8.4</v>
      </c>
    </row>
    <row r="84" spans="1:251" ht="13.5" customHeight="1">
      <c r="A84" s="240" t="s">
        <v>56</v>
      </c>
      <c r="B84" s="238">
        <v>9</v>
      </c>
      <c r="C84" s="250"/>
      <c r="D84" s="302">
        <v>-0.4</v>
      </c>
      <c r="E84" s="310">
        <v>22.7</v>
      </c>
      <c r="F84" s="310">
        <v>-1</v>
      </c>
      <c r="G84" s="310">
        <v>26.3</v>
      </c>
      <c r="H84" s="310">
        <v>2.9</v>
      </c>
      <c r="I84" s="310">
        <v>-8.1999999999999993</v>
      </c>
      <c r="J84" s="310">
        <v>7.1</v>
      </c>
      <c r="K84" s="310">
        <v>6.8</v>
      </c>
      <c r="L84" s="310">
        <v>-19.8</v>
      </c>
      <c r="M84" s="310">
        <v>-1.6</v>
      </c>
      <c r="N84" s="310">
        <v>-0.1</v>
      </c>
      <c r="O84" s="310">
        <v>-4.8</v>
      </c>
      <c r="P84" s="310">
        <v>3.6</v>
      </c>
      <c r="Q84" s="310">
        <v>-3.7</v>
      </c>
      <c r="R84" s="310">
        <v>10.199999999999999</v>
      </c>
      <c r="S84" s="310">
        <v>-3.5</v>
      </c>
    </row>
    <row r="85" spans="1:251" ht="13.5" customHeight="1">
      <c r="A85" s="240" t="s">
        <v>56</v>
      </c>
      <c r="B85" s="238">
        <v>10</v>
      </c>
      <c r="C85" s="250"/>
      <c r="D85" s="302">
        <v>-0.3</v>
      </c>
      <c r="E85" s="310">
        <v>-6</v>
      </c>
      <c r="F85" s="310">
        <v>-0.5</v>
      </c>
      <c r="G85" s="310">
        <v>26.1</v>
      </c>
      <c r="H85" s="310">
        <v>-2.1</v>
      </c>
      <c r="I85" s="310">
        <v>-6.2</v>
      </c>
      <c r="J85" s="310">
        <v>23.4</v>
      </c>
      <c r="K85" s="310">
        <v>-0.1</v>
      </c>
      <c r="L85" s="310">
        <v>-20.9</v>
      </c>
      <c r="M85" s="310">
        <v>-0.6</v>
      </c>
      <c r="N85" s="310">
        <v>2.6</v>
      </c>
      <c r="O85" s="310">
        <v>-11.2</v>
      </c>
      <c r="P85" s="310">
        <v>-0.6</v>
      </c>
      <c r="Q85" s="310">
        <v>-5.5</v>
      </c>
      <c r="R85" s="310">
        <v>10.8</v>
      </c>
      <c r="S85" s="310">
        <v>-1.5</v>
      </c>
    </row>
    <row r="86" spans="1:251" ht="13.5" customHeight="1">
      <c r="A86" s="240" t="s">
        <v>56</v>
      </c>
      <c r="B86" s="238">
        <v>11</v>
      </c>
      <c r="C86" s="250"/>
      <c r="D86" s="302">
        <v>1.2</v>
      </c>
      <c r="E86" s="310">
        <v>-20.2</v>
      </c>
      <c r="F86" s="310">
        <v>-0.2</v>
      </c>
      <c r="G86" s="310">
        <v>25.7</v>
      </c>
      <c r="H86" s="310">
        <v>-3.7</v>
      </c>
      <c r="I86" s="310">
        <v>1.7</v>
      </c>
      <c r="J86" s="310">
        <v>4.8</v>
      </c>
      <c r="K86" s="310">
        <v>3.2</v>
      </c>
      <c r="L86" s="310">
        <v>-1</v>
      </c>
      <c r="M86" s="310">
        <v>-1.6</v>
      </c>
      <c r="N86" s="310">
        <v>3.5</v>
      </c>
      <c r="O86" s="310">
        <v>9.6</v>
      </c>
      <c r="P86" s="310">
        <v>-2.1</v>
      </c>
      <c r="Q86" s="310">
        <v>8.1999999999999993</v>
      </c>
      <c r="R86" s="310">
        <v>8.3000000000000007</v>
      </c>
      <c r="S86" s="310">
        <v>3.9</v>
      </c>
    </row>
    <row r="87" spans="1:251" ht="13.5" customHeight="1">
      <c r="A87" s="241" t="s">
        <v>56</v>
      </c>
      <c r="B87" s="238">
        <v>12</v>
      </c>
      <c r="C87" s="250"/>
      <c r="D87" s="302">
        <v>-0.5</v>
      </c>
      <c r="E87" s="310">
        <v>12</v>
      </c>
      <c r="F87" s="310">
        <v>-0.3</v>
      </c>
      <c r="G87" s="310">
        <v>-18.8</v>
      </c>
      <c r="H87" s="310">
        <v>-35.299999999999997</v>
      </c>
      <c r="I87" s="310">
        <v>-29.9</v>
      </c>
      <c r="J87" s="310">
        <v>16.5</v>
      </c>
      <c r="K87" s="310">
        <v>-6.6</v>
      </c>
      <c r="L87" s="310">
        <v>-17.3</v>
      </c>
      <c r="M87" s="310">
        <v>16.100000000000001</v>
      </c>
      <c r="N87" s="310">
        <v>5.8</v>
      </c>
      <c r="O87" s="310">
        <v>-23.3</v>
      </c>
      <c r="P87" s="310">
        <v>3.8</v>
      </c>
      <c r="Q87" s="310">
        <v>-1.6</v>
      </c>
      <c r="R87" s="310">
        <v>9.9</v>
      </c>
      <c r="S87" s="310">
        <v>-0.5</v>
      </c>
    </row>
    <row r="88" spans="1:251" ht="13.5" customHeight="1">
      <c r="A88" s="240" t="s">
        <v>432</v>
      </c>
      <c r="B88" s="238">
        <v>1</v>
      </c>
      <c r="D88" s="302">
        <v>-1.4</v>
      </c>
      <c r="E88" s="310">
        <v>-5.6</v>
      </c>
      <c r="F88" s="310">
        <v>-4.0999999999999996</v>
      </c>
      <c r="G88" s="310">
        <v>27.7</v>
      </c>
      <c r="H88" s="310">
        <v>19.899999999999999</v>
      </c>
      <c r="I88" s="310">
        <v>13.1</v>
      </c>
      <c r="J88" s="310">
        <v>-5.3</v>
      </c>
      <c r="K88" s="310">
        <v>8.1</v>
      </c>
      <c r="L88" s="310">
        <v>4.7</v>
      </c>
      <c r="M88" s="310">
        <v>9.4</v>
      </c>
      <c r="N88" s="310">
        <v>5.3</v>
      </c>
      <c r="O88" s="310">
        <v>0.2</v>
      </c>
      <c r="P88" s="310">
        <v>-6</v>
      </c>
      <c r="Q88" s="310">
        <v>-3.2</v>
      </c>
      <c r="R88" s="310">
        <v>-5.3</v>
      </c>
      <c r="S88" s="310">
        <v>-1.7</v>
      </c>
    </row>
    <row r="89" spans="1:251" ht="13.5" customHeight="1">
      <c r="A89" s="238" t="s">
        <v>56</v>
      </c>
      <c r="B89" s="238">
        <v>2</v>
      </c>
      <c r="C89" s="250"/>
      <c r="D89" s="302">
        <v>-1.8</v>
      </c>
      <c r="E89" s="310">
        <v>-4.2</v>
      </c>
      <c r="F89" s="310">
        <v>-2.9</v>
      </c>
      <c r="G89" s="310">
        <v>53.9</v>
      </c>
      <c r="H89" s="310">
        <v>13.1</v>
      </c>
      <c r="I89" s="310">
        <v>3.7</v>
      </c>
      <c r="J89" s="310">
        <v>-1.3</v>
      </c>
      <c r="K89" s="310">
        <v>8</v>
      </c>
      <c r="L89" s="310">
        <v>-9.4</v>
      </c>
      <c r="M89" s="310">
        <v>-1</v>
      </c>
      <c r="N89" s="310">
        <v>2.1</v>
      </c>
      <c r="O89" s="310">
        <v>-5.7</v>
      </c>
      <c r="P89" s="310">
        <v>-4.4000000000000004</v>
      </c>
      <c r="Q89" s="310">
        <v>-7.7</v>
      </c>
      <c r="R89" s="310">
        <v>-1.9</v>
      </c>
      <c r="S89" s="310">
        <v>1.8</v>
      </c>
    </row>
    <row r="90" spans="1:251" ht="13.5" customHeight="1">
      <c r="A90" s="240" t="s">
        <v>56</v>
      </c>
      <c r="B90" s="238">
        <v>3</v>
      </c>
      <c r="C90" s="250"/>
      <c r="D90" s="302">
        <v>-2.8</v>
      </c>
      <c r="E90" s="310">
        <v>3.1</v>
      </c>
      <c r="F90" s="310">
        <v>-5.4</v>
      </c>
      <c r="G90" s="310">
        <v>-17</v>
      </c>
      <c r="H90" s="310">
        <v>16.5</v>
      </c>
      <c r="I90" s="310">
        <v>6.7</v>
      </c>
      <c r="J90" s="310">
        <v>-1.6</v>
      </c>
      <c r="K90" s="310">
        <v>0.6</v>
      </c>
      <c r="L90" s="310">
        <v>-6.1</v>
      </c>
      <c r="M90" s="310">
        <v>-1.8</v>
      </c>
      <c r="N90" s="310">
        <v>8.1999999999999993</v>
      </c>
      <c r="O90" s="310">
        <v>15.1</v>
      </c>
      <c r="P90" s="310">
        <v>-3.8</v>
      </c>
      <c r="Q90" s="310">
        <v>-4.8</v>
      </c>
      <c r="R90" s="310">
        <v>-0.7</v>
      </c>
      <c r="S90" s="310">
        <v>-2</v>
      </c>
    </row>
    <row r="91" spans="1:251" ht="13.5" customHeight="1">
      <c r="A91" s="240" t="s">
        <v>56</v>
      </c>
      <c r="B91" s="238">
        <v>4</v>
      </c>
      <c r="C91" s="250"/>
      <c r="D91" s="302">
        <v>-3.8</v>
      </c>
      <c r="E91" s="310">
        <v>-42.8</v>
      </c>
      <c r="F91" s="310">
        <v>-0.6</v>
      </c>
      <c r="G91" s="310">
        <v>-8.3000000000000007</v>
      </c>
      <c r="H91" s="310">
        <v>18.8</v>
      </c>
      <c r="I91" s="310">
        <v>5.9</v>
      </c>
      <c r="J91" s="310">
        <v>0.8</v>
      </c>
      <c r="K91" s="310">
        <v>12.1</v>
      </c>
      <c r="L91" s="310">
        <v>-11.7</v>
      </c>
      <c r="M91" s="310">
        <v>-2.2999999999999998</v>
      </c>
      <c r="N91" s="310">
        <v>8.1</v>
      </c>
      <c r="O91" s="310">
        <v>7.1</v>
      </c>
      <c r="P91" s="310">
        <v>-4.7</v>
      </c>
      <c r="Q91" s="310">
        <v>-15.2</v>
      </c>
      <c r="R91" s="310">
        <v>4.9000000000000004</v>
      </c>
      <c r="S91" s="310">
        <v>-0.2</v>
      </c>
    </row>
    <row r="92" spans="1:251" ht="13.5" customHeight="1">
      <c r="A92" s="242" t="s">
        <v>56</v>
      </c>
      <c r="B92" s="246">
        <v>5</v>
      </c>
      <c r="C92" s="252"/>
      <c r="D92" s="263">
        <v>-3.8</v>
      </c>
      <c r="E92" s="274">
        <v>-20.3</v>
      </c>
      <c r="F92" s="274">
        <v>-2.8</v>
      </c>
      <c r="G92" s="274">
        <v>-10.9</v>
      </c>
      <c r="H92" s="274">
        <v>20</v>
      </c>
      <c r="I92" s="274">
        <v>10.9</v>
      </c>
      <c r="J92" s="274">
        <v>-4.5999999999999996</v>
      </c>
      <c r="K92" s="274">
        <v>9.1</v>
      </c>
      <c r="L92" s="274">
        <v>-5.6</v>
      </c>
      <c r="M92" s="274">
        <v>-35.299999999999997</v>
      </c>
      <c r="N92" s="274">
        <v>-1.4</v>
      </c>
      <c r="O92" s="274">
        <v>0.7</v>
      </c>
      <c r="P92" s="274">
        <v>-2.2000000000000002</v>
      </c>
      <c r="Q92" s="274">
        <v>-6.9</v>
      </c>
      <c r="R92" s="274">
        <v>7.6</v>
      </c>
      <c r="S92" s="274">
        <v>3.1</v>
      </c>
    </row>
    <row r="93" spans="1:251" ht="27" customHeight="1">
      <c r="A93" s="243" t="s">
        <v>554</v>
      </c>
      <c r="B93" s="243"/>
      <c r="C93" s="243"/>
      <c r="D93" s="308">
        <v>-1.8</v>
      </c>
      <c r="E93" s="265">
        <v>-7.6</v>
      </c>
      <c r="F93" s="265">
        <v>-4.2</v>
      </c>
      <c r="G93" s="265">
        <v>-2.1</v>
      </c>
      <c r="H93" s="265">
        <v>2.4</v>
      </c>
      <c r="I93" s="265">
        <v>-1.1000000000000001</v>
      </c>
      <c r="J93" s="265">
        <v>-4.0999999999999996</v>
      </c>
      <c r="K93" s="265">
        <v>-0.9</v>
      </c>
      <c r="L93" s="265">
        <v>2.8</v>
      </c>
      <c r="M93" s="265">
        <v>-3.1</v>
      </c>
      <c r="N93" s="265">
        <v>-3.3</v>
      </c>
      <c r="O93" s="265">
        <v>0.6</v>
      </c>
      <c r="P93" s="265">
        <v>2</v>
      </c>
      <c r="Q93" s="265">
        <v>1.8</v>
      </c>
      <c r="R93" s="265">
        <v>2.8</v>
      </c>
      <c r="S93" s="265">
        <v>1.4</v>
      </c>
      <c r="T93" s="244"/>
      <c r="U93" s="244"/>
      <c r="V93" s="244"/>
      <c r="W93" s="244"/>
      <c r="X93" s="244"/>
      <c r="Y93" s="244"/>
      <c r="Z93" s="244"/>
      <c r="AA93" s="244"/>
      <c r="AB93" s="244"/>
      <c r="AC93" s="244"/>
      <c r="AD93" s="244"/>
    </row>
    <row r="94" spans="1:251" s="296" customFormat="1" ht="27" customHeight="1">
      <c r="A94" s="298" t="s">
        <v>537</v>
      </c>
      <c r="B94" s="298"/>
      <c r="C94" s="298"/>
      <c r="D94" s="298"/>
      <c r="E94" s="298"/>
      <c r="F94" s="298"/>
      <c r="G94" s="298"/>
      <c r="H94" s="298"/>
      <c r="I94" s="298"/>
      <c r="J94" s="298"/>
      <c r="K94" s="298"/>
      <c r="L94" s="298"/>
      <c r="M94" s="298"/>
      <c r="N94" s="298"/>
      <c r="O94" s="298"/>
      <c r="P94" s="298"/>
      <c r="Q94" s="298"/>
      <c r="R94" s="298"/>
      <c r="S94" s="298"/>
      <c r="T94" s="316"/>
      <c r="U94" s="316"/>
      <c r="V94" s="316"/>
      <c r="W94" s="316"/>
      <c r="X94" s="316"/>
      <c r="Y94" s="316"/>
      <c r="Z94" s="316"/>
      <c r="AA94" s="316"/>
      <c r="AB94" s="316"/>
      <c r="AC94" s="316"/>
      <c r="AD94" s="316"/>
      <c r="AE94" s="316"/>
      <c r="AF94" s="316"/>
      <c r="AG94" s="316"/>
      <c r="AH94" s="316"/>
      <c r="AI94" s="316"/>
      <c r="AJ94" s="316"/>
      <c r="AK94" s="316"/>
      <c r="AL94" s="316"/>
      <c r="AM94" s="316"/>
      <c r="AN94" s="316"/>
      <c r="AO94" s="316"/>
      <c r="AP94" s="316"/>
      <c r="AQ94" s="316"/>
      <c r="AR94" s="316"/>
      <c r="AS94" s="316"/>
      <c r="AT94" s="316"/>
      <c r="AU94" s="316"/>
      <c r="AV94" s="316"/>
      <c r="AW94" s="316"/>
      <c r="AX94" s="316"/>
      <c r="AY94" s="316"/>
      <c r="AZ94" s="316"/>
      <c r="BA94" s="316"/>
      <c r="BB94" s="316"/>
      <c r="BC94" s="316"/>
      <c r="BD94" s="316"/>
      <c r="BE94" s="316"/>
      <c r="BF94" s="316"/>
      <c r="BG94" s="316"/>
      <c r="BH94" s="316"/>
      <c r="BI94" s="316"/>
      <c r="BJ94" s="316"/>
      <c r="BK94" s="316"/>
      <c r="BL94" s="316"/>
      <c r="BM94" s="316"/>
      <c r="BN94" s="316"/>
      <c r="BO94" s="316"/>
      <c r="BP94" s="316"/>
      <c r="BQ94" s="316"/>
      <c r="BR94" s="316"/>
      <c r="BS94" s="316"/>
      <c r="BT94" s="316"/>
      <c r="BU94" s="316"/>
      <c r="BV94" s="316"/>
      <c r="BW94" s="316"/>
      <c r="BX94" s="316"/>
      <c r="BY94" s="316"/>
      <c r="BZ94" s="316"/>
      <c r="CA94" s="316"/>
      <c r="CB94" s="316"/>
      <c r="CC94" s="316"/>
      <c r="CD94" s="316"/>
      <c r="CE94" s="316"/>
      <c r="CF94" s="316"/>
      <c r="CG94" s="316"/>
      <c r="CH94" s="316"/>
      <c r="CI94" s="316"/>
      <c r="CJ94" s="316"/>
      <c r="CK94" s="316"/>
      <c r="CL94" s="316"/>
      <c r="CM94" s="316"/>
      <c r="CN94" s="316"/>
      <c r="CO94" s="316"/>
      <c r="CP94" s="316"/>
      <c r="CQ94" s="316"/>
      <c r="CR94" s="316"/>
      <c r="CS94" s="316"/>
      <c r="CT94" s="316"/>
      <c r="CU94" s="316"/>
      <c r="CV94" s="316"/>
      <c r="CW94" s="316"/>
      <c r="CX94" s="316"/>
      <c r="CY94" s="316"/>
      <c r="CZ94" s="316"/>
      <c r="DA94" s="316"/>
      <c r="DB94" s="316"/>
      <c r="DC94" s="316"/>
      <c r="DD94" s="316"/>
      <c r="DE94" s="316"/>
      <c r="DF94" s="316"/>
      <c r="DG94" s="316"/>
      <c r="DH94" s="316"/>
      <c r="DI94" s="316"/>
      <c r="DJ94" s="316"/>
      <c r="DK94" s="316"/>
      <c r="DL94" s="316"/>
      <c r="DM94" s="316"/>
      <c r="DN94" s="316"/>
      <c r="DO94" s="316"/>
      <c r="DP94" s="316"/>
      <c r="DQ94" s="316"/>
      <c r="DR94" s="316"/>
      <c r="DS94" s="316"/>
      <c r="DT94" s="316"/>
      <c r="DU94" s="316"/>
      <c r="DV94" s="316"/>
      <c r="DW94" s="316"/>
      <c r="DX94" s="316"/>
      <c r="DY94" s="316"/>
      <c r="DZ94" s="316"/>
      <c r="EA94" s="316"/>
      <c r="EB94" s="316"/>
      <c r="EC94" s="316"/>
      <c r="ED94" s="316"/>
      <c r="EE94" s="316"/>
      <c r="EF94" s="316"/>
      <c r="EG94" s="316"/>
      <c r="EH94" s="316"/>
      <c r="EI94" s="316"/>
      <c r="EJ94" s="316"/>
      <c r="EK94" s="316"/>
      <c r="EL94" s="316"/>
      <c r="EM94" s="316"/>
      <c r="EN94" s="316"/>
      <c r="EO94" s="316"/>
      <c r="EP94" s="316"/>
      <c r="EQ94" s="316"/>
      <c r="ER94" s="316"/>
      <c r="ES94" s="316"/>
      <c r="ET94" s="316"/>
      <c r="EU94" s="316"/>
      <c r="EV94" s="316"/>
      <c r="EW94" s="316"/>
      <c r="EX94" s="316"/>
      <c r="EY94" s="316"/>
      <c r="EZ94" s="316"/>
      <c r="FA94" s="316"/>
      <c r="FB94" s="316"/>
      <c r="FC94" s="316"/>
      <c r="FD94" s="316"/>
      <c r="FE94" s="316"/>
      <c r="FF94" s="316"/>
      <c r="FG94" s="316"/>
      <c r="FH94" s="316"/>
      <c r="FI94" s="316"/>
      <c r="FJ94" s="316"/>
      <c r="FK94" s="316"/>
      <c r="FL94" s="316"/>
      <c r="FM94" s="316"/>
      <c r="FN94" s="316"/>
      <c r="FO94" s="316"/>
      <c r="FP94" s="316"/>
      <c r="FQ94" s="316"/>
      <c r="FR94" s="316"/>
      <c r="FS94" s="316"/>
      <c r="FT94" s="316"/>
      <c r="FU94" s="316"/>
      <c r="FV94" s="316"/>
      <c r="FW94" s="316"/>
      <c r="FX94" s="316"/>
      <c r="FY94" s="316"/>
      <c r="FZ94" s="316"/>
      <c r="GA94" s="316"/>
      <c r="GB94" s="316"/>
      <c r="GC94" s="316"/>
      <c r="GD94" s="316"/>
      <c r="GE94" s="316"/>
      <c r="GF94" s="316"/>
      <c r="GG94" s="316"/>
      <c r="GH94" s="316"/>
      <c r="GI94" s="316"/>
      <c r="GJ94" s="316"/>
      <c r="GK94" s="316"/>
      <c r="GL94" s="316"/>
      <c r="GM94" s="316"/>
      <c r="GN94" s="316"/>
      <c r="GO94" s="316"/>
      <c r="GP94" s="316"/>
      <c r="GQ94" s="316"/>
      <c r="GR94" s="316"/>
      <c r="GS94" s="316"/>
      <c r="GT94" s="316"/>
      <c r="GU94" s="316"/>
      <c r="GV94" s="316"/>
      <c r="GW94" s="316"/>
      <c r="GX94" s="316"/>
      <c r="GY94" s="316"/>
      <c r="GZ94" s="316"/>
      <c r="HA94" s="316"/>
      <c r="HB94" s="316"/>
      <c r="HC94" s="316"/>
      <c r="HD94" s="316"/>
      <c r="HE94" s="316"/>
      <c r="HF94" s="316"/>
      <c r="HG94" s="316"/>
      <c r="HH94" s="316"/>
      <c r="HI94" s="316"/>
      <c r="HJ94" s="316"/>
      <c r="HK94" s="316"/>
      <c r="HL94" s="316"/>
      <c r="HM94" s="316"/>
      <c r="HN94" s="316"/>
      <c r="HO94" s="316"/>
      <c r="HP94" s="316"/>
      <c r="HQ94" s="316"/>
      <c r="HR94" s="316"/>
      <c r="HS94" s="316"/>
      <c r="HT94" s="316"/>
      <c r="HU94" s="316"/>
      <c r="HV94" s="316"/>
      <c r="HW94" s="316"/>
      <c r="HX94" s="316"/>
      <c r="HY94" s="316"/>
      <c r="HZ94" s="316"/>
      <c r="IA94" s="316"/>
      <c r="IB94" s="316"/>
      <c r="IC94" s="316"/>
      <c r="ID94" s="316"/>
      <c r="IE94" s="316"/>
      <c r="IF94" s="316"/>
      <c r="IG94" s="316"/>
      <c r="IH94" s="316"/>
      <c r="II94" s="316"/>
      <c r="IJ94" s="316"/>
      <c r="IK94" s="316"/>
      <c r="IL94" s="316"/>
      <c r="IM94" s="316"/>
      <c r="IN94" s="316"/>
      <c r="IO94" s="316"/>
      <c r="IP94" s="316"/>
      <c r="IQ94" s="316"/>
    </row>
    <row r="95" spans="1:251" s="296" customFormat="1" ht="21" customHeight="1">
      <c r="A95" s="299"/>
      <c r="B95" s="299"/>
      <c r="C95" s="299"/>
      <c r="D95" s="299"/>
      <c r="E95" s="299"/>
      <c r="F95" s="299"/>
      <c r="G95" s="299"/>
      <c r="H95" s="299"/>
      <c r="I95" s="299"/>
      <c r="J95" s="299"/>
      <c r="K95" s="299"/>
      <c r="L95" s="299"/>
      <c r="M95" s="299"/>
      <c r="N95" s="299"/>
      <c r="O95" s="299"/>
      <c r="P95" s="299"/>
      <c r="Q95" s="299"/>
      <c r="R95" s="299"/>
      <c r="S95" s="299"/>
      <c r="T95" s="316"/>
      <c r="U95" s="316"/>
      <c r="V95" s="316"/>
      <c r="W95" s="316"/>
      <c r="X95" s="316"/>
      <c r="Y95" s="316"/>
      <c r="Z95" s="316"/>
      <c r="AA95" s="316"/>
      <c r="AB95" s="316"/>
      <c r="AC95" s="316"/>
      <c r="AD95" s="316"/>
      <c r="AE95" s="316"/>
      <c r="AF95" s="316"/>
      <c r="AG95" s="316"/>
      <c r="AH95" s="316"/>
      <c r="AI95" s="316"/>
      <c r="AJ95" s="316"/>
      <c r="AK95" s="316"/>
      <c r="AL95" s="316"/>
      <c r="AM95" s="316"/>
      <c r="AN95" s="316"/>
      <c r="AO95" s="316"/>
      <c r="AP95" s="316"/>
      <c r="AQ95" s="316"/>
      <c r="AR95" s="316"/>
      <c r="AS95" s="316"/>
      <c r="AT95" s="316"/>
      <c r="AU95" s="316"/>
      <c r="AV95" s="316"/>
      <c r="AW95" s="316"/>
      <c r="AX95" s="316"/>
      <c r="AY95" s="316"/>
      <c r="AZ95" s="316"/>
      <c r="BA95" s="316"/>
      <c r="BB95" s="316"/>
      <c r="BC95" s="316"/>
      <c r="BD95" s="316"/>
      <c r="BE95" s="316"/>
      <c r="BF95" s="316"/>
      <c r="BG95" s="316"/>
      <c r="BH95" s="316"/>
      <c r="BI95" s="316"/>
      <c r="BJ95" s="316"/>
      <c r="BK95" s="316"/>
      <c r="BL95" s="316"/>
      <c r="BM95" s="316"/>
      <c r="BN95" s="316"/>
      <c r="BO95" s="316"/>
      <c r="BP95" s="316"/>
      <c r="BQ95" s="316"/>
      <c r="BR95" s="316"/>
      <c r="BS95" s="316"/>
      <c r="BT95" s="316"/>
      <c r="BU95" s="316"/>
      <c r="BV95" s="316"/>
      <c r="BW95" s="316"/>
      <c r="BX95" s="316"/>
      <c r="BY95" s="316"/>
      <c r="BZ95" s="316"/>
      <c r="CA95" s="316"/>
      <c r="CB95" s="316"/>
      <c r="CC95" s="316"/>
      <c r="CD95" s="316"/>
      <c r="CE95" s="316"/>
      <c r="CF95" s="316"/>
      <c r="CG95" s="316"/>
      <c r="CH95" s="316"/>
      <c r="CI95" s="316"/>
      <c r="CJ95" s="316"/>
      <c r="CK95" s="316"/>
      <c r="CL95" s="316"/>
      <c r="CM95" s="316"/>
      <c r="CN95" s="316"/>
      <c r="CO95" s="316"/>
      <c r="CP95" s="316"/>
      <c r="CQ95" s="316"/>
      <c r="CR95" s="316"/>
      <c r="CS95" s="316"/>
      <c r="CT95" s="316"/>
      <c r="CU95" s="316"/>
      <c r="CV95" s="316"/>
      <c r="CW95" s="316"/>
      <c r="CX95" s="316"/>
      <c r="CY95" s="316"/>
      <c r="CZ95" s="316"/>
      <c r="DA95" s="316"/>
      <c r="DB95" s="316"/>
      <c r="DC95" s="316"/>
      <c r="DD95" s="316"/>
      <c r="DE95" s="316"/>
      <c r="DF95" s="316"/>
      <c r="DG95" s="316"/>
      <c r="DH95" s="316"/>
      <c r="DI95" s="316"/>
      <c r="DJ95" s="316"/>
      <c r="DK95" s="316"/>
      <c r="DL95" s="316"/>
      <c r="DM95" s="316"/>
      <c r="DN95" s="316"/>
      <c r="DO95" s="316"/>
      <c r="DP95" s="316"/>
      <c r="DQ95" s="316"/>
      <c r="DR95" s="316"/>
      <c r="DS95" s="316"/>
      <c r="DT95" s="316"/>
      <c r="DU95" s="316"/>
      <c r="DV95" s="316"/>
      <c r="DW95" s="316"/>
      <c r="DX95" s="316"/>
      <c r="DY95" s="316"/>
      <c r="DZ95" s="316"/>
      <c r="EA95" s="316"/>
      <c r="EB95" s="316"/>
      <c r="EC95" s="316"/>
      <c r="ED95" s="316"/>
      <c r="EE95" s="316"/>
      <c r="EF95" s="316"/>
      <c r="EG95" s="316"/>
      <c r="EH95" s="316"/>
      <c r="EI95" s="316"/>
      <c r="EJ95" s="316"/>
      <c r="EK95" s="316"/>
      <c r="EL95" s="316"/>
      <c r="EM95" s="316"/>
      <c r="EN95" s="316"/>
      <c r="EO95" s="316"/>
      <c r="EP95" s="316"/>
      <c r="EQ95" s="316"/>
      <c r="ER95" s="316"/>
      <c r="ES95" s="316"/>
      <c r="ET95" s="316"/>
      <c r="EU95" s="316"/>
      <c r="EV95" s="316"/>
      <c r="EW95" s="316"/>
      <c r="EX95" s="316"/>
      <c r="EY95" s="316"/>
      <c r="EZ95" s="316"/>
      <c r="FA95" s="316"/>
      <c r="FB95" s="316"/>
      <c r="FC95" s="316"/>
      <c r="FD95" s="316"/>
      <c r="FE95" s="316"/>
      <c r="FF95" s="316"/>
      <c r="FG95" s="316"/>
      <c r="FH95" s="316"/>
      <c r="FI95" s="316"/>
      <c r="FJ95" s="316"/>
      <c r="FK95" s="316"/>
      <c r="FL95" s="316"/>
      <c r="FM95" s="316"/>
      <c r="FN95" s="316"/>
      <c r="FO95" s="316"/>
      <c r="FP95" s="316"/>
      <c r="FQ95" s="316"/>
      <c r="FR95" s="316"/>
      <c r="FS95" s="316"/>
      <c r="FT95" s="316"/>
      <c r="FU95" s="316"/>
      <c r="FV95" s="316"/>
      <c r="FW95" s="316"/>
      <c r="FX95" s="316"/>
      <c r="FY95" s="316"/>
      <c r="FZ95" s="316"/>
      <c r="GA95" s="316"/>
      <c r="GB95" s="316"/>
      <c r="GC95" s="316"/>
      <c r="GD95" s="316"/>
      <c r="GE95" s="316"/>
      <c r="GF95" s="316"/>
      <c r="GG95" s="316"/>
      <c r="GH95" s="316"/>
      <c r="GI95" s="316"/>
      <c r="GJ95" s="316"/>
      <c r="GK95" s="316"/>
      <c r="GL95" s="316"/>
      <c r="GM95" s="316"/>
      <c r="GN95" s="316"/>
      <c r="GO95" s="316"/>
      <c r="GP95" s="316"/>
      <c r="GQ95" s="316"/>
      <c r="GR95" s="316"/>
      <c r="GS95" s="316"/>
      <c r="GT95" s="316"/>
      <c r="GU95" s="316"/>
      <c r="GV95" s="316"/>
      <c r="GW95" s="316"/>
      <c r="GX95" s="316"/>
      <c r="GY95" s="316"/>
      <c r="GZ95" s="316"/>
      <c r="HA95" s="316"/>
      <c r="HB95" s="316"/>
      <c r="HC95" s="316"/>
      <c r="HD95" s="316"/>
      <c r="HE95" s="316"/>
      <c r="HF95" s="316"/>
      <c r="HG95" s="316"/>
      <c r="HH95" s="316"/>
      <c r="HI95" s="316"/>
      <c r="HJ95" s="316"/>
      <c r="HK95" s="316"/>
      <c r="HL95" s="316"/>
      <c r="HM95" s="316"/>
      <c r="HN95" s="316"/>
      <c r="HO95" s="316"/>
      <c r="HP95" s="316"/>
      <c r="HQ95" s="316"/>
      <c r="HR95" s="316"/>
      <c r="HS95" s="316"/>
      <c r="HT95" s="316"/>
      <c r="HU95" s="316"/>
      <c r="HV95" s="316"/>
      <c r="HW95" s="316"/>
      <c r="HX95" s="316"/>
      <c r="HY95" s="316"/>
      <c r="HZ95" s="316"/>
      <c r="IA95" s="316"/>
      <c r="IB95" s="316"/>
      <c r="IC95" s="316"/>
      <c r="ID95" s="316"/>
      <c r="IE95" s="316"/>
      <c r="IF95" s="316"/>
      <c r="IG95" s="316"/>
      <c r="IH95" s="316"/>
      <c r="II95" s="316"/>
      <c r="IJ95" s="316"/>
      <c r="IK95" s="316"/>
      <c r="IL95" s="316"/>
      <c r="IM95" s="316"/>
      <c r="IN95" s="316"/>
      <c r="IO95" s="316"/>
      <c r="IP95" s="316"/>
      <c r="IQ95" s="316"/>
    </row>
    <row r="96" spans="1:251">
      <c r="J96" s="314"/>
      <c r="K96" s="315"/>
      <c r="L96" s="315"/>
      <c r="M96" s="315"/>
      <c r="N96" s="315"/>
      <c r="O96" s="315"/>
      <c r="P96" s="315"/>
      <c r="Q96" s="315"/>
      <c r="R96" s="315"/>
      <c r="S96" s="315"/>
    </row>
    <row r="98" spans="2:20">
      <c r="B98" s="300"/>
      <c r="C98" s="300"/>
      <c r="D98" s="300"/>
      <c r="E98" s="300"/>
      <c r="F98" s="300"/>
      <c r="G98" s="300"/>
      <c r="H98" s="300"/>
      <c r="I98" s="300"/>
      <c r="J98" s="300"/>
      <c r="K98" s="300"/>
      <c r="L98" s="300"/>
      <c r="M98" s="300"/>
      <c r="N98" s="300"/>
      <c r="O98" s="300"/>
      <c r="P98" s="300"/>
      <c r="Q98" s="300"/>
      <c r="R98" s="300"/>
      <c r="S98" s="300"/>
      <c r="T98" s="300"/>
    </row>
  </sheetData>
  <mergeCells count="14">
    <mergeCell ref="G2:N2"/>
    <mergeCell ref="H3:O3"/>
    <mergeCell ref="D7:R7"/>
    <mergeCell ref="D27:S27"/>
    <mergeCell ref="A47:C47"/>
    <mergeCell ref="H49:O49"/>
    <mergeCell ref="D53:R53"/>
    <mergeCell ref="D73:S73"/>
    <mergeCell ref="A93:C93"/>
    <mergeCell ref="J96:S96"/>
    <mergeCell ref="B98:T98"/>
    <mergeCell ref="A4:C6"/>
    <mergeCell ref="A50:C52"/>
    <mergeCell ref="A94:S95"/>
  </mergeCells>
  <phoneticPr fontId="22"/>
  <pageMargins left="0.78740157480314965" right="0.39370078740157483" top="0.43307086614173229" bottom="0.38" header="0.31496062992125984" footer="0.2"/>
  <pageSetup paperSize="9" scale="59" fitToWidth="1" fitToHeight="1" orientation="portrait" usePrinterDefaults="1" r:id="rId1"/>
  <headerFooter alignWithMargins="0">
    <oddFooter>&amp;C&amp;"ＭＳ Ｐゴシック,標準"&amp;12- 5 -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24">
    <tabColor indexed="17"/>
    <pageSetUpPr fitToPage="1"/>
  </sheetPr>
  <dimension ref="A1:AO94"/>
  <sheetViews>
    <sheetView zoomScale="70" zoomScaleNormal="70" workbookViewId="0"/>
  </sheetViews>
  <sheetFormatPr defaultColWidth="9" defaultRowHeight="13"/>
  <cols>
    <col min="1" max="1" width="4.90625" style="25" bestFit="1" customWidth="1"/>
    <col min="2" max="2" width="3.6328125" style="25" bestFit="1" customWidth="1"/>
    <col min="3" max="3" width="3.08984375" style="25" bestFit="1" customWidth="1"/>
    <col min="4" max="19" width="8.26953125" style="25" customWidth="1"/>
    <col min="20" max="30" width="7.6328125" style="25" customWidth="1"/>
    <col min="31" max="251" width="9" style="25"/>
    <col min="252" max="252" width="4.90625" style="25" bestFit="1" customWidth="1"/>
    <col min="253" max="253" width="3.6328125" style="25" bestFit="1" customWidth="1"/>
    <col min="254" max="254" width="3.08984375" style="25" bestFit="1" customWidth="1"/>
    <col min="255" max="270" width="8.26953125" style="25" customWidth="1"/>
    <col min="271" max="286" width="7.6328125" style="25" customWidth="1"/>
    <col min="287" max="507" width="9" style="25"/>
    <col min="508" max="508" width="4.90625" style="25" bestFit="1" customWidth="1"/>
    <col min="509" max="509" width="3.6328125" style="25" bestFit="1" customWidth="1"/>
    <col min="510" max="510" width="3.08984375" style="25" bestFit="1" customWidth="1"/>
    <col min="511" max="526" width="8.26953125" style="25" customWidth="1"/>
    <col min="527" max="542" width="7.6328125" style="25" customWidth="1"/>
    <col min="543" max="763" width="9" style="25"/>
    <col min="764" max="764" width="4.90625" style="25" bestFit="1" customWidth="1"/>
    <col min="765" max="765" width="3.6328125" style="25" bestFit="1" customWidth="1"/>
    <col min="766" max="766" width="3.08984375" style="25" bestFit="1" customWidth="1"/>
    <col min="767" max="782" width="8.26953125" style="25" customWidth="1"/>
    <col min="783" max="798" width="7.6328125" style="25" customWidth="1"/>
    <col min="799" max="1019" width="9" style="25"/>
    <col min="1020" max="1020" width="4.90625" style="25" bestFit="1" customWidth="1"/>
    <col min="1021" max="1021" width="3.6328125" style="25" bestFit="1" customWidth="1"/>
    <col min="1022" max="1022" width="3.08984375" style="25" bestFit="1" customWidth="1"/>
    <col min="1023" max="1038" width="8.26953125" style="25" customWidth="1"/>
    <col min="1039" max="1054" width="7.6328125" style="25" customWidth="1"/>
    <col min="1055" max="1275" width="9" style="25"/>
    <col min="1276" max="1276" width="4.90625" style="25" bestFit="1" customWidth="1"/>
    <col min="1277" max="1277" width="3.6328125" style="25" bestFit="1" customWidth="1"/>
    <col min="1278" max="1278" width="3.08984375" style="25" bestFit="1" customWidth="1"/>
    <col min="1279" max="1294" width="8.26953125" style="25" customWidth="1"/>
    <col min="1295" max="1310" width="7.6328125" style="25" customWidth="1"/>
    <col min="1311" max="1531" width="9" style="25"/>
    <col min="1532" max="1532" width="4.90625" style="25" bestFit="1" customWidth="1"/>
    <col min="1533" max="1533" width="3.6328125" style="25" bestFit="1" customWidth="1"/>
    <col min="1534" max="1534" width="3.08984375" style="25" bestFit="1" customWidth="1"/>
    <col min="1535" max="1550" width="8.26953125" style="25" customWidth="1"/>
    <col min="1551" max="1566" width="7.6328125" style="25" customWidth="1"/>
    <col min="1567" max="1787" width="9" style="25"/>
    <col min="1788" max="1788" width="4.90625" style="25" bestFit="1" customWidth="1"/>
    <col min="1789" max="1789" width="3.6328125" style="25" bestFit="1" customWidth="1"/>
    <col min="1790" max="1790" width="3.08984375" style="25" bestFit="1" customWidth="1"/>
    <col min="1791" max="1806" width="8.26953125" style="25" customWidth="1"/>
    <col min="1807" max="1822" width="7.6328125" style="25" customWidth="1"/>
    <col min="1823" max="2043" width="9" style="25"/>
    <col min="2044" max="2044" width="4.90625" style="25" bestFit="1" customWidth="1"/>
    <col min="2045" max="2045" width="3.6328125" style="25" bestFit="1" customWidth="1"/>
    <col min="2046" max="2046" width="3.08984375" style="25" bestFit="1" customWidth="1"/>
    <col min="2047" max="2062" width="8.26953125" style="25" customWidth="1"/>
    <col min="2063" max="2078" width="7.6328125" style="25" customWidth="1"/>
    <col min="2079" max="2299" width="9" style="25"/>
    <col min="2300" max="2300" width="4.90625" style="25" bestFit="1" customWidth="1"/>
    <col min="2301" max="2301" width="3.6328125" style="25" bestFit="1" customWidth="1"/>
    <col min="2302" max="2302" width="3.08984375" style="25" bestFit="1" customWidth="1"/>
    <col min="2303" max="2318" width="8.26953125" style="25" customWidth="1"/>
    <col min="2319" max="2334" width="7.6328125" style="25" customWidth="1"/>
    <col min="2335" max="2555" width="9" style="25"/>
    <col min="2556" max="2556" width="4.90625" style="25" bestFit="1" customWidth="1"/>
    <col min="2557" max="2557" width="3.6328125" style="25" bestFit="1" customWidth="1"/>
    <col min="2558" max="2558" width="3.08984375" style="25" bestFit="1" customWidth="1"/>
    <col min="2559" max="2574" width="8.26953125" style="25" customWidth="1"/>
    <col min="2575" max="2590" width="7.6328125" style="25" customWidth="1"/>
    <col min="2591" max="2811" width="9" style="25"/>
    <col min="2812" max="2812" width="4.90625" style="25" bestFit="1" customWidth="1"/>
    <col min="2813" max="2813" width="3.6328125" style="25" bestFit="1" customWidth="1"/>
    <col min="2814" max="2814" width="3.08984375" style="25" bestFit="1" customWidth="1"/>
    <col min="2815" max="2830" width="8.26953125" style="25" customWidth="1"/>
    <col min="2831" max="2846" width="7.6328125" style="25" customWidth="1"/>
    <col min="2847" max="3067" width="9" style="25"/>
    <col min="3068" max="3068" width="4.90625" style="25" bestFit="1" customWidth="1"/>
    <col min="3069" max="3069" width="3.6328125" style="25" bestFit="1" customWidth="1"/>
    <col min="3070" max="3070" width="3.08984375" style="25" bestFit="1" customWidth="1"/>
    <col min="3071" max="3086" width="8.26953125" style="25" customWidth="1"/>
    <col min="3087" max="3102" width="7.6328125" style="25" customWidth="1"/>
    <col min="3103" max="3323" width="9" style="25"/>
    <col min="3324" max="3324" width="4.90625" style="25" bestFit="1" customWidth="1"/>
    <col min="3325" max="3325" width="3.6328125" style="25" bestFit="1" customWidth="1"/>
    <col min="3326" max="3326" width="3.08984375" style="25" bestFit="1" customWidth="1"/>
    <col min="3327" max="3342" width="8.26953125" style="25" customWidth="1"/>
    <col min="3343" max="3358" width="7.6328125" style="25" customWidth="1"/>
    <col min="3359" max="3579" width="9" style="25"/>
    <col min="3580" max="3580" width="4.90625" style="25" bestFit="1" customWidth="1"/>
    <col min="3581" max="3581" width="3.6328125" style="25" bestFit="1" customWidth="1"/>
    <col min="3582" max="3582" width="3.08984375" style="25" bestFit="1" customWidth="1"/>
    <col min="3583" max="3598" width="8.26953125" style="25" customWidth="1"/>
    <col min="3599" max="3614" width="7.6328125" style="25" customWidth="1"/>
    <col min="3615" max="3835" width="9" style="25"/>
    <col min="3836" max="3836" width="4.90625" style="25" bestFit="1" customWidth="1"/>
    <col min="3837" max="3837" width="3.6328125" style="25" bestFit="1" customWidth="1"/>
    <col min="3838" max="3838" width="3.08984375" style="25" bestFit="1" customWidth="1"/>
    <col min="3839" max="3854" width="8.26953125" style="25" customWidth="1"/>
    <col min="3855" max="3870" width="7.6328125" style="25" customWidth="1"/>
    <col min="3871" max="4091" width="9" style="25"/>
    <col min="4092" max="4092" width="4.90625" style="25" bestFit="1" customWidth="1"/>
    <col min="4093" max="4093" width="3.6328125" style="25" bestFit="1" customWidth="1"/>
    <col min="4094" max="4094" width="3.08984375" style="25" bestFit="1" customWidth="1"/>
    <col min="4095" max="4110" width="8.26953125" style="25" customWidth="1"/>
    <col min="4111" max="4126" width="7.6328125" style="25" customWidth="1"/>
    <col min="4127" max="4347" width="9" style="25"/>
    <col min="4348" max="4348" width="4.90625" style="25" bestFit="1" customWidth="1"/>
    <col min="4349" max="4349" width="3.6328125" style="25" bestFit="1" customWidth="1"/>
    <col min="4350" max="4350" width="3.08984375" style="25" bestFit="1" customWidth="1"/>
    <col min="4351" max="4366" width="8.26953125" style="25" customWidth="1"/>
    <col min="4367" max="4382" width="7.6328125" style="25" customWidth="1"/>
    <col min="4383" max="4603" width="9" style="25"/>
    <col min="4604" max="4604" width="4.90625" style="25" bestFit="1" customWidth="1"/>
    <col min="4605" max="4605" width="3.6328125" style="25" bestFit="1" customWidth="1"/>
    <col min="4606" max="4606" width="3.08984375" style="25" bestFit="1" customWidth="1"/>
    <col min="4607" max="4622" width="8.26953125" style="25" customWidth="1"/>
    <col min="4623" max="4638" width="7.6328125" style="25" customWidth="1"/>
    <col min="4639" max="4859" width="9" style="25"/>
    <col min="4860" max="4860" width="4.90625" style="25" bestFit="1" customWidth="1"/>
    <col min="4861" max="4861" width="3.6328125" style="25" bestFit="1" customWidth="1"/>
    <col min="4862" max="4862" width="3.08984375" style="25" bestFit="1" customWidth="1"/>
    <col min="4863" max="4878" width="8.26953125" style="25" customWidth="1"/>
    <col min="4879" max="4894" width="7.6328125" style="25" customWidth="1"/>
    <col min="4895" max="5115" width="9" style="25"/>
    <col min="5116" max="5116" width="4.90625" style="25" bestFit="1" customWidth="1"/>
    <col min="5117" max="5117" width="3.6328125" style="25" bestFit="1" customWidth="1"/>
    <col min="5118" max="5118" width="3.08984375" style="25" bestFit="1" customWidth="1"/>
    <col min="5119" max="5134" width="8.26953125" style="25" customWidth="1"/>
    <col min="5135" max="5150" width="7.6328125" style="25" customWidth="1"/>
    <col min="5151" max="5371" width="9" style="25"/>
    <col min="5372" max="5372" width="4.90625" style="25" bestFit="1" customWidth="1"/>
    <col min="5373" max="5373" width="3.6328125" style="25" bestFit="1" customWidth="1"/>
    <col min="5374" max="5374" width="3.08984375" style="25" bestFit="1" customWidth="1"/>
    <col min="5375" max="5390" width="8.26953125" style="25" customWidth="1"/>
    <col min="5391" max="5406" width="7.6328125" style="25" customWidth="1"/>
    <col min="5407" max="5627" width="9" style="25"/>
    <col min="5628" max="5628" width="4.90625" style="25" bestFit="1" customWidth="1"/>
    <col min="5629" max="5629" width="3.6328125" style="25" bestFit="1" customWidth="1"/>
    <col min="5630" max="5630" width="3.08984375" style="25" bestFit="1" customWidth="1"/>
    <col min="5631" max="5646" width="8.26953125" style="25" customWidth="1"/>
    <col min="5647" max="5662" width="7.6328125" style="25" customWidth="1"/>
    <col min="5663" max="5883" width="9" style="25"/>
    <col min="5884" max="5884" width="4.90625" style="25" bestFit="1" customWidth="1"/>
    <col min="5885" max="5885" width="3.6328125" style="25" bestFit="1" customWidth="1"/>
    <col min="5886" max="5886" width="3.08984375" style="25" bestFit="1" customWidth="1"/>
    <col min="5887" max="5902" width="8.26953125" style="25" customWidth="1"/>
    <col min="5903" max="5918" width="7.6328125" style="25" customWidth="1"/>
    <col min="5919" max="6139" width="9" style="25"/>
    <col min="6140" max="6140" width="4.90625" style="25" bestFit="1" customWidth="1"/>
    <col min="6141" max="6141" width="3.6328125" style="25" bestFit="1" customWidth="1"/>
    <col min="6142" max="6142" width="3.08984375" style="25" bestFit="1" customWidth="1"/>
    <col min="6143" max="6158" width="8.26953125" style="25" customWidth="1"/>
    <col min="6159" max="6174" width="7.6328125" style="25" customWidth="1"/>
    <col min="6175" max="6395" width="9" style="25"/>
    <col min="6396" max="6396" width="4.90625" style="25" bestFit="1" customWidth="1"/>
    <col min="6397" max="6397" width="3.6328125" style="25" bestFit="1" customWidth="1"/>
    <col min="6398" max="6398" width="3.08984375" style="25" bestFit="1" customWidth="1"/>
    <col min="6399" max="6414" width="8.26953125" style="25" customWidth="1"/>
    <col min="6415" max="6430" width="7.6328125" style="25" customWidth="1"/>
    <col min="6431" max="6651" width="9" style="25"/>
    <col min="6652" max="6652" width="4.90625" style="25" bestFit="1" customWidth="1"/>
    <col min="6653" max="6653" width="3.6328125" style="25" bestFit="1" customWidth="1"/>
    <col min="6654" max="6654" width="3.08984375" style="25" bestFit="1" customWidth="1"/>
    <col min="6655" max="6670" width="8.26953125" style="25" customWidth="1"/>
    <col min="6671" max="6686" width="7.6328125" style="25" customWidth="1"/>
    <col min="6687" max="6907" width="9" style="25"/>
    <col min="6908" max="6908" width="4.90625" style="25" bestFit="1" customWidth="1"/>
    <col min="6909" max="6909" width="3.6328125" style="25" bestFit="1" customWidth="1"/>
    <col min="6910" max="6910" width="3.08984375" style="25" bestFit="1" customWidth="1"/>
    <col min="6911" max="6926" width="8.26953125" style="25" customWidth="1"/>
    <col min="6927" max="6942" width="7.6328125" style="25" customWidth="1"/>
    <col min="6943" max="7163" width="9" style="25"/>
    <col min="7164" max="7164" width="4.90625" style="25" bestFit="1" customWidth="1"/>
    <col min="7165" max="7165" width="3.6328125" style="25" bestFit="1" customWidth="1"/>
    <col min="7166" max="7166" width="3.08984375" style="25" bestFit="1" customWidth="1"/>
    <col min="7167" max="7182" width="8.26953125" style="25" customWidth="1"/>
    <col min="7183" max="7198" width="7.6328125" style="25" customWidth="1"/>
    <col min="7199" max="7419" width="9" style="25"/>
    <col min="7420" max="7420" width="4.90625" style="25" bestFit="1" customWidth="1"/>
    <col min="7421" max="7421" width="3.6328125" style="25" bestFit="1" customWidth="1"/>
    <col min="7422" max="7422" width="3.08984375" style="25" bestFit="1" customWidth="1"/>
    <col min="7423" max="7438" width="8.26953125" style="25" customWidth="1"/>
    <col min="7439" max="7454" width="7.6328125" style="25" customWidth="1"/>
    <col min="7455" max="7675" width="9" style="25"/>
    <col min="7676" max="7676" width="4.90625" style="25" bestFit="1" customWidth="1"/>
    <col min="7677" max="7677" width="3.6328125" style="25" bestFit="1" customWidth="1"/>
    <col min="7678" max="7678" width="3.08984375" style="25" bestFit="1" customWidth="1"/>
    <col min="7679" max="7694" width="8.26953125" style="25" customWidth="1"/>
    <col min="7695" max="7710" width="7.6328125" style="25" customWidth="1"/>
    <col min="7711" max="7931" width="9" style="25"/>
    <col min="7932" max="7932" width="4.90625" style="25" bestFit="1" customWidth="1"/>
    <col min="7933" max="7933" width="3.6328125" style="25" bestFit="1" customWidth="1"/>
    <col min="7934" max="7934" width="3.08984375" style="25" bestFit="1" customWidth="1"/>
    <col min="7935" max="7950" width="8.26953125" style="25" customWidth="1"/>
    <col min="7951" max="7966" width="7.6328125" style="25" customWidth="1"/>
    <col min="7967" max="8187" width="9" style="25"/>
    <col min="8188" max="8188" width="4.90625" style="25" bestFit="1" customWidth="1"/>
    <col min="8189" max="8189" width="3.6328125" style="25" bestFit="1" customWidth="1"/>
    <col min="8190" max="8190" width="3.08984375" style="25" bestFit="1" customWidth="1"/>
    <col min="8191" max="8206" width="8.26953125" style="25" customWidth="1"/>
    <col min="8207" max="8222" width="7.6328125" style="25" customWidth="1"/>
    <col min="8223" max="8443" width="9" style="25"/>
    <col min="8444" max="8444" width="4.90625" style="25" bestFit="1" customWidth="1"/>
    <col min="8445" max="8445" width="3.6328125" style="25" bestFit="1" customWidth="1"/>
    <col min="8446" max="8446" width="3.08984375" style="25" bestFit="1" customWidth="1"/>
    <col min="8447" max="8462" width="8.26953125" style="25" customWidth="1"/>
    <col min="8463" max="8478" width="7.6328125" style="25" customWidth="1"/>
    <col min="8479" max="8699" width="9" style="25"/>
    <col min="8700" max="8700" width="4.90625" style="25" bestFit="1" customWidth="1"/>
    <col min="8701" max="8701" width="3.6328125" style="25" bestFit="1" customWidth="1"/>
    <col min="8702" max="8702" width="3.08984375" style="25" bestFit="1" customWidth="1"/>
    <col min="8703" max="8718" width="8.26953125" style="25" customWidth="1"/>
    <col min="8719" max="8734" width="7.6328125" style="25" customWidth="1"/>
    <col min="8735" max="8955" width="9" style="25"/>
    <col min="8956" max="8956" width="4.90625" style="25" bestFit="1" customWidth="1"/>
    <col min="8957" max="8957" width="3.6328125" style="25" bestFit="1" customWidth="1"/>
    <col min="8958" max="8958" width="3.08984375" style="25" bestFit="1" customWidth="1"/>
    <col min="8959" max="8974" width="8.26953125" style="25" customWidth="1"/>
    <col min="8975" max="8990" width="7.6328125" style="25" customWidth="1"/>
    <col min="8991" max="9211" width="9" style="25"/>
    <col min="9212" max="9212" width="4.90625" style="25" bestFit="1" customWidth="1"/>
    <col min="9213" max="9213" width="3.6328125" style="25" bestFit="1" customWidth="1"/>
    <col min="9214" max="9214" width="3.08984375" style="25" bestFit="1" customWidth="1"/>
    <col min="9215" max="9230" width="8.26953125" style="25" customWidth="1"/>
    <col min="9231" max="9246" width="7.6328125" style="25" customWidth="1"/>
    <col min="9247" max="9467" width="9" style="25"/>
    <col min="9468" max="9468" width="4.90625" style="25" bestFit="1" customWidth="1"/>
    <col min="9469" max="9469" width="3.6328125" style="25" bestFit="1" customWidth="1"/>
    <col min="9470" max="9470" width="3.08984375" style="25" bestFit="1" customWidth="1"/>
    <col min="9471" max="9486" width="8.26953125" style="25" customWidth="1"/>
    <col min="9487" max="9502" width="7.6328125" style="25" customWidth="1"/>
    <col min="9503" max="9723" width="9" style="25"/>
    <col min="9724" max="9724" width="4.90625" style="25" bestFit="1" customWidth="1"/>
    <col min="9725" max="9725" width="3.6328125" style="25" bestFit="1" customWidth="1"/>
    <col min="9726" max="9726" width="3.08984375" style="25" bestFit="1" customWidth="1"/>
    <col min="9727" max="9742" width="8.26953125" style="25" customWidth="1"/>
    <col min="9743" max="9758" width="7.6328125" style="25" customWidth="1"/>
    <col min="9759" max="9979" width="9" style="25"/>
    <col min="9980" max="9980" width="4.90625" style="25" bestFit="1" customWidth="1"/>
    <col min="9981" max="9981" width="3.6328125" style="25" bestFit="1" customWidth="1"/>
    <col min="9982" max="9982" width="3.08984375" style="25" bestFit="1" customWidth="1"/>
    <col min="9983" max="9998" width="8.26953125" style="25" customWidth="1"/>
    <col min="9999" max="10014" width="7.6328125" style="25" customWidth="1"/>
    <col min="10015" max="10235" width="9" style="25"/>
    <col min="10236" max="10236" width="4.90625" style="25" bestFit="1" customWidth="1"/>
    <col min="10237" max="10237" width="3.6328125" style="25" bestFit="1" customWidth="1"/>
    <col min="10238" max="10238" width="3.08984375" style="25" bestFit="1" customWidth="1"/>
    <col min="10239" max="10254" width="8.26953125" style="25" customWidth="1"/>
    <col min="10255" max="10270" width="7.6328125" style="25" customWidth="1"/>
    <col min="10271" max="10491" width="9" style="25"/>
    <col min="10492" max="10492" width="4.90625" style="25" bestFit="1" customWidth="1"/>
    <col min="10493" max="10493" width="3.6328125" style="25" bestFit="1" customWidth="1"/>
    <col min="10494" max="10494" width="3.08984375" style="25" bestFit="1" customWidth="1"/>
    <col min="10495" max="10510" width="8.26953125" style="25" customWidth="1"/>
    <col min="10511" max="10526" width="7.6328125" style="25" customWidth="1"/>
    <col min="10527" max="10747" width="9" style="25"/>
    <col min="10748" max="10748" width="4.90625" style="25" bestFit="1" customWidth="1"/>
    <col min="10749" max="10749" width="3.6328125" style="25" bestFit="1" customWidth="1"/>
    <col min="10750" max="10750" width="3.08984375" style="25" bestFit="1" customWidth="1"/>
    <col min="10751" max="10766" width="8.26953125" style="25" customWidth="1"/>
    <col min="10767" max="10782" width="7.6328125" style="25" customWidth="1"/>
    <col min="10783" max="11003" width="9" style="25"/>
    <col min="11004" max="11004" width="4.90625" style="25" bestFit="1" customWidth="1"/>
    <col min="11005" max="11005" width="3.6328125" style="25" bestFit="1" customWidth="1"/>
    <col min="11006" max="11006" width="3.08984375" style="25" bestFit="1" customWidth="1"/>
    <col min="11007" max="11022" width="8.26953125" style="25" customWidth="1"/>
    <col min="11023" max="11038" width="7.6328125" style="25" customWidth="1"/>
    <col min="11039" max="11259" width="9" style="25"/>
    <col min="11260" max="11260" width="4.90625" style="25" bestFit="1" customWidth="1"/>
    <col min="11261" max="11261" width="3.6328125" style="25" bestFit="1" customWidth="1"/>
    <col min="11262" max="11262" width="3.08984375" style="25" bestFit="1" customWidth="1"/>
    <col min="11263" max="11278" width="8.26953125" style="25" customWidth="1"/>
    <col min="11279" max="11294" width="7.6328125" style="25" customWidth="1"/>
    <col min="11295" max="11515" width="9" style="25"/>
    <col min="11516" max="11516" width="4.90625" style="25" bestFit="1" customWidth="1"/>
    <col min="11517" max="11517" width="3.6328125" style="25" bestFit="1" customWidth="1"/>
    <col min="11518" max="11518" width="3.08984375" style="25" bestFit="1" customWidth="1"/>
    <col min="11519" max="11534" width="8.26953125" style="25" customWidth="1"/>
    <col min="11535" max="11550" width="7.6328125" style="25" customWidth="1"/>
    <col min="11551" max="11771" width="9" style="25"/>
    <col min="11772" max="11772" width="4.90625" style="25" bestFit="1" customWidth="1"/>
    <col min="11773" max="11773" width="3.6328125" style="25" bestFit="1" customWidth="1"/>
    <col min="11774" max="11774" width="3.08984375" style="25" bestFit="1" customWidth="1"/>
    <col min="11775" max="11790" width="8.26953125" style="25" customWidth="1"/>
    <col min="11791" max="11806" width="7.6328125" style="25" customWidth="1"/>
    <col min="11807" max="12027" width="9" style="25"/>
    <col min="12028" max="12028" width="4.90625" style="25" bestFit="1" customWidth="1"/>
    <col min="12029" max="12029" width="3.6328125" style="25" bestFit="1" customWidth="1"/>
    <col min="12030" max="12030" width="3.08984375" style="25" bestFit="1" customWidth="1"/>
    <col min="12031" max="12046" width="8.26953125" style="25" customWidth="1"/>
    <col min="12047" max="12062" width="7.6328125" style="25" customWidth="1"/>
    <col min="12063" max="12283" width="9" style="25"/>
    <col min="12284" max="12284" width="4.90625" style="25" bestFit="1" customWidth="1"/>
    <col min="12285" max="12285" width="3.6328125" style="25" bestFit="1" customWidth="1"/>
    <col min="12286" max="12286" width="3.08984375" style="25" bestFit="1" customWidth="1"/>
    <col min="12287" max="12302" width="8.26953125" style="25" customWidth="1"/>
    <col min="12303" max="12318" width="7.6328125" style="25" customWidth="1"/>
    <col min="12319" max="12539" width="9" style="25"/>
    <col min="12540" max="12540" width="4.90625" style="25" bestFit="1" customWidth="1"/>
    <col min="12541" max="12541" width="3.6328125" style="25" bestFit="1" customWidth="1"/>
    <col min="12542" max="12542" width="3.08984375" style="25" bestFit="1" customWidth="1"/>
    <col min="12543" max="12558" width="8.26953125" style="25" customWidth="1"/>
    <col min="12559" max="12574" width="7.6328125" style="25" customWidth="1"/>
    <col min="12575" max="12795" width="9" style="25"/>
    <col min="12796" max="12796" width="4.90625" style="25" bestFit="1" customWidth="1"/>
    <col min="12797" max="12797" width="3.6328125" style="25" bestFit="1" customWidth="1"/>
    <col min="12798" max="12798" width="3.08984375" style="25" bestFit="1" customWidth="1"/>
    <col min="12799" max="12814" width="8.26953125" style="25" customWidth="1"/>
    <col min="12815" max="12830" width="7.6328125" style="25" customWidth="1"/>
    <col min="12831" max="13051" width="9" style="25"/>
    <col min="13052" max="13052" width="4.90625" style="25" bestFit="1" customWidth="1"/>
    <col min="13053" max="13053" width="3.6328125" style="25" bestFit="1" customWidth="1"/>
    <col min="13054" max="13054" width="3.08984375" style="25" bestFit="1" customWidth="1"/>
    <col min="13055" max="13070" width="8.26953125" style="25" customWidth="1"/>
    <col min="13071" max="13086" width="7.6328125" style="25" customWidth="1"/>
    <col min="13087" max="13307" width="9" style="25"/>
    <col min="13308" max="13308" width="4.90625" style="25" bestFit="1" customWidth="1"/>
    <col min="13309" max="13309" width="3.6328125" style="25" bestFit="1" customWidth="1"/>
    <col min="13310" max="13310" width="3.08984375" style="25" bestFit="1" customWidth="1"/>
    <col min="13311" max="13326" width="8.26953125" style="25" customWidth="1"/>
    <col min="13327" max="13342" width="7.6328125" style="25" customWidth="1"/>
    <col min="13343" max="13563" width="9" style="25"/>
    <col min="13564" max="13564" width="4.90625" style="25" bestFit="1" customWidth="1"/>
    <col min="13565" max="13565" width="3.6328125" style="25" bestFit="1" customWidth="1"/>
    <col min="13566" max="13566" width="3.08984375" style="25" bestFit="1" customWidth="1"/>
    <col min="13567" max="13582" width="8.26953125" style="25" customWidth="1"/>
    <col min="13583" max="13598" width="7.6328125" style="25" customWidth="1"/>
    <col min="13599" max="13819" width="9" style="25"/>
    <col min="13820" max="13820" width="4.90625" style="25" bestFit="1" customWidth="1"/>
    <col min="13821" max="13821" width="3.6328125" style="25" bestFit="1" customWidth="1"/>
    <col min="13822" max="13822" width="3.08984375" style="25" bestFit="1" customWidth="1"/>
    <col min="13823" max="13838" width="8.26953125" style="25" customWidth="1"/>
    <col min="13839" max="13854" width="7.6328125" style="25" customWidth="1"/>
    <col min="13855" max="14075" width="9" style="25"/>
    <col min="14076" max="14076" width="4.90625" style="25" bestFit="1" customWidth="1"/>
    <col min="14077" max="14077" width="3.6328125" style="25" bestFit="1" customWidth="1"/>
    <col min="14078" max="14078" width="3.08984375" style="25" bestFit="1" customWidth="1"/>
    <col min="14079" max="14094" width="8.26953125" style="25" customWidth="1"/>
    <col min="14095" max="14110" width="7.6328125" style="25" customWidth="1"/>
    <col min="14111" max="14331" width="9" style="25"/>
    <col min="14332" max="14332" width="4.90625" style="25" bestFit="1" customWidth="1"/>
    <col min="14333" max="14333" width="3.6328125" style="25" bestFit="1" customWidth="1"/>
    <col min="14334" max="14334" width="3.08984375" style="25" bestFit="1" customWidth="1"/>
    <col min="14335" max="14350" width="8.26953125" style="25" customWidth="1"/>
    <col min="14351" max="14366" width="7.6328125" style="25" customWidth="1"/>
    <col min="14367" max="14587" width="9" style="25"/>
    <col min="14588" max="14588" width="4.90625" style="25" bestFit="1" customWidth="1"/>
    <col min="14589" max="14589" width="3.6328125" style="25" bestFit="1" customWidth="1"/>
    <col min="14590" max="14590" width="3.08984375" style="25" bestFit="1" customWidth="1"/>
    <col min="14591" max="14606" width="8.26953125" style="25" customWidth="1"/>
    <col min="14607" max="14622" width="7.6328125" style="25" customWidth="1"/>
    <col min="14623" max="14843" width="9" style="25"/>
    <col min="14844" max="14844" width="4.90625" style="25" bestFit="1" customWidth="1"/>
    <col min="14845" max="14845" width="3.6328125" style="25" bestFit="1" customWidth="1"/>
    <col min="14846" max="14846" width="3.08984375" style="25" bestFit="1" customWidth="1"/>
    <col min="14847" max="14862" width="8.26953125" style="25" customWidth="1"/>
    <col min="14863" max="14878" width="7.6328125" style="25" customWidth="1"/>
    <col min="14879" max="15099" width="9" style="25"/>
    <col min="15100" max="15100" width="4.90625" style="25" bestFit="1" customWidth="1"/>
    <col min="15101" max="15101" width="3.6328125" style="25" bestFit="1" customWidth="1"/>
    <col min="15102" max="15102" width="3.08984375" style="25" bestFit="1" customWidth="1"/>
    <col min="15103" max="15118" width="8.26953125" style="25" customWidth="1"/>
    <col min="15119" max="15134" width="7.6328125" style="25" customWidth="1"/>
    <col min="15135" max="15355" width="9" style="25"/>
    <col min="15356" max="15356" width="4.90625" style="25" bestFit="1" customWidth="1"/>
    <col min="15357" max="15357" width="3.6328125" style="25" bestFit="1" customWidth="1"/>
    <col min="15358" max="15358" width="3.08984375" style="25" bestFit="1" customWidth="1"/>
    <col min="15359" max="15374" width="8.26953125" style="25" customWidth="1"/>
    <col min="15375" max="15390" width="7.6328125" style="25" customWidth="1"/>
    <col min="15391" max="15611" width="9" style="25"/>
    <col min="15612" max="15612" width="4.90625" style="25" bestFit="1" customWidth="1"/>
    <col min="15613" max="15613" width="3.6328125" style="25" bestFit="1" customWidth="1"/>
    <col min="15614" max="15614" width="3.08984375" style="25" bestFit="1" customWidth="1"/>
    <col min="15615" max="15630" width="8.26953125" style="25" customWidth="1"/>
    <col min="15631" max="15646" width="7.6328125" style="25" customWidth="1"/>
    <col min="15647" max="15867" width="9" style="25"/>
    <col min="15868" max="15868" width="4.90625" style="25" bestFit="1" customWidth="1"/>
    <col min="15869" max="15869" width="3.6328125" style="25" bestFit="1" customWidth="1"/>
    <col min="15870" max="15870" width="3.08984375" style="25" bestFit="1" customWidth="1"/>
    <col min="15871" max="15886" width="8.26953125" style="25" customWidth="1"/>
    <col min="15887" max="15902" width="7.6328125" style="25" customWidth="1"/>
    <col min="15903" max="16123" width="9" style="25"/>
    <col min="16124" max="16124" width="4.90625" style="25" bestFit="1" customWidth="1"/>
    <col min="16125" max="16125" width="3.6328125" style="25" bestFit="1" customWidth="1"/>
    <col min="16126" max="16126" width="3.08984375" style="25" bestFit="1" customWidth="1"/>
    <col min="16127" max="16142" width="8.26953125" style="25" customWidth="1"/>
    <col min="16143" max="16158" width="7.6328125" style="25" customWidth="1"/>
    <col min="16159" max="16384" width="9" style="25"/>
  </cols>
  <sheetData>
    <row r="1" spans="1:26" ht="19">
      <c r="A1" s="290"/>
      <c r="B1" s="290"/>
      <c r="C1" s="290"/>
      <c r="D1" s="290"/>
      <c r="E1" s="289"/>
      <c r="F1" s="289"/>
      <c r="G1" s="278"/>
      <c r="H1" s="278"/>
      <c r="I1" s="278"/>
      <c r="J1" s="278"/>
      <c r="K1" s="278"/>
      <c r="L1" s="278"/>
      <c r="M1" s="278"/>
      <c r="N1" s="278"/>
      <c r="O1" s="278"/>
      <c r="P1" s="289"/>
      <c r="Q1" s="289"/>
      <c r="R1" s="290"/>
      <c r="S1" s="289"/>
      <c r="T1" s="289"/>
      <c r="U1" s="289"/>
      <c r="V1" s="289"/>
      <c r="W1" s="289"/>
      <c r="X1" s="289"/>
      <c r="Y1" s="289"/>
      <c r="Z1" s="289"/>
    </row>
    <row r="2" spans="1:26" ht="19">
      <c r="A2" s="290"/>
      <c r="B2" s="290"/>
      <c r="C2" s="290"/>
      <c r="D2" s="290"/>
      <c r="E2" s="289"/>
      <c r="F2" s="289"/>
      <c r="G2" s="279" t="s">
        <v>557</v>
      </c>
      <c r="H2" s="279"/>
      <c r="I2" s="279"/>
      <c r="J2" s="279"/>
      <c r="K2" s="279"/>
      <c r="L2" s="279"/>
      <c r="M2" s="279"/>
      <c r="N2" s="279"/>
      <c r="O2" s="279"/>
      <c r="P2" s="289"/>
      <c r="Q2" s="289"/>
      <c r="R2" s="290"/>
      <c r="S2" s="289"/>
      <c r="T2" s="289"/>
      <c r="U2" s="289"/>
      <c r="V2" s="289"/>
      <c r="W2" s="289"/>
      <c r="X2" s="289"/>
      <c r="Y2" s="289"/>
      <c r="Z2" s="289"/>
    </row>
    <row r="3" spans="1:26" ht="16.5">
      <c r="A3" s="232" t="s">
        <v>531</v>
      </c>
      <c r="B3" s="8"/>
      <c r="C3" s="8"/>
      <c r="H3" s="280"/>
      <c r="I3" s="280"/>
      <c r="J3" s="280"/>
      <c r="K3" s="280"/>
      <c r="L3" s="280"/>
      <c r="M3" s="280"/>
      <c r="N3" s="280"/>
      <c r="O3" s="280"/>
      <c r="S3" s="19" t="s">
        <v>90</v>
      </c>
    </row>
    <row r="4" spans="1:26">
      <c r="A4" s="233" t="s">
        <v>532</v>
      </c>
      <c r="B4" s="233"/>
      <c r="C4" s="247"/>
      <c r="D4" s="255" t="s">
        <v>144</v>
      </c>
      <c r="E4" s="255" t="s">
        <v>415</v>
      </c>
      <c r="F4" s="255" t="s">
        <v>184</v>
      </c>
      <c r="G4" s="255" t="s">
        <v>37</v>
      </c>
      <c r="H4" s="255" t="s">
        <v>223</v>
      </c>
      <c r="I4" s="255" t="s">
        <v>416</v>
      </c>
      <c r="J4" s="255" t="s">
        <v>417</v>
      </c>
      <c r="K4" s="255" t="s">
        <v>418</v>
      </c>
      <c r="L4" s="255" t="s">
        <v>34</v>
      </c>
      <c r="M4" s="255" t="s">
        <v>328</v>
      </c>
      <c r="N4" s="255" t="s">
        <v>63</v>
      </c>
      <c r="O4" s="255" t="s">
        <v>126</v>
      </c>
      <c r="P4" s="255" t="s">
        <v>93</v>
      </c>
      <c r="Q4" s="255" t="s">
        <v>419</v>
      </c>
      <c r="R4" s="255" t="s">
        <v>420</v>
      </c>
      <c r="S4" s="255" t="s">
        <v>338</v>
      </c>
    </row>
    <row r="5" spans="1:26">
      <c r="A5" s="234"/>
      <c r="B5" s="234"/>
      <c r="C5" s="248"/>
      <c r="D5" s="256" t="s">
        <v>533</v>
      </c>
      <c r="E5" s="256"/>
      <c r="F5" s="256"/>
      <c r="G5" s="256" t="s">
        <v>372</v>
      </c>
      <c r="H5" s="256" t="s">
        <v>534</v>
      </c>
      <c r="I5" s="256" t="s">
        <v>302</v>
      </c>
      <c r="J5" s="256" t="s">
        <v>535</v>
      </c>
      <c r="K5" s="256" t="s">
        <v>106</v>
      </c>
      <c r="L5" s="283" t="s">
        <v>536</v>
      </c>
      <c r="M5" s="287" t="s">
        <v>538</v>
      </c>
      <c r="N5" s="283" t="s">
        <v>421</v>
      </c>
      <c r="O5" s="283" t="s">
        <v>539</v>
      </c>
      <c r="P5" s="283" t="s">
        <v>540</v>
      </c>
      <c r="Q5" s="283" t="s">
        <v>425</v>
      </c>
      <c r="R5" s="283" t="s">
        <v>541</v>
      </c>
      <c r="S5" s="291" t="s">
        <v>542</v>
      </c>
    </row>
    <row r="6" spans="1:26" ht="18" customHeight="1">
      <c r="A6" s="235"/>
      <c r="B6" s="235"/>
      <c r="C6" s="249"/>
      <c r="D6" s="257" t="s">
        <v>543</v>
      </c>
      <c r="E6" s="257" t="s">
        <v>333</v>
      </c>
      <c r="F6" s="257" t="s">
        <v>544</v>
      </c>
      <c r="G6" s="257" t="s">
        <v>545</v>
      </c>
      <c r="H6" s="257" t="s">
        <v>427</v>
      </c>
      <c r="I6" s="257" t="s">
        <v>546</v>
      </c>
      <c r="J6" s="257" t="s">
        <v>170</v>
      </c>
      <c r="K6" s="257" t="s">
        <v>547</v>
      </c>
      <c r="L6" s="284" t="s">
        <v>548</v>
      </c>
      <c r="M6" s="288" t="s">
        <v>549</v>
      </c>
      <c r="N6" s="284" t="s">
        <v>55</v>
      </c>
      <c r="O6" s="284" t="s">
        <v>367</v>
      </c>
      <c r="P6" s="288" t="s">
        <v>244</v>
      </c>
      <c r="Q6" s="288" t="s">
        <v>550</v>
      </c>
      <c r="R6" s="284" t="s">
        <v>551</v>
      </c>
      <c r="S6" s="284" t="s">
        <v>552</v>
      </c>
    </row>
    <row r="7" spans="1:26" ht="15.75" customHeight="1">
      <c r="A7" s="297"/>
      <c r="B7" s="297"/>
      <c r="C7" s="297"/>
      <c r="D7" s="258" t="s">
        <v>553</v>
      </c>
      <c r="E7" s="258"/>
      <c r="F7" s="258"/>
      <c r="G7" s="258"/>
      <c r="H7" s="258"/>
      <c r="I7" s="258"/>
      <c r="J7" s="258"/>
      <c r="K7" s="258"/>
      <c r="L7" s="258"/>
      <c r="M7" s="258"/>
      <c r="N7" s="258"/>
      <c r="O7" s="258"/>
      <c r="P7" s="258"/>
      <c r="Q7" s="258"/>
      <c r="R7" s="258"/>
      <c r="S7" s="297"/>
    </row>
    <row r="8" spans="1:26" ht="13.5" customHeight="1">
      <c r="A8" s="237" t="s">
        <v>29</v>
      </c>
      <c r="B8" s="237" t="s">
        <v>327</v>
      </c>
      <c r="C8" s="250"/>
      <c r="D8" s="259">
        <v>99.7</v>
      </c>
      <c r="E8" s="270">
        <v>99.7</v>
      </c>
      <c r="F8" s="270">
        <v>102.9</v>
      </c>
      <c r="G8" s="270">
        <v>111</v>
      </c>
      <c r="H8" s="270">
        <v>100.5</v>
      </c>
      <c r="I8" s="270">
        <v>105</v>
      </c>
      <c r="J8" s="270">
        <v>102.7</v>
      </c>
      <c r="K8" s="270">
        <v>98</v>
      </c>
      <c r="L8" s="285">
        <v>108</v>
      </c>
      <c r="M8" s="285">
        <v>95.4</v>
      </c>
      <c r="N8" s="285">
        <v>105.3</v>
      </c>
      <c r="O8" s="285">
        <v>101.4</v>
      </c>
      <c r="P8" s="270">
        <v>76.099999999999994</v>
      </c>
      <c r="Q8" s="270">
        <v>94.9</v>
      </c>
      <c r="R8" s="270">
        <v>100.2</v>
      </c>
      <c r="S8" s="285">
        <v>105.2</v>
      </c>
    </row>
    <row r="9" spans="1:26" ht="13.5" customHeight="1">
      <c r="A9" s="238"/>
      <c r="B9" s="238" t="s">
        <v>228</v>
      </c>
      <c r="C9" s="250"/>
      <c r="D9" s="260">
        <v>100</v>
      </c>
      <c r="E9" s="271">
        <v>100</v>
      </c>
      <c r="F9" s="271">
        <v>100</v>
      </c>
      <c r="G9" s="271">
        <v>100</v>
      </c>
      <c r="H9" s="271">
        <v>100</v>
      </c>
      <c r="I9" s="271">
        <v>100</v>
      </c>
      <c r="J9" s="271">
        <v>100</v>
      </c>
      <c r="K9" s="271">
        <v>100</v>
      </c>
      <c r="L9" s="286">
        <v>100</v>
      </c>
      <c r="M9" s="286">
        <v>100</v>
      </c>
      <c r="N9" s="286">
        <v>100</v>
      </c>
      <c r="O9" s="286">
        <v>100</v>
      </c>
      <c r="P9" s="271">
        <v>100</v>
      </c>
      <c r="Q9" s="271">
        <v>100</v>
      </c>
      <c r="R9" s="271">
        <v>100</v>
      </c>
      <c r="S9" s="286">
        <v>100</v>
      </c>
    </row>
    <row r="10" spans="1:26">
      <c r="A10" s="238"/>
      <c r="B10" s="238" t="s">
        <v>107</v>
      </c>
      <c r="C10" s="250"/>
      <c r="D10" s="260">
        <v>101.3</v>
      </c>
      <c r="E10" s="271">
        <v>107.2</v>
      </c>
      <c r="F10" s="271">
        <v>101.8</v>
      </c>
      <c r="G10" s="271">
        <v>101.5</v>
      </c>
      <c r="H10" s="271">
        <v>107</v>
      </c>
      <c r="I10" s="271">
        <v>99.6</v>
      </c>
      <c r="J10" s="271">
        <v>93.2</v>
      </c>
      <c r="K10" s="271">
        <v>91.1</v>
      </c>
      <c r="L10" s="286">
        <v>112.4</v>
      </c>
      <c r="M10" s="286">
        <v>105.1</v>
      </c>
      <c r="N10" s="286">
        <v>100.1</v>
      </c>
      <c r="O10" s="286">
        <v>101.3</v>
      </c>
      <c r="P10" s="271">
        <v>99.2</v>
      </c>
      <c r="Q10" s="271">
        <v>101.3</v>
      </c>
      <c r="R10" s="271">
        <v>101.8</v>
      </c>
      <c r="S10" s="286">
        <v>117.2</v>
      </c>
    </row>
    <row r="11" spans="1:26" ht="13.5" customHeight="1">
      <c r="A11" s="238"/>
      <c r="B11" s="238" t="s">
        <v>300</v>
      </c>
      <c r="C11" s="250"/>
      <c r="D11" s="260">
        <v>101.6</v>
      </c>
      <c r="E11" s="271">
        <v>102.9</v>
      </c>
      <c r="F11" s="271">
        <v>105.9</v>
      </c>
      <c r="G11" s="271">
        <v>96.1</v>
      </c>
      <c r="H11" s="271">
        <v>105.2</v>
      </c>
      <c r="I11" s="271">
        <v>92.6</v>
      </c>
      <c r="J11" s="271">
        <v>90.7</v>
      </c>
      <c r="K11" s="271">
        <v>95.3</v>
      </c>
      <c r="L11" s="271">
        <v>109.3</v>
      </c>
      <c r="M11" s="271">
        <v>101</v>
      </c>
      <c r="N11" s="271">
        <v>99.9</v>
      </c>
      <c r="O11" s="271">
        <v>107.2</v>
      </c>
      <c r="P11" s="271">
        <v>98.8</v>
      </c>
      <c r="Q11" s="271">
        <v>100.7</v>
      </c>
      <c r="R11" s="271">
        <v>108.4</v>
      </c>
      <c r="S11" s="271">
        <v>121.6</v>
      </c>
    </row>
    <row r="12" spans="1:26" ht="13.5" customHeight="1">
      <c r="A12" s="238"/>
      <c r="B12" s="238" t="s">
        <v>109</v>
      </c>
      <c r="C12" s="250"/>
      <c r="D12" s="261">
        <v>103.5</v>
      </c>
      <c r="E12" s="267">
        <v>104.4</v>
      </c>
      <c r="F12" s="267">
        <v>108.3</v>
      </c>
      <c r="G12" s="267">
        <v>104.9</v>
      </c>
      <c r="H12" s="267">
        <v>100.4</v>
      </c>
      <c r="I12" s="267">
        <v>99.1</v>
      </c>
      <c r="J12" s="267">
        <v>94.3</v>
      </c>
      <c r="K12" s="267">
        <v>92.7</v>
      </c>
      <c r="L12" s="267">
        <v>112.9</v>
      </c>
      <c r="M12" s="267">
        <v>103.2</v>
      </c>
      <c r="N12" s="267">
        <v>99.2</v>
      </c>
      <c r="O12" s="267">
        <v>97.9</v>
      </c>
      <c r="P12" s="267">
        <v>96.6</v>
      </c>
      <c r="Q12" s="267">
        <v>101.6</v>
      </c>
      <c r="R12" s="267">
        <v>110.3</v>
      </c>
      <c r="S12" s="267">
        <v>128</v>
      </c>
    </row>
    <row r="13" spans="1:26" ht="13.5" customHeight="1">
      <c r="A13" s="239"/>
      <c r="B13" s="239" t="s">
        <v>174</v>
      </c>
      <c r="C13" s="251"/>
      <c r="D13" s="262">
        <v>106.5</v>
      </c>
      <c r="E13" s="273">
        <v>108.1</v>
      </c>
      <c r="F13" s="273">
        <v>111.3</v>
      </c>
      <c r="G13" s="273">
        <v>124.3</v>
      </c>
      <c r="H13" s="273">
        <v>105.3</v>
      </c>
      <c r="I13" s="273">
        <v>97.7</v>
      </c>
      <c r="J13" s="273">
        <v>106.8</v>
      </c>
      <c r="K13" s="273">
        <v>95.9</v>
      </c>
      <c r="L13" s="273">
        <v>103.5</v>
      </c>
      <c r="M13" s="273">
        <v>106.9</v>
      </c>
      <c r="N13" s="273">
        <v>93.7</v>
      </c>
      <c r="O13" s="273">
        <v>91.5</v>
      </c>
      <c r="P13" s="273">
        <v>101.5</v>
      </c>
      <c r="Q13" s="273">
        <v>98.3</v>
      </c>
      <c r="R13" s="273">
        <v>116.2</v>
      </c>
      <c r="S13" s="273">
        <v>130.80000000000001</v>
      </c>
    </row>
    <row r="14" spans="1:26" ht="13.5" customHeight="1">
      <c r="A14" s="238" t="s">
        <v>431</v>
      </c>
      <c r="B14" s="238">
        <v>5</v>
      </c>
      <c r="C14" s="250" t="s">
        <v>219</v>
      </c>
      <c r="D14" s="260">
        <v>106.5</v>
      </c>
      <c r="E14" s="271">
        <v>107.9</v>
      </c>
      <c r="F14" s="271">
        <v>111.4</v>
      </c>
      <c r="G14" s="271">
        <v>120.8</v>
      </c>
      <c r="H14" s="271">
        <v>105.3</v>
      </c>
      <c r="I14" s="271">
        <v>97.2</v>
      </c>
      <c r="J14" s="271">
        <v>107.2</v>
      </c>
      <c r="K14" s="271">
        <v>96.1</v>
      </c>
      <c r="L14" s="271">
        <v>107.6</v>
      </c>
      <c r="M14" s="271">
        <v>104</v>
      </c>
      <c r="N14" s="271">
        <v>97</v>
      </c>
      <c r="O14" s="271">
        <v>90.9</v>
      </c>
      <c r="P14" s="271">
        <v>101.6</v>
      </c>
      <c r="Q14" s="271">
        <v>97.3</v>
      </c>
      <c r="R14" s="271">
        <v>116.2</v>
      </c>
      <c r="S14" s="271">
        <v>130.30000000000001</v>
      </c>
    </row>
    <row r="15" spans="1:26" ht="13.5" customHeight="1">
      <c r="A15" s="240" t="s">
        <v>56</v>
      </c>
      <c r="B15" s="238">
        <v>6</v>
      </c>
      <c r="C15" s="250"/>
      <c r="D15" s="260">
        <v>107.3</v>
      </c>
      <c r="E15" s="271">
        <v>105.6</v>
      </c>
      <c r="F15" s="271">
        <v>112.8</v>
      </c>
      <c r="G15" s="271">
        <v>120.4</v>
      </c>
      <c r="H15" s="271">
        <v>103.9</v>
      </c>
      <c r="I15" s="271">
        <v>98.5</v>
      </c>
      <c r="J15" s="271">
        <v>108</v>
      </c>
      <c r="K15" s="271">
        <v>94.8</v>
      </c>
      <c r="L15" s="271">
        <v>106.1</v>
      </c>
      <c r="M15" s="271">
        <v>108.3</v>
      </c>
      <c r="N15" s="271">
        <v>97.7</v>
      </c>
      <c r="O15" s="271">
        <v>92.5</v>
      </c>
      <c r="P15" s="271">
        <v>101.6</v>
      </c>
      <c r="Q15" s="271">
        <v>98</v>
      </c>
      <c r="R15" s="271">
        <v>118.1</v>
      </c>
      <c r="S15" s="271">
        <v>131.9</v>
      </c>
    </row>
    <row r="16" spans="1:26" ht="13.5" customHeight="1">
      <c r="A16" s="240" t="s">
        <v>56</v>
      </c>
      <c r="B16" s="238">
        <v>7</v>
      </c>
      <c r="C16" s="250"/>
      <c r="D16" s="260">
        <v>106</v>
      </c>
      <c r="E16" s="271">
        <v>108.8</v>
      </c>
      <c r="F16" s="271">
        <v>111.7</v>
      </c>
      <c r="G16" s="271">
        <v>126.2</v>
      </c>
      <c r="H16" s="271">
        <v>105.4</v>
      </c>
      <c r="I16" s="271">
        <v>97.4</v>
      </c>
      <c r="J16" s="271">
        <v>103.8</v>
      </c>
      <c r="K16" s="271">
        <v>96.2</v>
      </c>
      <c r="L16" s="271">
        <v>98.8</v>
      </c>
      <c r="M16" s="271">
        <v>108.3</v>
      </c>
      <c r="N16" s="271">
        <v>89.9</v>
      </c>
      <c r="O16" s="271">
        <v>94.4</v>
      </c>
      <c r="P16" s="271">
        <v>101.4</v>
      </c>
      <c r="Q16" s="271">
        <v>96.9</v>
      </c>
      <c r="R16" s="271">
        <v>114.2</v>
      </c>
      <c r="S16" s="271">
        <v>132</v>
      </c>
    </row>
    <row r="17" spans="1:41" ht="13.5" customHeight="1">
      <c r="A17" s="240" t="s">
        <v>56</v>
      </c>
      <c r="B17" s="238">
        <v>8</v>
      </c>
      <c r="D17" s="260">
        <v>105.5</v>
      </c>
      <c r="E17" s="271">
        <v>111.2</v>
      </c>
      <c r="F17" s="271">
        <v>110.8</v>
      </c>
      <c r="G17" s="271">
        <v>127.8</v>
      </c>
      <c r="H17" s="271">
        <v>108.2</v>
      </c>
      <c r="I17" s="271">
        <v>94.7</v>
      </c>
      <c r="J17" s="271">
        <v>105.2</v>
      </c>
      <c r="K17" s="271">
        <v>97.3</v>
      </c>
      <c r="L17" s="271">
        <v>96.8</v>
      </c>
      <c r="M17" s="271">
        <v>107.9</v>
      </c>
      <c r="N17" s="271">
        <v>95</v>
      </c>
      <c r="O17" s="271">
        <v>95.7</v>
      </c>
      <c r="P17" s="271">
        <v>98.7</v>
      </c>
      <c r="Q17" s="271">
        <v>96.2</v>
      </c>
      <c r="R17" s="271">
        <v>117.6</v>
      </c>
      <c r="S17" s="271">
        <v>127.5</v>
      </c>
    </row>
    <row r="18" spans="1:41" ht="13.5" customHeight="1">
      <c r="A18" s="240" t="s">
        <v>56</v>
      </c>
      <c r="B18" s="238">
        <v>9</v>
      </c>
      <c r="C18" s="250"/>
      <c r="D18" s="260">
        <v>106.6</v>
      </c>
      <c r="E18" s="271">
        <v>113.5</v>
      </c>
      <c r="F18" s="271">
        <v>111.3</v>
      </c>
      <c r="G18" s="271">
        <v>130.4</v>
      </c>
      <c r="H18" s="271">
        <v>107.1</v>
      </c>
      <c r="I18" s="271">
        <v>96.7</v>
      </c>
      <c r="J18" s="271">
        <v>106.2</v>
      </c>
      <c r="K18" s="271">
        <v>96.8</v>
      </c>
      <c r="L18" s="271">
        <v>93.8</v>
      </c>
      <c r="M18" s="271">
        <v>104.9</v>
      </c>
      <c r="N18" s="271">
        <v>90</v>
      </c>
      <c r="O18" s="271">
        <v>94.7</v>
      </c>
      <c r="P18" s="271">
        <v>99.5</v>
      </c>
      <c r="Q18" s="271">
        <v>100.5</v>
      </c>
      <c r="R18" s="271">
        <v>111</v>
      </c>
      <c r="S18" s="271">
        <v>132.4</v>
      </c>
    </row>
    <row r="19" spans="1:41" ht="13.5" customHeight="1">
      <c r="A19" s="240" t="s">
        <v>56</v>
      </c>
      <c r="B19" s="238">
        <v>10</v>
      </c>
      <c r="C19" s="250"/>
      <c r="D19" s="260">
        <v>106.2</v>
      </c>
      <c r="E19" s="271">
        <v>109</v>
      </c>
      <c r="F19" s="271">
        <v>112.4</v>
      </c>
      <c r="G19" s="271">
        <v>128.69999999999999</v>
      </c>
      <c r="H19" s="271">
        <v>104.1</v>
      </c>
      <c r="I19" s="271">
        <v>97.3</v>
      </c>
      <c r="J19" s="271">
        <v>106.7</v>
      </c>
      <c r="K19" s="271">
        <v>96.6</v>
      </c>
      <c r="L19" s="271">
        <v>93.4</v>
      </c>
      <c r="M19" s="271">
        <v>110.4</v>
      </c>
      <c r="N19" s="271">
        <v>90</v>
      </c>
      <c r="O19" s="271">
        <v>90.6</v>
      </c>
      <c r="P19" s="271">
        <v>100.5</v>
      </c>
      <c r="Q19" s="271">
        <v>96.8</v>
      </c>
      <c r="R19" s="271">
        <v>112.6</v>
      </c>
      <c r="S19" s="271">
        <v>128.5</v>
      </c>
    </row>
    <row r="20" spans="1:41" ht="13.5" customHeight="1">
      <c r="A20" s="240" t="s">
        <v>56</v>
      </c>
      <c r="B20" s="238">
        <v>11</v>
      </c>
      <c r="C20" s="250"/>
      <c r="D20" s="260">
        <v>107.6</v>
      </c>
      <c r="E20" s="271">
        <v>111.3</v>
      </c>
      <c r="F20" s="271">
        <v>113.1</v>
      </c>
      <c r="G20" s="271">
        <v>130</v>
      </c>
      <c r="H20" s="271">
        <v>103.3</v>
      </c>
      <c r="I20" s="271">
        <v>102.3</v>
      </c>
      <c r="J20" s="271">
        <v>107.5</v>
      </c>
      <c r="K20" s="271">
        <v>98.1</v>
      </c>
      <c r="L20" s="271">
        <v>106.2</v>
      </c>
      <c r="M20" s="271">
        <v>107.7</v>
      </c>
      <c r="N20" s="271">
        <v>92.3</v>
      </c>
      <c r="O20" s="271">
        <v>92</v>
      </c>
      <c r="P20" s="271">
        <v>99.8</v>
      </c>
      <c r="Q20" s="271">
        <v>96.3</v>
      </c>
      <c r="R20" s="271">
        <v>113.8</v>
      </c>
      <c r="S20" s="271">
        <v>135.80000000000001</v>
      </c>
    </row>
    <row r="21" spans="1:41" ht="13.5" customHeight="1">
      <c r="A21" s="241" t="s">
        <v>56</v>
      </c>
      <c r="B21" s="238">
        <v>12</v>
      </c>
      <c r="C21" s="250"/>
      <c r="D21" s="260">
        <v>107</v>
      </c>
      <c r="E21" s="271">
        <v>111.5</v>
      </c>
      <c r="F21" s="271">
        <v>111.9</v>
      </c>
      <c r="G21" s="271">
        <v>128.80000000000001</v>
      </c>
      <c r="H21" s="271">
        <v>103.9</v>
      </c>
      <c r="I21" s="271">
        <v>99.4</v>
      </c>
      <c r="J21" s="271">
        <v>108.1</v>
      </c>
      <c r="K21" s="271">
        <v>98.7</v>
      </c>
      <c r="L21" s="271">
        <v>102.7</v>
      </c>
      <c r="M21" s="271">
        <v>106</v>
      </c>
      <c r="N21" s="271">
        <v>96.3</v>
      </c>
      <c r="O21" s="271">
        <v>90.2</v>
      </c>
      <c r="P21" s="271">
        <v>106.8</v>
      </c>
      <c r="Q21" s="271">
        <v>95.2</v>
      </c>
      <c r="R21" s="271">
        <v>113.9</v>
      </c>
      <c r="S21" s="271">
        <v>126.3</v>
      </c>
    </row>
    <row r="22" spans="1:41" ht="13.5" customHeight="1">
      <c r="A22" s="240" t="s">
        <v>432</v>
      </c>
      <c r="B22" s="238">
        <v>1</v>
      </c>
      <c r="D22" s="260">
        <v>105.3</v>
      </c>
      <c r="E22" s="271">
        <v>102.7</v>
      </c>
      <c r="F22" s="271">
        <v>107.3</v>
      </c>
      <c r="G22" s="271">
        <v>114.4</v>
      </c>
      <c r="H22" s="271">
        <v>116.9</v>
      </c>
      <c r="I22" s="271">
        <v>102.8</v>
      </c>
      <c r="J22" s="271">
        <v>102.1</v>
      </c>
      <c r="K22" s="271">
        <v>103.5</v>
      </c>
      <c r="L22" s="271">
        <v>96.3</v>
      </c>
      <c r="M22" s="271">
        <v>107.9</v>
      </c>
      <c r="N22" s="271">
        <v>99.2</v>
      </c>
      <c r="O22" s="271">
        <v>98</v>
      </c>
      <c r="P22" s="271">
        <v>106.1</v>
      </c>
      <c r="Q22" s="271">
        <v>96</v>
      </c>
      <c r="R22" s="271">
        <v>117</v>
      </c>
      <c r="S22" s="271">
        <v>132.1</v>
      </c>
    </row>
    <row r="23" spans="1:41" ht="13.5" customHeight="1">
      <c r="A23" s="240" t="s">
        <v>56</v>
      </c>
      <c r="B23" s="238">
        <v>2</v>
      </c>
      <c r="C23" s="250"/>
      <c r="D23" s="260">
        <v>105.5</v>
      </c>
      <c r="E23" s="271">
        <v>104.5</v>
      </c>
      <c r="F23" s="271">
        <v>109.7</v>
      </c>
      <c r="G23" s="271">
        <v>119.7</v>
      </c>
      <c r="H23" s="271">
        <v>117.5</v>
      </c>
      <c r="I23" s="271">
        <v>107.5</v>
      </c>
      <c r="J23" s="271">
        <v>99.7</v>
      </c>
      <c r="K23" s="271">
        <v>102.2</v>
      </c>
      <c r="L23" s="271">
        <v>94.9</v>
      </c>
      <c r="M23" s="271">
        <v>109.9</v>
      </c>
      <c r="N23" s="271">
        <v>93.5</v>
      </c>
      <c r="O23" s="271">
        <v>94.9</v>
      </c>
      <c r="P23" s="271">
        <v>107</v>
      </c>
      <c r="Q23" s="271">
        <v>93.3</v>
      </c>
      <c r="R23" s="271">
        <v>124.7</v>
      </c>
      <c r="S23" s="271">
        <v>131.19999999999999</v>
      </c>
    </row>
    <row r="24" spans="1:41" ht="13.5" customHeight="1">
      <c r="A24" s="240" t="s">
        <v>56</v>
      </c>
      <c r="B24" s="238">
        <v>3</v>
      </c>
      <c r="C24" s="250"/>
      <c r="D24" s="260">
        <v>105.1</v>
      </c>
      <c r="E24" s="271">
        <v>105.6</v>
      </c>
      <c r="F24" s="271">
        <v>109.4</v>
      </c>
      <c r="G24" s="271">
        <v>120.1</v>
      </c>
      <c r="H24" s="271">
        <v>117.5</v>
      </c>
      <c r="I24" s="271">
        <v>106.4</v>
      </c>
      <c r="J24" s="271">
        <v>101</v>
      </c>
      <c r="K24" s="271">
        <v>101.2</v>
      </c>
      <c r="L24" s="271">
        <v>98.5</v>
      </c>
      <c r="M24" s="271">
        <v>111.8</v>
      </c>
      <c r="N24" s="271">
        <v>96.8</v>
      </c>
      <c r="O24" s="271">
        <v>98.6</v>
      </c>
      <c r="P24" s="271">
        <v>105.8</v>
      </c>
      <c r="Q24" s="271">
        <v>89.7</v>
      </c>
      <c r="R24" s="271">
        <v>122.4</v>
      </c>
      <c r="S24" s="271">
        <v>128.69999999999999</v>
      </c>
    </row>
    <row r="25" spans="1:41" s="296" customFormat="1" ht="13.5" customHeight="1">
      <c r="A25" s="317" t="s">
        <v>56</v>
      </c>
      <c r="B25" s="238">
        <v>4</v>
      </c>
      <c r="C25" s="250"/>
      <c r="D25" s="261">
        <v>107.8</v>
      </c>
      <c r="E25" s="272">
        <v>106.8</v>
      </c>
      <c r="F25" s="272">
        <v>112.3</v>
      </c>
      <c r="G25" s="272">
        <v>119.3</v>
      </c>
      <c r="H25" s="272">
        <v>117.8</v>
      </c>
      <c r="I25" s="272">
        <v>109.8</v>
      </c>
      <c r="J25" s="272">
        <v>104.5</v>
      </c>
      <c r="K25" s="272">
        <v>105.3</v>
      </c>
      <c r="L25" s="272">
        <v>98.1</v>
      </c>
      <c r="M25" s="272">
        <v>113.5</v>
      </c>
      <c r="N25" s="272">
        <v>99.3</v>
      </c>
      <c r="O25" s="272">
        <v>100.7</v>
      </c>
      <c r="P25" s="272">
        <v>105.6</v>
      </c>
      <c r="Q25" s="272">
        <v>93.4</v>
      </c>
      <c r="R25" s="272">
        <v>124.1</v>
      </c>
      <c r="S25" s="272">
        <v>130.80000000000001</v>
      </c>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row>
    <row r="26" spans="1:41" ht="13.5" customHeight="1">
      <c r="A26" s="242" t="s">
        <v>56</v>
      </c>
      <c r="B26" s="246">
        <v>5</v>
      </c>
      <c r="C26" s="252"/>
      <c r="D26" s="263">
        <v>107.5</v>
      </c>
      <c r="E26" s="274">
        <v>104.5</v>
      </c>
      <c r="F26" s="274">
        <v>111.7</v>
      </c>
      <c r="G26" s="274">
        <v>119.3</v>
      </c>
      <c r="H26" s="274">
        <v>120.1</v>
      </c>
      <c r="I26" s="274">
        <v>107.6</v>
      </c>
      <c r="J26" s="274">
        <v>103.8</v>
      </c>
      <c r="K26" s="274">
        <v>104.7</v>
      </c>
      <c r="L26" s="274">
        <v>98.7</v>
      </c>
      <c r="M26" s="274">
        <v>110.3</v>
      </c>
      <c r="N26" s="274">
        <v>100.8</v>
      </c>
      <c r="O26" s="274">
        <v>102.9</v>
      </c>
      <c r="P26" s="274">
        <v>107.8</v>
      </c>
      <c r="Q26" s="274">
        <v>93.4</v>
      </c>
      <c r="R26" s="274">
        <v>123.1</v>
      </c>
      <c r="S26" s="274">
        <v>130.9</v>
      </c>
    </row>
    <row r="27" spans="1:41" ht="17.25" customHeight="1">
      <c r="A27" s="297"/>
      <c r="B27" s="297"/>
      <c r="C27" s="297"/>
      <c r="D27" s="264" t="s">
        <v>433</v>
      </c>
      <c r="E27" s="264"/>
      <c r="F27" s="264"/>
      <c r="G27" s="264"/>
      <c r="H27" s="264"/>
      <c r="I27" s="264"/>
      <c r="J27" s="264"/>
      <c r="K27" s="264"/>
      <c r="L27" s="264"/>
      <c r="M27" s="264"/>
      <c r="N27" s="264"/>
      <c r="O27" s="264"/>
      <c r="P27" s="264"/>
      <c r="Q27" s="264"/>
      <c r="R27" s="264"/>
      <c r="S27" s="264"/>
    </row>
    <row r="28" spans="1:41" ht="13.5" customHeight="1">
      <c r="A28" s="237" t="s">
        <v>29</v>
      </c>
      <c r="B28" s="237" t="s">
        <v>327</v>
      </c>
      <c r="C28" s="250"/>
      <c r="D28" s="259">
        <v>0</v>
      </c>
      <c r="E28" s="270">
        <v>-5.8</v>
      </c>
      <c r="F28" s="270">
        <v>-0.5</v>
      </c>
      <c r="G28" s="270">
        <v>-7.8</v>
      </c>
      <c r="H28" s="270">
        <v>2.5</v>
      </c>
      <c r="I28" s="270">
        <v>3.9</v>
      </c>
      <c r="J28" s="270">
        <v>0.2</v>
      </c>
      <c r="K28" s="270">
        <v>2.2000000000000002</v>
      </c>
      <c r="L28" s="285">
        <v>-1.3</v>
      </c>
      <c r="M28" s="285">
        <v>-2.4</v>
      </c>
      <c r="N28" s="285">
        <v>13.4</v>
      </c>
      <c r="O28" s="285">
        <v>-1.5</v>
      </c>
      <c r="P28" s="270">
        <v>-7.6</v>
      </c>
      <c r="Q28" s="270">
        <v>0.8</v>
      </c>
      <c r="R28" s="270">
        <v>-1.6</v>
      </c>
      <c r="S28" s="285">
        <v>1.5</v>
      </c>
    </row>
    <row r="29" spans="1:41" ht="13.5" customHeight="1">
      <c r="A29" s="238"/>
      <c r="B29" s="238" t="s">
        <v>228</v>
      </c>
      <c r="C29" s="250"/>
      <c r="D29" s="260">
        <v>0.3</v>
      </c>
      <c r="E29" s="271">
        <v>0.4</v>
      </c>
      <c r="F29" s="271">
        <v>-2.8</v>
      </c>
      <c r="G29" s="271">
        <v>-9.9</v>
      </c>
      <c r="H29" s="271">
        <v>-0.5</v>
      </c>
      <c r="I29" s="271">
        <v>-4.8</v>
      </c>
      <c r="J29" s="271">
        <v>-2.6</v>
      </c>
      <c r="K29" s="271">
        <v>2.1</v>
      </c>
      <c r="L29" s="286">
        <v>-7.4</v>
      </c>
      <c r="M29" s="286">
        <v>4.8</v>
      </c>
      <c r="N29" s="286">
        <v>-5</v>
      </c>
      <c r="O29" s="286">
        <v>-1.4</v>
      </c>
      <c r="P29" s="271">
        <v>31.4</v>
      </c>
      <c r="Q29" s="271">
        <v>5.4</v>
      </c>
      <c r="R29" s="271">
        <v>-0.2</v>
      </c>
      <c r="S29" s="286">
        <v>-5</v>
      </c>
    </row>
    <row r="30" spans="1:41" ht="13.5" customHeight="1">
      <c r="A30" s="238"/>
      <c r="B30" s="238" t="s">
        <v>107</v>
      </c>
      <c r="C30" s="250"/>
      <c r="D30" s="260">
        <v>1.3</v>
      </c>
      <c r="E30" s="271">
        <v>7.1</v>
      </c>
      <c r="F30" s="271">
        <v>1.9</v>
      </c>
      <c r="G30" s="271">
        <v>1.5</v>
      </c>
      <c r="H30" s="271">
        <v>7</v>
      </c>
      <c r="I30" s="271">
        <v>-0.4</v>
      </c>
      <c r="J30" s="271">
        <v>-6.8</v>
      </c>
      <c r="K30" s="271">
        <v>-8.9</v>
      </c>
      <c r="L30" s="286">
        <v>12.5</v>
      </c>
      <c r="M30" s="286">
        <v>5.0999999999999996</v>
      </c>
      <c r="N30" s="286">
        <v>0.1</v>
      </c>
      <c r="O30" s="286">
        <v>1.3</v>
      </c>
      <c r="P30" s="271">
        <v>-0.9</v>
      </c>
      <c r="Q30" s="271">
        <v>1.3</v>
      </c>
      <c r="R30" s="271">
        <v>1.8</v>
      </c>
      <c r="S30" s="286">
        <v>17.2</v>
      </c>
    </row>
    <row r="31" spans="1:41" ht="13.5" customHeight="1">
      <c r="A31" s="238"/>
      <c r="B31" s="238" t="s">
        <v>300</v>
      </c>
      <c r="C31" s="250"/>
      <c r="D31" s="260">
        <v>0.3</v>
      </c>
      <c r="E31" s="271">
        <v>-4</v>
      </c>
      <c r="F31" s="271">
        <v>4</v>
      </c>
      <c r="G31" s="271">
        <v>-5.3</v>
      </c>
      <c r="H31" s="271">
        <v>-1.7</v>
      </c>
      <c r="I31" s="271">
        <v>-7</v>
      </c>
      <c r="J31" s="271">
        <v>-2.7</v>
      </c>
      <c r="K31" s="271">
        <v>4.5999999999999996</v>
      </c>
      <c r="L31" s="286">
        <v>-2.8</v>
      </c>
      <c r="M31" s="286">
        <v>-3.9</v>
      </c>
      <c r="N31" s="286">
        <v>-0.2</v>
      </c>
      <c r="O31" s="286">
        <v>5.8</v>
      </c>
      <c r="P31" s="271">
        <v>-0.4</v>
      </c>
      <c r="Q31" s="271">
        <v>-0.6</v>
      </c>
      <c r="R31" s="271">
        <v>6.5</v>
      </c>
      <c r="S31" s="286">
        <v>3.8</v>
      </c>
    </row>
    <row r="32" spans="1:41" ht="13.5" customHeight="1">
      <c r="A32" s="238"/>
      <c r="B32" s="238" t="s">
        <v>109</v>
      </c>
      <c r="C32" s="250"/>
      <c r="D32" s="260">
        <v>1.9</v>
      </c>
      <c r="E32" s="271">
        <v>1.5</v>
      </c>
      <c r="F32" s="271">
        <v>2.2999999999999998</v>
      </c>
      <c r="G32" s="271">
        <v>9.1999999999999993</v>
      </c>
      <c r="H32" s="271">
        <v>-4.5999999999999996</v>
      </c>
      <c r="I32" s="271">
        <v>7</v>
      </c>
      <c r="J32" s="271">
        <v>4</v>
      </c>
      <c r="K32" s="271">
        <v>-2.7</v>
      </c>
      <c r="L32" s="286">
        <v>3.3</v>
      </c>
      <c r="M32" s="286">
        <v>2.2000000000000002</v>
      </c>
      <c r="N32" s="286">
        <v>-0.7</v>
      </c>
      <c r="O32" s="286">
        <v>-8.6999999999999993</v>
      </c>
      <c r="P32" s="271">
        <v>-2.2000000000000002</v>
      </c>
      <c r="Q32" s="271">
        <v>0.9</v>
      </c>
      <c r="R32" s="271">
        <v>1.8</v>
      </c>
      <c r="S32" s="286">
        <v>5.3</v>
      </c>
    </row>
    <row r="33" spans="1:30" ht="13.5" customHeight="1">
      <c r="A33" s="239"/>
      <c r="B33" s="239" t="s">
        <v>174</v>
      </c>
      <c r="C33" s="251"/>
      <c r="D33" s="262">
        <v>2.5</v>
      </c>
      <c r="E33" s="273">
        <v>3.1</v>
      </c>
      <c r="F33" s="273">
        <v>1.6</v>
      </c>
      <c r="G33" s="273">
        <v>22.6</v>
      </c>
      <c r="H33" s="273">
        <v>5.7</v>
      </c>
      <c r="I33" s="273">
        <v>-1.9</v>
      </c>
      <c r="J33" s="273">
        <v>13.6</v>
      </c>
      <c r="K33" s="273">
        <v>4.8</v>
      </c>
      <c r="L33" s="273">
        <v>-8.8000000000000007</v>
      </c>
      <c r="M33" s="273">
        <v>1.5</v>
      </c>
      <c r="N33" s="273">
        <v>-3.1</v>
      </c>
      <c r="O33" s="273">
        <v>-7.3</v>
      </c>
      <c r="P33" s="273">
        <v>3.6</v>
      </c>
      <c r="Q33" s="273">
        <v>-0.3</v>
      </c>
      <c r="R33" s="273">
        <v>5.5</v>
      </c>
      <c r="S33" s="273">
        <v>2.2000000000000002</v>
      </c>
    </row>
    <row r="34" spans="1:30" ht="13.5" customHeight="1">
      <c r="A34" s="238" t="s">
        <v>431</v>
      </c>
      <c r="B34" s="238">
        <v>5</v>
      </c>
      <c r="C34" s="250" t="s">
        <v>556</v>
      </c>
      <c r="D34" s="260">
        <v>3.4</v>
      </c>
      <c r="E34" s="271">
        <v>4.3</v>
      </c>
      <c r="F34" s="271">
        <v>3.1</v>
      </c>
      <c r="G34" s="271">
        <v>16</v>
      </c>
      <c r="H34" s="271">
        <v>10.3</v>
      </c>
      <c r="I34" s="271">
        <v>1.6</v>
      </c>
      <c r="J34" s="271">
        <v>14.2</v>
      </c>
      <c r="K34" s="271">
        <v>7.6</v>
      </c>
      <c r="L34" s="271">
        <v>-8.4</v>
      </c>
      <c r="M34" s="271">
        <v>-1</v>
      </c>
      <c r="N34" s="271">
        <v>-0.2</v>
      </c>
      <c r="O34" s="271">
        <v>-12.4</v>
      </c>
      <c r="P34" s="271">
        <v>2.5</v>
      </c>
      <c r="Q34" s="271">
        <v>-0.6</v>
      </c>
      <c r="R34" s="271">
        <v>5.3</v>
      </c>
      <c r="S34" s="271">
        <v>5.5</v>
      </c>
    </row>
    <row r="35" spans="1:30" ht="13.5" customHeight="1">
      <c r="A35" s="240" t="s">
        <v>56</v>
      </c>
      <c r="B35" s="238">
        <v>6</v>
      </c>
      <c r="C35" s="250"/>
      <c r="D35" s="260">
        <v>2.6</v>
      </c>
      <c r="E35" s="271">
        <v>1.1000000000000001</v>
      </c>
      <c r="F35" s="271">
        <v>2.5</v>
      </c>
      <c r="G35" s="271">
        <v>18.7</v>
      </c>
      <c r="H35" s="271">
        <v>4.5999999999999996</v>
      </c>
      <c r="I35" s="271">
        <v>-3.7</v>
      </c>
      <c r="J35" s="271">
        <v>15</v>
      </c>
      <c r="K35" s="271">
        <v>7.7</v>
      </c>
      <c r="L35" s="271">
        <v>-8.1</v>
      </c>
      <c r="M35" s="271">
        <v>1.5</v>
      </c>
      <c r="N35" s="271">
        <v>1.3</v>
      </c>
      <c r="O35" s="271">
        <v>-5.9</v>
      </c>
      <c r="P35" s="271">
        <v>0.5</v>
      </c>
      <c r="Q35" s="271">
        <v>0.8</v>
      </c>
      <c r="R35" s="271">
        <v>5.4</v>
      </c>
      <c r="S35" s="271">
        <v>0.2</v>
      </c>
    </row>
    <row r="36" spans="1:30" ht="13.5" customHeight="1">
      <c r="A36" s="240" t="s">
        <v>56</v>
      </c>
      <c r="B36" s="238">
        <v>7</v>
      </c>
      <c r="C36" s="250"/>
      <c r="D36" s="260">
        <v>1.4</v>
      </c>
      <c r="E36" s="271">
        <v>2.4</v>
      </c>
      <c r="F36" s="271">
        <v>1.9</v>
      </c>
      <c r="G36" s="271">
        <v>28.4</v>
      </c>
      <c r="H36" s="271">
        <v>17</v>
      </c>
      <c r="I36" s="271">
        <v>-3.8</v>
      </c>
      <c r="J36" s="271">
        <v>6.5</v>
      </c>
      <c r="K36" s="271">
        <v>2.2000000000000002</v>
      </c>
      <c r="L36" s="271">
        <v>-13.1</v>
      </c>
      <c r="M36" s="271">
        <v>3.2</v>
      </c>
      <c r="N36" s="271">
        <v>-7.5</v>
      </c>
      <c r="O36" s="271">
        <v>-1.9</v>
      </c>
      <c r="P36" s="271">
        <v>5.5</v>
      </c>
      <c r="Q36" s="271">
        <v>-2.7</v>
      </c>
      <c r="R36" s="271">
        <v>6.3</v>
      </c>
      <c r="S36" s="271">
        <v>4</v>
      </c>
    </row>
    <row r="37" spans="1:30" ht="13.5" customHeight="1">
      <c r="A37" s="240" t="s">
        <v>56</v>
      </c>
      <c r="B37" s="238">
        <v>8</v>
      </c>
      <c r="D37" s="260">
        <v>1.9</v>
      </c>
      <c r="E37" s="271">
        <v>5.5</v>
      </c>
      <c r="F37" s="271">
        <v>1.7</v>
      </c>
      <c r="G37" s="271">
        <v>31.8</v>
      </c>
      <c r="H37" s="271">
        <v>16.3</v>
      </c>
      <c r="I37" s="271">
        <v>-4.2</v>
      </c>
      <c r="J37" s="271">
        <v>9.6</v>
      </c>
      <c r="K37" s="271">
        <v>5.8</v>
      </c>
      <c r="L37" s="271">
        <v>-11.8</v>
      </c>
      <c r="M37" s="271">
        <v>3.8</v>
      </c>
      <c r="N37" s="271">
        <v>-2.8</v>
      </c>
      <c r="O37" s="271">
        <v>-1.4</v>
      </c>
      <c r="P37" s="271">
        <v>4.3</v>
      </c>
      <c r="Q37" s="271">
        <v>-2.6</v>
      </c>
      <c r="R37" s="271">
        <v>9.8000000000000007</v>
      </c>
      <c r="S37" s="271">
        <v>0.6</v>
      </c>
    </row>
    <row r="38" spans="1:30" ht="13.5" customHeight="1">
      <c r="A38" s="240" t="s">
        <v>56</v>
      </c>
      <c r="B38" s="238">
        <v>9</v>
      </c>
      <c r="C38" s="250"/>
      <c r="D38" s="260">
        <v>2.4</v>
      </c>
      <c r="E38" s="271">
        <v>9.1999999999999993</v>
      </c>
      <c r="F38" s="271">
        <v>1</v>
      </c>
      <c r="G38" s="271">
        <v>28.5</v>
      </c>
      <c r="H38" s="271">
        <v>10.6</v>
      </c>
      <c r="I38" s="271">
        <v>-4.4000000000000004</v>
      </c>
      <c r="J38" s="271">
        <v>12.9</v>
      </c>
      <c r="K38" s="271">
        <v>3.6</v>
      </c>
      <c r="L38" s="271">
        <v>-13.2</v>
      </c>
      <c r="M38" s="271">
        <v>-0.2</v>
      </c>
      <c r="N38" s="271">
        <v>-10.1</v>
      </c>
      <c r="O38" s="271">
        <v>1.5</v>
      </c>
      <c r="P38" s="271">
        <v>7.5</v>
      </c>
      <c r="Q38" s="271">
        <v>0.2</v>
      </c>
      <c r="R38" s="271">
        <v>4</v>
      </c>
      <c r="S38" s="271">
        <v>2.1</v>
      </c>
    </row>
    <row r="39" spans="1:30" ht="13.5" customHeight="1">
      <c r="A39" s="240" t="s">
        <v>56</v>
      </c>
      <c r="B39" s="238">
        <v>10</v>
      </c>
      <c r="C39" s="250"/>
      <c r="D39" s="260">
        <v>1.3</v>
      </c>
      <c r="E39" s="271">
        <v>3.5</v>
      </c>
      <c r="F39" s="271">
        <v>1.2</v>
      </c>
      <c r="G39" s="271">
        <v>28.3</v>
      </c>
      <c r="H39" s="271">
        <v>-4.8</v>
      </c>
      <c r="I39" s="271">
        <v>-3.9</v>
      </c>
      <c r="J39" s="271">
        <v>10.6</v>
      </c>
      <c r="K39" s="271">
        <v>4.2</v>
      </c>
      <c r="L39" s="271">
        <v>-15.7</v>
      </c>
      <c r="M39" s="271">
        <v>5.0999999999999996</v>
      </c>
      <c r="N39" s="271">
        <v>-8.1</v>
      </c>
      <c r="O39" s="271">
        <v>-3.1</v>
      </c>
      <c r="P39" s="271">
        <v>3.7</v>
      </c>
      <c r="Q39" s="271">
        <v>-1.6</v>
      </c>
      <c r="R39" s="271">
        <v>4.3</v>
      </c>
      <c r="S39" s="271">
        <v>-0.1</v>
      </c>
    </row>
    <row r="40" spans="1:30" ht="13.5" customHeight="1">
      <c r="A40" s="240" t="s">
        <v>56</v>
      </c>
      <c r="B40" s="238">
        <v>11</v>
      </c>
      <c r="C40" s="250"/>
      <c r="D40" s="260">
        <v>1.9</v>
      </c>
      <c r="E40" s="271">
        <v>3.5</v>
      </c>
      <c r="F40" s="271">
        <v>1.4</v>
      </c>
      <c r="G40" s="271">
        <v>26.8</v>
      </c>
      <c r="H40" s="271">
        <v>-8.1999999999999993</v>
      </c>
      <c r="I40" s="271">
        <v>-1.7</v>
      </c>
      <c r="J40" s="271">
        <v>11.2</v>
      </c>
      <c r="K40" s="271">
        <v>5</v>
      </c>
      <c r="L40" s="271">
        <v>-3.4</v>
      </c>
      <c r="M40" s="271">
        <v>3.4</v>
      </c>
      <c r="N40" s="271">
        <v>-8.5</v>
      </c>
      <c r="O40" s="271">
        <v>-0.3</v>
      </c>
      <c r="P40" s="271">
        <v>3.7</v>
      </c>
      <c r="Q40" s="271">
        <v>-3.5</v>
      </c>
      <c r="R40" s="271">
        <v>4.5</v>
      </c>
      <c r="S40" s="271">
        <v>4.9000000000000004</v>
      </c>
    </row>
    <row r="41" spans="1:30" ht="13.5" customHeight="1">
      <c r="A41" s="241" t="s">
        <v>56</v>
      </c>
      <c r="B41" s="238">
        <v>12</v>
      </c>
      <c r="C41" s="250"/>
      <c r="D41" s="260">
        <v>1.8</v>
      </c>
      <c r="E41" s="271">
        <v>6.8</v>
      </c>
      <c r="F41" s="271">
        <v>0.7</v>
      </c>
      <c r="G41" s="271">
        <v>23.8</v>
      </c>
      <c r="H41" s="271">
        <v>-3.1</v>
      </c>
      <c r="I41" s="271">
        <v>-3.5</v>
      </c>
      <c r="J41" s="271">
        <v>11.2</v>
      </c>
      <c r="K41" s="271">
        <v>4</v>
      </c>
      <c r="L41" s="271">
        <v>-7.8</v>
      </c>
      <c r="M41" s="271">
        <v>2.9</v>
      </c>
      <c r="N41" s="271">
        <v>-1.6</v>
      </c>
      <c r="O41" s="271">
        <v>-3.9</v>
      </c>
      <c r="P41" s="271">
        <v>5.4</v>
      </c>
      <c r="Q41" s="271">
        <v>-3.6</v>
      </c>
      <c r="R41" s="271">
        <v>5</v>
      </c>
      <c r="S41" s="271">
        <v>0.6</v>
      </c>
    </row>
    <row r="42" spans="1:30" ht="13.5" customHeight="1">
      <c r="A42" s="240" t="s">
        <v>432</v>
      </c>
      <c r="B42" s="238">
        <v>1</v>
      </c>
      <c r="D42" s="260">
        <v>0.2</v>
      </c>
      <c r="E42" s="271">
        <v>0.7</v>
      </c>
      <c r="F42" s="271">
        <v>-0.4</v>
      </c>
      <c r="G42" s="271">
        <v>-5.0999999999999996</v>
      </c>
      <c r="H42" s="271">
        <v>10.199999999999999</v>
      </c>
      <c r="I42" s="271">
        <v>9.6999999999999993</v>
      </c>
      <c r="J42" s="271">
        <v>-5.6</v>
      </c>
      <c r="K42" s="271">
        <v>11.5</v>
      </c>
      <c r="L42" s="271">
        <v>-10.7</v>
      </c>
      <c r="M42" s="271">
        <v>3</v>
      </c>
      <c r="N42" s="271">
        <v>5.9</v>
      </c>
      <c r="O42" s="271">
        <v>11.6</v>
      </c>
      <c r="P42" s="271">
        <v>3.9</v>
      </c>
      <c r="Q42" s="271">
        <v>-3.3</v>
      </c>
      <c r="R42" s="271">
        <v>-0.9</v>
      </c>
      <c r="S42" s="271">
        <v>-0.8</v>
      </c>
    </row>
    <row r="43" spans="1:30" ht="13.5" customHeight="1">
      <c r="A43" s="240" t="s">
        <v>56</v>
      </c>
      <c r="B43" s="238">
        <v>2</v>
      </c>
      <c r="C43" s="250"/>
      <c r="D43" s="260">
        <v>-0.1</v>
      </c>
      <c r="E43" s="271">
        <v>-0.1</v>
      </c>
      <c r="F43" s="271">
        <v>-0.2</v>
      </c>
      <c r="G43" s="271">
        <v>2</v>
      </c>
      <c r="H43" s="271">
        <v>11.9</v>
      </c>
      <c r="I43" s="271">
        <v>8.6999999999999993</v>
      </c>
      <c r="J43" s="271">
        <v>-6.7</v>
      </c>
      <c r="K43" s="271">
        <v>10.1</v>
      </c>
      <c r="L43" s="271">
        <v>-11.6</v>
      </c>
      <c r="M43" s="271">
        <v>4.3</v>
      </c>
      <c r="N43" s="271">
        <v>-1.5</v>
      </c>
      <c r="O43" s="271">
        <v>7.5</v>
      </c>
      <c r="P43" s="271">
        <v>5</v>
      </c>
      <c r="Q43" s="271">
        <v>-4.9000000000000004</v>
      </c>
      <c r="R43" s="271">
        <v>2</v>
      </c>
      <c r="S43" s="271">
        <v>1.9</v>
      </c>
    </row>
    <row r="44" spans="1:30" ht="13.5" customHeight="1">
      <c r="A44" s="240" t="s">
        <v>56</v>
      </c>
      <c r="B44" s="238">
        <v>3</v>
      </c>
      <c r="C44" s="250"/>
      <c r="D44" s="260">
        <v>-1.1000000000000001</v>
      </c>
      <c r="E44" s="271">
        <v>0.9</v>
      </c>
      <c r="F44" s="271">
        <v>-0.5</v>
      </c>
      <c r="G44" s="271">
        <v>-0.5</v>
      </c>
      <c r="H44" s="271">
        <v>10.4</v>
      </c>
      <c r="I44" s="271">
        <v>8.6</v>
      </c>
      <c r="J44" s="271">
        <v>-4.7</v>
      </c>
      <c r="K44" s="271">
        <v>6.2</v>
      </c>
      <c r="L44" s="271">
        <v>-9.3000000000000007</v>
      </c>
      <c r="M44" s="271">
        <v>6.4</v>
      </c>
      <c r="N44" s="271">
        <v>2.4</v>
      </c>
      <c r="O44" s="271">
        <v>11.3</v>
      </c>
      <c r="P44" s="271">
        <v>2.9</v>
      </c>
      <c r="Q44" s="271">
        <v>-11.5</v>
      </c>
      <c r="R44" s="271">
        <v>3.1</v>
      </c>
      <c r="S44" s="271">
        <v>-1.8</v>
      </c>
    </row>
    <row r="45" spans="1:30" ht="13.5" customHeight="1">
      <c r="A45" s="240" t="s">
        <v>56</v>
      </c>
      <c r="B45" s="238">
        <v>4</v>
      </c>
      <c r="C45" s="250"/>
      <c r="D45" s="261">
        <v>-0.4</v>
      </c>
      <c r="E45" s="272">
        <v>-0.2</v>
      </c>
      <c r="F45" s="272">
        <v>-0.4</v>
      </c>
      <c r="G45" s="272">
        <v>-0.7</v>
      </c>
      <c r="H45" s="272">
        <v>12.8</v>
      </c>
      <c r="I45" s="272">
        <v>11.2</v>
      </c>
      <c r="J45" s="272">
        <v>-3.6</v>
      </c>
      <c r="K45" s="272">
        <v>10.5</v>
      </c>
      <c r="L45" s="272">
        <v>-12.8</v>
      </c>
      <c r="M45" s="272">
        <v>3.6</v>
      </c>
      <c r="N45" s="272">
        <v>6.3</v>
      </c>
      <c r="O45" s="272">
        <v>8.6999999999999993</v>
      </c>
      <c r="P45" s="272">
        <v>4.3</v>
      </c>
      <c r="Q45" s="272">
        <v>-9.9</v>
      </c>
      <c r="R45" s="272">
        <v>5.3</v>
      </c>
      <c r="S45" s="272">
        <v>-0.9</v>
      </c>
    </row>
    <row r="46" spans="1:30" ht="13.5" customHeight="1">
      <c r="A46" s="242" t="s">
        <v>56</v>
      </c>
      <c r="B46" s="246">
        <v>5</v>
      </c>
      <c r="C46" s="252"/>
      <c r="D46" s="263">
        <v>0.9</v>
      </c>
      <c r="E46" s="274">
        <v>-3.2</v>
      </c>
      <c r="F46" s="274">
        <v>0.3</v>
      </c>
      <c r="G46" s="274">
        <v>-1.2</v>
      </c>
      <c r="H46" s="274">
        <v>14.1</v>
      </c>
      <c r="I46" s="274">
        <v>10.7</v>
      </c>
      <c r="J46" s="274">
        <v>-3.2</v>
      </c>
      <c r="K46" s="274">
        <v>8.9</v>
      </c>
      <c r="L46" s="274">
        <v>-8.3000000000000007</v>
      </c>
      <c r="M46" s="274">
        <v>6.1</v>
      </c>
      <c r="N46" s="274">
        <v>3.9</v>
      </c>
      <c r="O46" s="274">
        <v>13.2</v>
      </c>
      <c r="P46" s="274">
        <v>6.1</v>
      </c>
      <c r="Q46" s="274">
        <v>-4</v>
      </c>
      <c r="R46" s="274">
        <v>5.9</v>
      </c>
      <c r="S46" s="274">
        <v>0.5</v>
      </c>
    </row>
    <row r="47" spans="1:30" ht="27" customHeight="1">
      <c r="A47" s="243" t="s">
        <v>554</v>
      </c>
      <c r="B47" s="243"/>
      <c r="C47" s="253"/>
      <c r="D47" s="265">
        <v>-0.3</v>
      </c>
      <c r="E47" s="265">
        <v>-2.2000000000000002</v>
      </c>
      <c r="F47" s="265">
        <v>-0.5</v>
      </c>
      <c r="G47" s="265">
        <v>0</v>
      </c>
      <c r="H47" s="265">
        <v>2</v>
      </c>
      <c r="I47" s="265">
        <v>-2</v>
      </c>
      <c r="J47" s="265">
        <v>-0.7</v>
      </c>
      <c r="K47" s="265">
        <v>-0.6</v>
      </c>
      <c r="L47" s="265">
        <v>0.6</v>
      </c>
      <c r="M47" s="265">
        <v>-2.8</v>
      </c>
      <c r="N47" s="265">
        <v>1.5</v>
      </c>
      <c r="O47" s="265">
        <v>2.2000000000000002</v>
      </c>
      <c r="P47" s="265">
        <v>2.1</v>
      </c>
      <c r="Q47" s="265">
        <v>0</v>
      </c>
      <c r="R47" s="265">
        <v>-0.8</v>
      </c>
      <c r="S47" s="265">
        <v>0.1</v>
      </c>
      <c r="T47" s="244"/>
      <c r="U47" s="244"/>
      <c r="V47" s="244"/>
      <c r="W47" s="244"/>
      <c r="X47" s="244"/>
      <c r="Y47" s="244"/>
      <c r="Z47" s="244"/>
      <c r="AA47" s="244"/>
      <c r="AB47" s="244"/>
      <c r="AC47" s="244"/>
      <c r="AD47" s="244"/>
    </row>
    <row r="48" spans="1:30" ht="27" customHeight="1">
      <c r="A48" s="244"/>
      <c r="B48" s="244"/>
      <c r="C48" s="244"/>
      <c r="D48" s="306"/>
      <c r="E48" s="306"/>
      <c r="F48" s="306"/>
      <c r="G48" s="306"/>
      <c r="H48" s="306"/>
      <c r="I48" s="306"/>
      <c r="J48" s="306"/>
      <c r="K48" s="306"/>
      <c r="L48" s="306"/>
      <c r="M48" s="306"/>
      <c r="N48" s="306"/>
      <c r="O48" s="306"/>
      <c r="P48" s="306"/>
      <c r="Q48" s="306"/>
      <c r="R48" s="306"/>
      <c r="S48" s="306"/>
      <c r="T48" s="244"/>
      <c r="U48" s="244"/>
      <c r="V48" s="244"/>
      <c r="W48" s="244"/>
      <c r="X48" s="244"/>
      <c r="Y48" s="244"/>
      <c r="Z48" s="244"/>
      <c r="AA48" s="244"/>
      <c r="AB48" s="244"/>
      <c r="AC48" s="244"/>
      <c r="AD48" s="244"/>
    </row>
    <row r="49" spans="1:19" ht="16.5">
      <c r="A49" s="232" t="s">
        <v>436</v>
      </c>
      <c r="B49" s="8"/>
      <c r="C49" s="8"/>
      <c r="H49" s="313"/>
      <c r="I49" s="313"/>
      <c r="J49" s="313"/>
      <c r="K49" s="313"/>
      <c r="L49" s="313"/>
      <c r="M49" s="313"/>
      <c r="N49" s="313"/>
      <c r="O49" s="313"/>
      <c r="S49" s="19" t="s">
        <v>90</v>
      </c>
    </row>
    <row r="50" spans="1:19">
      <c r="A50" s="233" t="s">
        <v>532</v>
      </c>
      <c r="B50" s="233"/>
      <c r="C50" s="247"/>
      <c r="D50" s="255" t="s">
        <v>144</v>
      </c>
      <c r="E50" s="255" t="s">
        <v>415</v>
      </c>
      <c r="F50" s="255" t="s">
        <v>184</v>
      </c>
      <c r="G50" s="255" t="s">
        <v>37</v>
      </c>
      <c r="H50" s="255" t="s">
        <v>223</v>
      </c>
      <c r="I50" s="255" t="s">
        <v>416</v>
      </c>
      <c r="J50" s="255" t="s">
        <v>417</v>
      </c>
      <c r="K50" s="255" t="s">
        <v>418</v>
      </c>
      <c r="L50" s="255" t="s">
        <v>34</v>
      </c>
      <c r="M50" s="255" t="s">
        <v>328</v>
      </c>
      <c r="N50" s="255" t="s">
        <v>63</v>
      </c>
      <c r="O50" s="255" t="s">
        <v>126</v>
      </c>
      <c r="P50" s="255" t="s">
        <v>93</v>
      </c>
      <c r="Q50" s="255" t="s">
        <v>419</v>
      </c>
      <c r="R50" s="255" t="s">
        <v>420</v>
      </c>
      <c r="S50" s="255" t="s">
        <v>338</v>
      </c>
    </row>
    <row r="51" spans="1:19">
      <c r="A51" s="234"/>
      <c r="B51" s="234"/>
      <c r="C51" s="248"/>
      <c r="D51" s="256" t="s">
        <v>533</v>
      </c>
      <c r="E51" s="256"/>
      <c r="F51" s="256"/>
      <c r="G51" s="256" t="s">
        <v>372</v>
      </c>
      <c r="H51" s="256" t="s">
        <v>534</v>
      </c>
      <c r="I51" s="256" t="s">
        <v>302</v>
      </c>
      <c r="J51" s="256" t="s">
        <v>535</v>
      </c>
      <c r="K51" s="256" t="s">
        <v>106</v>
      </c>
      <c r="L51" s="283" t="s">
        <v>536</v>
      </c>
      <c r="M51" s="287" t="s">
        <v>538</v>
      </c>
      <c r="N51" s="283" t="s">
        <v>421</v>
      </c>
      <c r="O51" s="283" t="s">
        <v>539</v>
      </c>
      <c r="P51" s="283" t="s">
        <v>540</v>
      </c>
      <c r="Q51" s="283" t="s">
        <v>425</v>
      </c>
      <c r="R51" s="283" t="s">
        <v>541</v>
      </c>
      <c r="S51" s="291" t="s">
        <v>542</v>
      </c>
    </row>
    <row r="52" spans="1:19" ht="18" customHeight="1">
      <c r="A52" s="235"/>
      <c r="B52" s="235"/>
      <c r="C52" s="254"/>
      <c r="D52" s="257" t="s">
        <v>543</v>
      </c>
      <c r="E52" s="257" t="s">
        <v>333</v>
      </c>
      <c r="F52" s="257" t="s">
        <v>544</v>
      </c>
      <c r="G52" s="257" t="s">
        <v>545</v>
      </c>
      <c r="H52" s="257" t="s">
        <v>427</v>
      </c>
      <c r="I52" s="257" t="s">
        <v>546</v>
      </c>
      <c r="J52" s="257" t="s">
        <v>170</v>
      </c>
      <c r="K52" s="257" t="s">
        <v>547</v>
      </c>
      <c r="L52" s="284" t="s">
        <v>548</v>
      </c>
      <c r="M52" s="288" t="s">
        <v>549</v>
      </c>
      <c r="N52" s="284" t="s">
        <v>55</v>
      </c>
      <c r="O52" s="284" t="s">
        <v>367</v>
      </c>
      <c r="P52" s="288" t="s">
        <v>244</v>
      </c>
      <c r="Q52" s="288" t="s">
        <v>550</v>
      </c>
      <c r="R52" s="284" t="s">
        <v>551</v>
      </c>
      <c r="S52" s="284" t="s">
        <v>552</v>
      </c>
    </row>
    <row r="53" spans="1:19" ht="15.75" customHeight="1">
      <c r="A53" s="297"/>
      <c r="B53" s="297"/>
      <c r="C53" s="297"/>
      <c r="D53" s="258" t="s">
        <v>553</v>
      </c>
      <c r="E53" s="258"/>
      <c r="F53" s="258"/>
      <c r="G53" s="258"/>
      <c r="H53" s="258"/>
      <c r="I53" s="258"/>
      <c r="J53" s="258"/>
      <c r="K53" s="258"/>
      <c r="L53" s="258"/>
      <c r="M53" s="258"/>
      <c r="N53" s="258"/>
      <c r="O53" s="258"/>
      <c r="P53" s="258"/>
      <c r="Q53" s="258"/>
      <c r="R53" s="258"/>
      <c r="S53" s="297"/>
    </row>
    <row r="54" spans="1:19" ht="13.5" customHeight="1">
      <c r="A54" s="237" t="s">
        <v>29</v>
      </c>
      <c r="B54" s="237" t="s">
        <v>327</v>
      </c>
      <c r="C54" s="250"/>
      <c r="D54" s="259">
        <v>100.7</v>
      </c>
      <c r="E54" s="270">
        <v>103</v>
      </c>
      <c r="F54" s="270">
        <v>102.8</v>
      </c>
      <c r="G54" s="270">
        <v>110.3</v>
      </c>
      <c r="H54" s="270">
        <v>104.7</v>
      </c>
      <c r="I54" s="270">
        <v>106</v>
      </c>
      <c r="J54" s="270">
        <v>106.5</v>
      </c>
      <c r="K54" s="270">
        <v>102.8</v>
      </c>
      <c r="L54" s="285">
        <v>81</v>
      </c>
      <c r="M54" s="285">
        <v>100.3</v>
      </c>
      <c r="N54" s="285">
        <v>111.8</v>
      </c>
      <c r="O54" s="285">
        <v>108.8</v>
      </c>
      <c r="P54" s="270">
        <v>78.900000000000006</v>
      </c>
      <c r="Q54" s="270">
        <v>95.1</v>
      </c>
      <c r="R54" s="270">
        <v>100.1</v>
      </c>
      <c r="S54" s="285">
        <v>100.6</v>
      </c>
    </row>
    <row r="55" spans="1:19" ht="13.5" customHeight="1">
      <c r="A55" s="238"/>
      <c r="B55" s="238" t="s">
        <v>228</v>
      </c>
      <c r="C55" s="250"/>
      <c r="D55" s="260">
        <v>100</v>
      </c>
      <c r="E55" s="271">
        <v>100</v>
      </c>
      <c r="F55" s="271">
        <v>100</v>
      </c>
      <c r="G55" s="271">
        <v>100</v>
      </c>
      <c r="H55" s="271">
        <v>100</v>
      </c>
      <c r="I55" s="271">
        <v>100</v>
      </c>
      <c r="J55" s="271">
        <v>100</v>
      </c>
      <c r="K55" s="271">
        <v>100</v>
      </c>
      <c r="L55" s="286">
        <v>100</v>
      </c>
      <c r="M55" s="286">
        <v>100</v>
      </c>
      <c r="N55" s="286">
        <v>100</v>
      </c>
      <c r="O55" s="286">
        <v>100</v>
      </c>
      <c r="P55" s="271">
        <v>100</v>
      </c>
      <c r="Q55" s="271">
        <v>100</v>
      </c>
      <c r="R55" s="271">
        <v>100</v>
      </c>
      <c r="S55" s="286">
        <v>100</v>
      </c>
    </row>
    <row r="56" spans="1:19" ht="13.5" customHeight="1">
      <c r="A56" s="238"/>
      <c r="B56" s="238" t="s">
        <v>107</v>
      </c>
      <c r="C56" s="250"/>
      <c r="D56" s="260">
        <v>101.7</v>
      </c>
      <c r="E56" s="271">
        <v>110.5</v>
      </c>
      <c r="F56" s="271">
        <v>101.2</v>
      </c>
      <c r="G56" s="271">
        <v>100.6</v>
      </c>
      <c r="H56" s="271">
        <v>103.3</v>
      </c>
      <c r="I56" s="271">
        <v>104.7</v>
      </c>
      <c r="J56" s="271">
        <v>96</v>
      </c>
      <c r="K56" s="271">
        <v>82.8</v>
      </c>
      <c r="L56" s="286">
        <v>100.5</v>
      </c>
      <c r="M56" s="286">
        <v>105.1</v>
      </c>
      <c r="N56" s="286">
        <v>93.3</v>
      </c>
      <c r="O56" s="286">
        <v>111.7</v>
      </c>
      <c r="P56" s="271">
        <v>100.3</v>
      </c>
      <c r="Q56" s="271">
        <v>99.6</v>
      </c>
      <c r="R56" s="271">
        <v>91.4</v>
      </c>
      <c r="S56" s="286">
        <v>120.4</v>
      </c>
    </row>
    <row r="57" spans="1:19" ht="13.5" customHeight="1">
      <c r="A57" s="238"/>
      <c r="B57" s="238" t="s">
        <v>300</v>
      </c>
      <c r="C57" s="250"/>
      <c r="D57" s="260">
        <v>103.2</v>
      </c>
      <c r="E57" s="271">
        <v>97.9</v>
      </c>
      <c r="F57" s="271">
        <v>105.1</v>
      </c>
      <c r="G57" s="271">
        <v>105.6</v>
      </c>
      <c r="H57" s="271">
        <v>103.4</v>
      </c>
      <c r="I57" s="271">
        <v>94.9</v>
      </c>
      <c r="J57" s="271">
        <v>91.1</v>
      </c>
      <c r="K57" s="271">
        <v>93.8</v>
      </c>
      <c r="L57" s="271">
        <v>85</v>
      </c>
      <c r="M57" s="271">
        <v>106.2</v>
      </c>
      <c r="N57" s="271">
        <v>99.1</v>
      </c>
      <c r="O57" s="271">
        <v>114.9</v>
      </c>
      <c r="P57" s="271">
        <v>98.8</v>
      </c>
      <c r="Q57" s="271">
        <v>100.4</v>
      </c>
      <c r="R57" s="271">
        <v>94.6</v>
      </c>
      <c r="S57" s="271">
        <v>131.9</v>
      </c>
    </row>
    <row r="58" spans="1:19" ht="13.5" customHeight="1">
      <c r="A58" s="238"/>
      <c r="B58" s="238" t="s">
        <v>109</v>
      </c>
      <c r="C58" s="250"/>
      <c r="D58" s="261">
        <v>104.2</v>
      </c>
      <c r="E58" s="267">
        <v>101.1</v>
      </c>
      <c r="F58" s="267">
        <v>106.3</v>
      </c>
      <c r="G58" s="267">
        <v>105.4</v>
      </c>
      <c r="H58" s="267">
        <v>98.9</v>
      </c>
      <c r="I58" s="267">
        <v>99.4</v>
      </c>
      <c r="J58" s="267">
        <v>92.6</v>
      </c>
      <c r="K58" s="267">
        <v>92</v>
      </c>
      <c r="L58" s="267">
        <v>84.3</v>
      </c>
      <c r="M58" s="267">
        <v>111.4</v>
      </c>
      <c r="N58" s="267">
        <v>97.8</v>
      </c>
      <c r="O58" s="267">
        <v>108.9</v>
      </c>
      <c r="P58" s="267">
        <v>100</v>
      </c>
      <c r="Q58" s="267">
        <v>100.8</v>
      </c>
      <c r="R58" s="267">
        <v>96.5</v>
      </c>
      <c r="S58" s="267">
        <v>128.4</v>
      </c>
    </row>
    <row r="59" spans="1:19" ht="13.5" customHeight="1">
      <c r="A59" s="239"/>
      <c r="B59" s="239" t="s">
        <v>174</v>
      </c>
      <c r="C59" s="251"/>
      <c r="D59" s="262">
        <v>105</v>
      </c>
      <c r="E59" s="273">
        <v>103.4</v>
      </c>
      <c r="F59" s="273">
        <v>109.2</v>
      </c>
      <c r="G59" s="273">
        <v>127.1</v>
      </c>
      <c r="H59" s="273">
        <v>100.2</v>
      </c>
      <c r="I59" s="273">
        <v>95.9</v>
      </c>
      <c r="J59" s="273">
        <v>100.8</v>
      </c>
      <c r="K59" s="273">
        <v>92.9</v>
      </c>
      <c r="L59" s="273">
        <v>69.2</v>
      </c>
      <c r="M59" s="273">
        <v>114</v>
      </c>
      <c r="N59" s="273">
        <v>92.3</v>
      </c>
      <c r="O59" s="273">
        <v>105.1</v>
      </c>
      <c r="P59" s="273">
        <v>102</v>
      </c>
      <c r="Q59" s="273">
        <v>94.6</v>
      </c>
      <c r="R59" s="273">
        <v>113</v>
      </c>
      <c r="S59" s="273">
        <v>132.80000000000001</v>
      </c>
    </row>
    <row r="60" spans="1:19" ht="13.5" customHeight="1">
      <c r="A60" s="238" t="s">
        <v>431</v>
      </c>
      <c r="B60" s="238">
        <v>5</v>
      </c>
      <c r="C60" s="250" t="s">
        <v>219</v>
      </c>
      <c r="D60" s="260">
        <v>103.9</v>
      </c>
      <c r="E60" s="271">
        <v>101.1</v>
      </c>
      <c r="F60" s="271">
        <v>108.8</v>
      </c>
      <c r="G60" s="271">
        <v>125.9</v>
      </c>
      <c r="H60" s="271">
        <v>97.8</v>
      </c>
      <c r="I60" s="271">
        <v>93.8</v>
      </c>
      <c r="J60" s="271">
        <v>99.3</v>
      </c>
      <c r="K60" s="271">
        <v>93.9</v>
      </c>
      <c r="L60" s="271">
        <v>66.900000000000006</v>
      </c>
      <c r="M60" s="271">
        <v>109.9</v>
      </c>
      <c r="N60" s="271">
        <v>96.5</v>
      </c>
      <c r="O60" s="271">
        <v>103.3</v>
      </c>
      <c r="P60" s="271">
        <v>102.6</v>
      </c>
      <c r="Q60" s="271">
        <v>91.8</v>
      </c>
      <c r="R60" s="271">
        <v>110.4</v>
      </c>
      <c r="S60" s="271">
        <v>129.6</v>
      </c>
    </row>
    <row r="61" spans="1:19" ht="13.5" customHeight="1">
      <c r="A61" s="240" t="s">
        <v>56</v>
      </c>
      <c r="B61" s="238">
        <v>6</v>
      </c>
      <c r="C61" s="250"/>
      <c r="D61" s="260">
        <v>104.7</v>
      </c>
      <c r="E61" s="271">
        <v>102.2</v>
      </c>
      <c r="F61" s="271">
        <v>110.1</v>
      </c>
      <c r="G61" s="271">
        <v>124.7</v>
      </c>
      <c r="H61" s="271">
        <v>96.5</v>
      </c>
      <c r="I61" s="271">
        <v>94.8</v>
      </c>
      <c r="J61" s="271">
        <v>100.9</v>
      </c>
      <c r="K61" s="271">
        <v>93.5</v>
      </c>
      <c r="L61" s="271">
        <v>64.099999999999994</v>
      </c>
      <c r="M61" s="271">
        <v>114.7</v>
      </c>
      <c r="N61" s="271">
        <v>92.4</v>
      </c>
      <c r="O61" s="271">
        <v>109.6</v>
      </c>
      <c r="P61" s="271">
        <v>102.2</v>
      </c>
      <c r="Q61" s="271">
        <v>90.8</v>
      </c>
      <c r="R61" s="271">
        <v>113</v>
      </c>
      <c r="S61" s="271">
        <v>133.30000000000001</v>
      </c>
    </row>
    <row r="62" spans="1:19" ht="13.5" customHeight="1">
      <c r="A62" s="240" t="s">
        <v>56</v>
      </c>
      <c r="B62" s="238">
        <v>7</v>
      </c>
      <c r="C62" s="250"/>
      <c r="D62" s="260">
        <v>104.7</v>
      </c>
      <c r="E62" s="271">
        <v>100.2</v>
      </c>
      <c r="F62" s="271">
        <v>109.7</v>
      </c>
      <c r="G62" s="271">
        <v>128.19999999999999</v>
      </c>
      <c r="H62" s="271">
        <v>104.4</v>
      </c>
      <c r="I62" s="271">
        <v>94.5</v>
      </c>
      <c r="J62" s="271">
        <v>100.9</v>
      </c>
      <c r="K62" s="271">
        <v>92.5</v>
      </c>
      <c r="L62" s="271">
        <v>69.2</v>
      </c>
      <c r="M62" s="271">
        <v>116</v>
      </c>
      <c r="N62" s="271">
        <v>88.3</v>
      </c>
      <c r="O62" s="271">
        <v>108.5</v>
      </c>
      <c r="P62" s="271">
        <v>100.2</v>
      </c>
      <c r="Q62" s="271">
        <v>92.6</v>
      </c>
      <c r="R62" s="271">
        <v>108.4</v>
      </c>
      <c r="S62" s="271">
        <v>135</v>
      </c>
    </row>
    <row r="63" spans="1:19" ht="13.5" customHeight="1">
      <c r="A63" s="240" t="s">
        <v>56</v>
      </c>
      <c r="B63" s="238">
        <v>8</v>
      </c>
      <c r="D63" s="260">
        <v>104.5</v>
      </c>
      <c r="E63" s="271">
        <v>108.3</v>
      </c>
      <c r="F63" s="271">
        <v>109.2</v>
      </c>
      <c r="G63" s="271">
        <v>128.80000000000001</v>
      </c>
      <c r="H63" s="271">
        <v>105.8</v>
      </c>
      <c r="I63" s="271">
        <v>93.8</v>
      </c>
      <c r="J63" s="271">
        <v>102.2</v>
      </c>
      <c r="K63" s="271">
        <v>92.4</v>
      </c>
      <c r="L63" s="271">
        <v>69.900000000000006</v>
      </c>
      <c r="M63" s="271">
        <v>114.5</v>
      </c>
      <c r="N63" s="271">
        <v>92.6</v>
      </c>
      <c r="O63" s="271">
        <v>109.2</v>
      </c>
      <c r="P63" s="271">
        <v>98.9</v>
      </c>
      <c r="Q63" s="271">
        <v>92.8</v>
      </c>
      <c r="R63" s="271">
        <v>114.6</v>
      </c>
      <c r="S63" s="271">
        <v>130.5</v>
      </c>
    </row>
    <row r="64" spans="1:19" ht="13.5" customHeight="1">
      <c r="A64" s="240" t="s">
        <v>56</v>
      </c>
      <c r="B64" s="238">
        <v>9</v>
      </c>
      <c r="C64" s="250"/>
      <c r="D64" s="260">
        <v>106</v>
      </c>
      <c r="E64" s="271">
        <v>114.1</v>
      </c>
      <c r="F64" s="271">
        <v>109.9</v>
      </c>
      <c r="G64" s="271">
        <v>131.1</v>
      </c>
      <c r="H64" s="271">
        <v>106</v>
      </c>
      <c r="I64" s="271">
        <v>95.9</v>
      </c>
      <c r="J64" s="271">
        <v>101.1</v>
      </c>
      <c r="K64" s="271">
        <v>93.5</v>
      </c>
      <c r="L64" s="271">
        <v>70</v>
      </c>
      <c r="M64" s="271">
        <v>113.5</v>
      </c>
      <c r="N64" s="271">
        <v>93.5</v>
      </c>
      <c r="O64" s="271">
        <v>108.9</v>
      </c>
      <c r="P64" s="271">
        <v>100.3</v>
      </c>
      <c r="Q64" s="271">
        <v>98.2</v>
      </c>
      <c r="R64" s="271">
        <v>107.7</v>
      </c>
      <c r="S64" s="271">
        <v>131.6</v>
      </c>
    </row>
    <row r="65" spans="1:19" ht="13.5" customHeight="1">
      <c r="A65" s="240" t="s">
        <v>56</v>
      </c>
      <c r="B65" s="238">
        <v>10</v>
      </c>
      <c r="C65" s="250"/>
      <c r="D65" s="260">
        <v>105.9</v>
      </c>
      <c r="E65" s="271">
        <v>100.4</v>
      </c>
      <c r="F65" s="271">
        <v>111.2</v>
      </c>
      <c r="G65" s="271">
        <v>129.5</v>
      </c>
      <c r="H65" s="271">
        <v>102.6</v>
      </c>
      <c r="I65" s="271">
        <v>96.7</v>
      </c>
      <c r="J65" s="271">
        <v>101.7</v>
      </c>
      <c r="K65" s="271">
        <v>93.2</v>
      </c>
      <c r="L65" s="271">
        <v>68.599999999999994</v>
      </c>
      <c r="M65" s="271">
        <v>118.3</v>
      </c>
      <c r="N65" s="271">
        <v>94.7</v>
      </c>
      <c r="O65" s="271">
        <v>102.6</v>
      </c>
      <c r="P65" s="271">
        <v>100.9</v>
      </c>
      <c r="Q65" s="271">
        <v>94.3</v>
      </c>
      <c r="R65" s="271">
        <v>110.7</v>
      </c>
      <c r="S65" s="271">
        <v>133.80000000000001</v>
      </c>
    </row>
    <row r="66" spans="1:19" ht="13.5" customHeight="1">
      <c r="A66" s="240" t="s">
        <v>56</v>
      </c>
      <c r="B66" s="238">
        <v>11</v>
      </c>
      <c r="C66" s="250"/>
      <c r="D66" s="260">
        <v>107.4</v>
      </c>
      <c r="E66" s="271">
        <v>107.4</v>
      </c>
      <c r="F66" s="271">
        <v>111.9</v>
      </c>
      <c r="G66" s="271">
        <v>131.1</v>
      </c>
      <c r="H66" s="271">
        <v>101.2</v>
      </c>
      <c r="I66" s="271">
        <v>103.8</v>
      </c>
      <c r="J66" s="271">
        <v>102.3</v>
      </c>
      <c r="K66" s="271">
        <v>93.8</v>
      </c>
      <c r="L66" s="271">
        <v>87.1</v>
      </c>
      <c r="M66" s="271">
        <v>114.6</v>
      </c>
      <c r="N66" s="271">
        <v>94.4</v>
      </c>
      <c r="O66" s="271">
        <v>103.6</v>
      </c>
      <c r="P66" s="271">
        <v>100</v>
      </c>
      <c r="Q66" s="271">
        <v>94.8</v>
      </c>
      <c r="R66" s="271">
        <v>110.8</v>
      </c>
      <c r="S66" s="271">
        <v>142.9</v>
      </c>
    </row>
    <row r="67" spans="1:19" ht="13.5" customHeight="1">
      <c r="A67" s="241" t="s">
        <v>56</v>
      </c>
      <c r="B67" s="238">
        <v>12</v>
      </c>
      <c r="C67" s="250"/>
      <c r="D67" s="260">
        <v>106.4</v>
      </c>
      <c r="E67" s="271">
        <v>106.5</v>
      </c>
      <c r="F67" s="271">
        <v>110.7</v>
      </c>
      <c r="G67" s="271">
        <v>129.1</v>
      </c>
      <c r="H67" s="271">
        <v>94.2</v>
      </c>
      <c r="I67" s="271">
        <v>98.7</v>
      </c>
      <c r="J67" s="271">
        <v>105.5</v>
      </c>
      <c r="K67" s="271">
        <v>95</v>
      </c>
      <c r="L67" s="271">
        <v>73.599999999999994</v>
      </c>
      <c r="M67" s="271">
        <v>115.5</v>
      </c>
      <c r="N67" s="271">
        <v>95.9</v>
      </c>
      <c r="O67" s="271">
        <v>102.4</v>
      </c>
      <c r="P67" s="271">
        <v>107.1</v>
      </c>
      <c r="Q67" s="271">
        <v>93.2</v>
      </c>
      <c r="R67" s="271">
        <v>112</v>
      </c>
      <c r="S67" s="271">
        <v>130.30000000000001</v>
      </c>
    </row>
    <row r="68" spans="1:19" ht="13.5" customHeight="1">
      <c r="A68" s="240" t="s">
        <v>432</v>
      </c>
      <c r="B68" s="238">
        <v>1</v>
      </c>
      <c r="D68" s="260">
        <v>105</v>
      </c>
      <c r="E68" s="271">
        <v>95.3</v>
      </c>
      <c r="F68" s="271">
        <v>106.2</v>
      </c>
      <c r="G68" s="271">
        <v>117.4</v>
      </c>
      <c r="H68" s="271">
        <v>116.8</v>
      </c>
      <c r="I68" s="271">
        <v>102.5</v>
      </c>
      <c r="J68" s="271">
        <v>102.6</v>
      </c>
      <c r="K68" s="271">
        <v>102.6</v>
      </c>
      <c r="L68" s="271">
        <v>58.1</v>
      </c>
      <c r="M68" s="271">
        <v>112.6</v>
      </c>
      <c r="N68" s="271">
        <v>98.6</v>
      </c>
      <c r="O68" s="271">
        <v>113.6</v>
      </c>
      <c r="P68" s="271">
        <v>103.1</v>
      </c>
      <c r="Q68" s="271">
        <v>94.2</v>
      </c>
      <c r="R68" s="271">
        <v>118.6</v>
      </c>
      <c r="S68" s="271">
        <v>137.4</v>
      </c>
    </row>
    <row r="69" spans="1:19" ht="13.5" customHeight="1">
      <c r="A69" s="238" t="s">
        <v>56</v>
      </c>
      <c r="B69" s="238">
        <v>2</v>
      </c>
      <c r="C69" s="250"/>
      <c r="D69" s="260">
        <v>104.9</v>
      </c>
      <c r="E69" s="271">
        <v>95.2</v>
      </c>
      <c r="F69" s="271">
        <v>108.3</v>
      </c>
      <c r="G69" s="271">
        <v>117.3</v>
      </c>
      <c r="H69" s="271">
        <v>114.9</v>
      </c>
      <c r="I69" s="271">
        <v>104.7</v>
      </c>
      <c r="J69" s="271">
        <v>101.7</v>
      </c>
      <c r="K69" s="271">
        <v>101.3</v>
      </c>
      <c r="L69" s="271">
        <v>58.7</v>
      </c>
      <c r="M69" s="271">
        <v>115.4</v>
      </c>
      <c r="N69" s="271">
        <v>96.3</v>
      </c>
      <c r="O69" s="271">
        <v>109.6</v>
      </c>
      <c r="P69" s="271">
        <v>103.1</v>
      </c>
      <c r="Q69" s="271">
        <v>88.7</v>
      </c>
      <c r="R69" s="271">
        <v>125.6</v>
      </c>
      <c r="S69" s="271">
        <v>136</v>
      </c>
    </row>
    <row r="70" spans="1:19" ht="13.5" customHeight="1">
      <c r="A70" s="240" t="s">
        <v>56</v>
      </c>
      <c r="B70" s="238">
        <v>3</v>
      </c>
      <c r="C70" s="250"/>
      <c r="D70" s="260">
        <v>104.6</v>
      </c>
      <c r="E70" s="271">
        <v>101.2</v>
      </c>
      <c r="F70" s="271">
        <v>108.3</v>
      </c>
      <c r="G70" s="271">
        <v>118.5</v>
      </c>
      <c r="H70" s="271">
        <v>117.6</v>
      </c>
      <c r="I70" s="271">
        <v>105.5</v>
      </c>
      <c r="J70" s="271">
        <v>99.2</v>
      </c>
      <c r="K70" s="271">
        <v>100</v>
      </c>
      <c r="L70" s="271">
        <v>63.6</v>
      </c>
      <c r="M70" s="271">
        <v>117.2</v>
      </c>
      <c r="N70" s="271">
        <v>97.9</v>
      </c>
      <c r="O70" s="271">
        <v>112.6</v>
      </c>
      <c r="P70" s="271">
        <v>101.9</v>
      </c>
      <c r="Q70" s="271">
        <v>87.8</v>
      </c>
      <c r="R70" s="271">
        <v>123.6</v>
      </c>
      <c r="S70" s="271">
        <v>133.19999999999999</v>
      </c>
    </row>
    <row r="71" spans="1:19" ht="13.5" customHeight="1">
      <c r="A71" s="240" t="s">
        <v>56</v>
      </c>
      <c r="B71" s="238">
        <v>4</v>
      </c>
      <c r="C71" s="250"/>
      <c r="D71" s="261">
        <v>106.9</v>
      </c>
      <c r="E71" s="272">
        <v>99.9</v>
      </c>
      <c r="F71" s="272">
        <v>111.2</v>
      </c>
      <c r="G71" s="272">
        <v>118.2</v>
      </c>
      <c r="H71" s="272">
        <v>118.7</v>
      </c>
      <c r="I71" s="272">
        <v>108.6</v>
      </c>
      <c r="J71" s="272">
        <v>104.7</v>
      </c>
      <c r="K71" s="272">
        <v>105.3</v>
      </c>
      <c r="L71" s="272">
        <v>61.5</v>
      </c>
      <c r="M71" s="272">
        <v>118.3</v>
      </c>
      <c r="N71" s="272">
        <v>101.3</v>
      </c>
      <c r="O71" s="272">
        <v>112</v>
      </c>
      <c r="P71" s="272">
        <v>101.5</v>
      </c>
      <c r="Q71" s="272">
        <v>88.7</v>
      </c>
      <c r="R71" s="272">
        <v>122.6</v>
      </c>
      <c r="S71" s="272">
        <v>135.19999999999999</v>
      </c>
    </row>
    <row r="72" spans="1:19" ht="13.5" customHeight="1">
      <c r="A72" s="242" t="s">
        <v>56</v>
      </c>
      <c r="B72" s="246">
        <v>5</v>
      </c>
      <c r="C72" s="252"/>
      <c r="D72" s="263">
        <v>107.1</v>
      </c>
      <c r="E72" s="274">
        <v>95.2</v>
      </c>
      <c r="F72" s="274">
        <v>110.3</v>
      </c>
      <c r="G72" s="274">
        <v>116.5</v>
      </c>
      <c r="H72" s="274">
        <v>120.2</v>
      </c>
      <c r="I72" s="274">
        <v>107.9</v>
      </c>
      <c r="J72" s="274">
        <v>104.3</v>
      </c>
      <c r="K72" s="274">
        <v>106.4</v>
      </c>
      <c r="L72" s="274">
        <v>66</v>
      </c>
      <c r="M72" s="274">
        <v>115.2</v>
      </c>
      <c r="N72" s="274">
        <v>98.8</v>
      </c>
      <c r="O72" s="274">
        <v>113.6</v>
      </c>
      <c r="P72" s="274">
        <v>104.1</v>
      </c>
      <c r="Q72" s="274">
        <v>90.2</v>
      </c>
      <c r="R72" s="274">
        <v>124.5</v>
      </c>
      <c r="S72" s="274">
        <v>138.1</v>
      </c>
    </row>
    <row r="73" spans="1:19" ht="17.25" customHeight="1">
      <c r="A73" s="297"/>
      <c r="B73" s="297"/>
      <c r="C73" s="297"/>
      <c r="D73" s="264" t="s">
        <v>433</v>
      </c>
      <c r="E73" s="264"/>
      <c r="F73" s="264"/>
      <c r="G73" s="264"/>
      <c r="H73" s="264"/>
      <c r="I73" s="264"/>
      <c r="J73" s="264"/>
      <c r="K73" s="264"/>
      <c r="L73" s="264"/>
      <c r="M73" s="264"/>
      <c r="N73" s="264"/>
      <c r="O73" s="264"/>
      <c r="P73" s="264"/>
      <c r="Q73" s="264"/>
      <c r="R73" s="264"/>
      <c r="S73" s="264"/>
    </row>
    <row r="74" spans="1:19" ht="13.5" customHeight="1">
      <c r="A74" s="237" t="s">
        <v>29</v>
      </c>
      <c r="B74" s="237" t="s">
        <v>327</v>
      </c>
      <c r="C74" s="250"/>
      <c r="D74" s="259">
        <v>0.8</v>
      </c>
      <c r="E74" s="270">
        <v>-14.6</v>
      </c>
      <c r="F74" s="270">
        <v>-0.2</v>
      </c>
      <c r="G74" s="270">
        <v>-3.1</v>
      </c>
      <c r="H74" s="270">
        <v>-6.5</v>
      </c>
      <c r="I74" s="270">
        <v>2.5</v>
      </c>
      <c r="J74" s="270">
        <v>6.6</v>
      </c>
      <c r="K74" s="270">
        <v>-4.4000000000000004</v>
      </c>
      <c r="L74" s="285">
        <v>-13.4</v>
      </c>
      <c r="M74" s="285">
        <v>-1.3</v>
      </c>
      <c r="N74" s="285">
        <v>24.3</v>
      </c>
      <c r="O74" s="285">
        <v>-6.5</v>
      </c>
      <c r="P74" s="270">
        <v>-5.2</v>
      </c>
      <c r="Q74" s="270">
        <v>3.4</v>
      </c>
      <c r="R74" s="270">
        <v>5.9</v>
      </c>
      <c r="S74" s="285">
        <v>-0.1</v>
      </c>
    </row>
    <row r="75" spans="1:19" ht="13.5" customHeight="1">
      <c r="A75" s="238"/>
      <c r="B75" s="238" t="s">
        <v>228</v>
      </c>
      <c r="C75" s="250"/>
      <c r="D75" s="260">
        <v>-0.6</v>
      </c>
      <c r="E75" s="271">
        <v>-2.9</v>
      </c>
      <c r="F75" s="271">
        <v>-2.8</v>
      </c>
      <c r="G75" s="271">
        <v>-9.3000000000000007</v>
      </c>
      <c r="H75" s="271">
        <v>-4.4000000000000004</v>
      </c>
      <c r="I75" s="271">
        <v>-5.6</v>
      </c>
      <c r="J75" s="271">
        <v>-6.2</v>
      </c>
      <c r="K75" s="271">
        <v>-2.7</v>
      </c>
      <c r="L75" s="286">
        <v>23.4</v>
      </c>
      <c r="M75" s="286">
        <v>-0.3</v>
      </c>
      <c r="N75" s="286">
        <v>-10.5</v>
      </c>
      <c r="O75" s="286">
        <v>-8</v>
      </c>
      <c r="P75" s="271">
        <v>26.7</v>
      </c>
      <c r="Q75" s="271">
        <v>5.0999999999999996</v>
      </c>
      <c r="R75" s="271">
        <v>0</v>
      </c>
      <c r="S75" s="286">
        <v>-0.6</v>
      </c>
    </row>
    <row r="76" spans="1:19" ht="13.5" customHeight="1">
      <c r="A76" s="238"/>
      <c r="B76" s="238" t="s">
        <v>107</v>
      </c>
      <c r="C76" s="250"/>
      <c r="D76" s="260">
        <v>1.7</v>
      </c>
      <c r="E76" s="271">
        <v>10.5</v>
      </c>
      <c r="F76" s="271">
        <v>1.2</v>
      </c>
      <c r="G76" s="271">
        <v>0.6</v>
      </c>
      <c r="H76" s="271">
        <v>3.2</v>
      </c>
      <c r="I76" s="271">
        <v>4.7</v>
      </c>
      <c r="J76" s="271">
        <v>-4</v>
      </c>
      <c r="K76" s="271">
        <v>-17.3</v>
      </c>
      <c r="L76" s="286">
        <v>0.5</v>
      </c>
      <c r="M76" s="286">
        <v>5.0999999999999996</v>
      </c>
      <c r="N76" s="286">
        <v>-6.7</v>
      </c>
      <c r="O76" s="286">
        <v>11.6</v>
      </c>
      <c r="P76" s="271">
        <v>0.3</v>
      </c>
      <c r="Q76" s="271">
        <v>-0.4</v>
      </c>
      <c r="R76" s="271">
        <v>-8.6</v>
      </c>
      <c r="S76" s="286">
        <v>20.399999999999999</v>
      </c>
    </row>
    <row r="77" spans="1:19" ht="13.5" customHeight="1">
      <c r="A77" s="238"/>
      <c r="B77" s="238" t="s">
        <v>300</v>
      </c>
      <c r="C77" s="250"/>
      <c r="D77" s="260">
        <v>1.5</v>
      </c>
      <c r="E77" s="271">
        <v>-11.4</v>
      </c>
      <c r="F77" s="271">
        <v>3.9</v>
      </c>
      <c r="G77" s="271">
        <v>5</v>
      </c>
      <c r="H77" s="271">
        <v>0.1</v>
      </c>
      <c r="I77" s="271">
        <v>-9.4</v>
      </c>
      <c r="J77" s="271">
        <v>-5.0999999999999996</v>
      </c>
      <c r="K77" s="271">
        <v>13.3</v>
      </c>
      <c r="L77" s="286">
        <v>-15.4</v>
      </c>
      <c r="M77" s="286">
        <v>1</v>
      </c>
      <c r="N77" s="286">
        <v>6.2</v>
      </c>
      <c r="O77" s="286">
        <v>2.9</v>
      </c>
      <c r="P77" s="271">
        <v>-1.5</v>
      </c>
      <c r="Q77" s="271">
        <v>0.8</v>
      </c>
      <c r="R77" s="271">
        <v>3.5</v>
      </c>
      <c r="S77" s="286">
        <v>9.6</v>
      </c>
    </row>
    <row r="78" spans="1:19" ht="13.5" customHeight="1">
      <c r="A78" s="238"/>
      <c r="B78" s="238" t="s">
        <v>109</v>
      </c>
      <c r="C78" s="250"/>
      <c r="D78" s="260">
        <v>1</v>
      </c>
      <c r="E78" s="271">
        <v>3.3</v>
      </c>
      <c r="F78" s="271">
        <v>1.1000000000000001</v>
      </c>
      <c r="G78" s="271">
        <v>-0.2</v>
      </c>
      <c r="H78" s="271">
        <v>-4.4000000000000004</v>
      </c>
      <c r="I78" s="271">
        <v>4.7</v>
      </c>
      <c r="J78" s="271">
        <v>1.6</v>
      </c>
      <c r="K78" s="271">
        <v>-1.9</v>
      </c>
      <c r="L78" s="286">
        <v>-0.8</v>
      </c>
      <c r="M78" s="286">
        <v>4.9000000000000004</v>
      </c>
      <c r="N78" s="286">
        <v>-1.3</v>
      </c>
      <c r="O78" s="286">
        <v>-5.2</v>
      </c>
      <c r="P78" s="271">
        <v>1.2</v>
      </c>
      <c r="Q78" s="271">
        <v>0.4</v>
      </c>
      <c r="R78" s="271">
        <v>2</v>
      </c>
      <c r="S78" s="286">
        <v>-2.7</v>
      </c>
    </row>
    <row r="79" spans="1:19" ht="13.5" customHeight="1">
      <c r="A79" s="239"/>
      <c r="B79" s="239" t="s">
        <v>174</v>
      </c>
      <c r="C79" s="251"/>
      <c r="D79" s="262">
        <v>1.4</v>
      </c>
      <c r="E79" s="273">
        <v>1.4</v>
      </c>
      <c r="F79" s="273">
        <v>2.5</v>
      </c>
      <c r="G79" s="273">
        <v>25.6</v>
      </c>
      <c r="H79" s="273">
        <v>2.2000000000000002</v>
      </c>
      <c r="I79" s="273">
        <v>-3.6</v>
      </c>
      <c r="J79" s="273">
        <v>7.7</v>
      </c>
      <c r="K79" s="273">
        <v>3.3</v>
      </c>
      <c r="L79" s="273">
        <v>-19.2</v>
      </c>
      <c r="M79" s="273">
        <v>2.1</v>
      </c>
      <c r="N79" s="273">
        <v>1.4</v>
      </c>
      <c r="O79" s="273">
        <v>-5.0999999999999996</v>
      </c>
      <c r="P79" s="273">
        <v>2.2000000000000002</v>
      </c>
      <c r="Q79" s="273">
        <v>-3.3</v>
      </c>
      <c r="R79" s="273">
        <v>17</v>
      </c>
      <c r="S79" s="273">
        <v>0.7</v>
      </c>
    </row>
    <row r="80" spans="1:19" ht="13.5" customHeight="1">
      <c r="A80" s="238" t="s">
        <v>431</v>
      </c>
      <c r="B80" s="238">
        <v>5</v>
      </c>
      <c r="C80" s="250" t="s">
        <v>219</v>
      </c>
      <c r="D80" s="259">
        <v>1.5</v>
      </c>
      <c r="E80" s="270">
        <v>0.3</v>
      </c>
      <c r="F80" s="270">
        <v>3</v>
      </c>
      <c r="G80" s="270">
        <v>24.5</v>
      </c>
      <c r="H80" s="270">
        <v>2.7</v>
      </c>
      <c r="I80" s="270">
        <v>-1.4</v>
      </c>
      <c r="J80" s="270">
        <v>5.9</v>
      </c>
      <c r="K80" s="270">
        <v>7.2</v>
      </c>
      <c r="L80" s="270">
        <v>-28.2</v>
      </c>
      <c r="M80" s="270">
        <v>-0.5</v>
      </c>
      <c r="N80" s="270">
        <v>4</v>
      </c>
      <c r="O80" s="270">
        <v>-3.9</v>
      </c>
      <c r="P80" s="270">
        <v>3.3</v>
      </c>
      <c r="Q80" s="270">
        <v>-5.7</v>
      </c>
      <c r="R80" s="270">
        <v>15.8</v>
      </c>
      <c r="S80" s="270">
        <v>3.9</v>
      </c>
    </row>
    <row r="81" spans="1:30" ht="13.5" customHeight="1">
      <c r="A81" s="240" t="s">
        <v>56</v>
      </c>
      <c r="B81" s="238">
        <v>6</v>
      </c>
      <c r="C81" s="250"/>
      <c r="D81" s="260">
        <v>0.8</v>
      </c>
      <c r="E81" s="271">
        <v>-0.8</v>
      </c>
      <c r="F81" s="271">
        <v>3.1</v>
      </c>
      <c r="G81" s="271">
        <v>22.1</v>
      </c>
      <c r="H81" s="271">
        <v>-0.6</v>
      </c>
      <c r="I81" s="271">
        <v>-6.5</v>
      </c>
      <c r="J81" s="271">
        <v>6.4</v>
      </c>
      <c r="K81" s="271">
        <v>4.7</v>
      </c>
      <c r="L81" s="271">
        <v>-26.2</v>
      </c>
      <c r="M81" s="271">
        <v>3</v>
      </c>
      <c r="N81" s="271">
        <v>2.2999999999999998</v>
      </c>
      <c r="O81" s="271">
        <v>-0.2</v>
      </c>
      <c r="P81" s="271">
        <v>0.9</v>
      </c>
      <c r="Q81" s="271">
        <v>-5.4</v>
      </c>
      <c r="R81" s="271">
        <v>17.2</v>
      </c>
      <c r="S81" s="271">
        <v>0.8</v>
      </c>
    </row>
    <row r="82" spans="1:30" ht="13.5" customHeight="1">
      <c r="A82" s="240" t="s">
        <v>56</v>
      </c>
      <c r="B82" s="238">
        <v>7</v>
      </c>
      <c r="C82" s="250"/>
      <c r="D82" s="260">
        <v>0.9</v>
      </c>
      <c r="E82" s="271">
        <v>-2.5</v>
      </c>
      <c r="F82" s="271">
        <v>2.8</v>
      </c>
      <c r="G82" s="271">
        <v>32.6</v>
      </c>
      <c r="H82" s="271">
        <v>14.5</v>
      </c>
      <c r="I82" s="271">
        <v>-6.2</v>
      </c>
      <c r="J82" s="271">
        <v>8.8000000000000007</v>
      </c>
      <c r="K82" s="271">
        <v>1.5</v>
      </c>
      <c r="L82" s="271">
        <v>-19.600000000000001</v>
      </c>
      <c r="M82" s="271">
        <v>3.7</v>
      </c>
      <c r="N82" s="271">
        <v>-1.6</v>
      </c>
      <c r="O82" s="271">
        <v>-1.1000000000000001</v>
      </c>
      <c r="P82" s="271">
        <v>0.7</v>
      </c>
      <c r="Q82" s="271">
        <v>-6.3</v>
      </c>
      <c r="R82" s="271">
        <v>13.6</v>
      </c>
      <c r="S82" s="271">
        <v>2.6</v>
      </c>
    </row>
    <row r="83" spans="1:30" ht="13.5" customHeight="1">
      <c r="A83" s="240" t="s">
        <v>56</v>
      </c>
      <c r="B83" s="238">
        <v>8</v>
      </c>
      <c r="D83" s="260">
        <v>1.4</v>
      </c>
      <c r="E83" s="271">
        <v>5.0999999999999996</v>
      </c>
      <c r="F83" s="271">
        <v>2.7</v>
      </c>
      <c r="G83" s="271">
        <v>28.4</v>
      </c>
      <c r="H83" s="271">
        <v>11.5</v>
      </c>
      <c r="I83" s="271">
        <v>-5</v>
      </c>
      <c r="J83" s="271">
        <v>9.6999999999999993</v>
      </c>
      <c r="K83" s="271">
        <v>2.2000000000000002</v>
      </c>
      <c r="L83" s="271">
        <v>-13.5</v>
      </c>
      <c r="M83" s="271">
        <v>3.1</v>
      </c>
      <c r="N83" s="271">
        <v>2</v>
      </c>
      <c r="O83" s="271">
        <v>-0.9</v>
      </c>
      <c r="P83" s="271">
        <v>1.7</v>
      </c>
      <c r="Q83" s="271">
        <v>-5.6</v>
      </c>
      <c r="R83" s="271">
        <v>19.600000000000001</v>
      </c>
      <c r="S83" s="271">
        <v>-0.3</v>
      </c>
    </row>
    <row r="84" spans="1:30" ht="13.5" customHeight="1">
      <c r="A84" s="240" t="s">
        <v>56</v>
      </c>
      <c r="B84" s="238">
        <v>9</v>
      </c>
      <c r="C84" s="250"/>
      <c r="D84" s="260">
        <v>2.2000000000000002</v>
      </c>
      <c r="E84" s="271">
        <v>11.5</v>
      </c>
      <c r="F84" s="271">
        <v>2.6</v>
      </c>
      <c r="G84" s="271">
        <v>30.3</v>
      </c>
      <c r="H84" s="271">
        <v>6</v>
      </c>
      <c r="I84" s="271">
        <v>-5.3</v>
      </c>
      <c r="J84" s="271">
        <v>10.3</v>
      </c>
      <c r="K84" s="271">
        <v>0.6</v>
      </c>
      <c r="L84" s="271">
        <v>-17.5</v>
      </c>
      <c r="M84" s="271">
        <v>1.2</v>
      </c>
      <c r="N84" s="271">
        <v>3</v>
      </c>
      <c r="O84" s="271">
        <v>-2</v>
      </c>
      <c r="P84" s="271">
        <v>6.6</v>
      </c>
      <c r="Q84" s="271">
        <v>-0.9</v>
      </c>
      <c r="R84" s="271">
        <v>13.6</v>
      </c>
      <c r="S84" s="271">
        <v>-1.9</v>
      </c>
    </row>
    <row r="85" spans="1:30" ht="13.5" customHeight="1">
      <c r="A85" s="240" t="s">
        <v>56</v>
      </c>
      <c r="B85" s="238">
        <v>10</v>
      </c>
      <c r="C85" s="250"/>
      <c r="D85" s="260">
        <v>1.2</v>
      </c>
      <c r="E85" s="271">
        <v>-1.8</v>
      </c>
      <c r="F85" s="271">
        <v>2.6</v>
      </c>
      <c r="G85" s="271">
        <v>29.8</v>
      </c>
      <c r="H85" s="271">
        <v>0.4</v>
      </c>
      <c r="I85" s="271">
        <v>-3.7</v>
      </c>
      <c r="J85" s="271">
        <v>7.5</v>
      </c>
      <c r="K85" s="271">
        <v>2.2999999999999998</v>
      </c>
      <c r="L85" s="271">
        <v>-18.100000000000001</v>
      </c>
      <c r="M85" s="271">
        <v>4.2</v>
      </c>
      <c r="N85" s="271">
        <v>5.3</v>
      </c>
      <c r="O85" s="271">
        <v>-8.5</v>
      </c>
      <c r="P85" s="271">
        <v>1.9</v>
      </c>
      <c r="Q85" s="271">
        <v>-3.3</v>
      </c>
      <c r="R85" s="271">
        <v>14.8</v>
      </c>
      <c r="S85" s="271">
        <v>0.8</v>
      </c>
    </row>
    <row r="86" spans="1:30" ht="13.5" customHeight="1">
      <c r="A86" s="240" t="s">
        <v>56</v>
      </c>
      <c r="B86" s="238">
        <v>11</v>
      </c>
      <c r="C86" s="250"/>
      <c r="D86" s="260">
        <v>2.2999999999999998</v>
      </c>
      <c r="E86" s="271">
        <v>3.6</v>
      </c>
      <c r="F86" s="271">
        <v>3.1</v>
      </c>
      <c r="G86" s="271">
        <v>31</v>
      </c>
      <c r="H86" s="271">
        <v>0.1</v>
      </c>
      <c r="I86" s="271">
        <v>1.2</v>
      </c>
      <c r="J86" s="271">
        <v>6.8</v>
      </c>
      <c r="K86" s="271">
        <v>1.2</v>
      </c>
      <c r="L86" s="271">
        <v>2.8</v>
      </c>
      <c r="M86" s="271">
        <v>1.9</v>
      </c>
      <c r="N86" s="271">
        <v>2.4</v>
      </c>
      <c r="O86" s="271">
        <v>-9.1</v>
      </c>
      <c r="P86" s="271">
        <v>1.4</v>
      </c>
      <c r="Q86" s="271">
        <v>-2.2999999999999998</v>
      </c>
      <c r="R86" s="271">
        <v>12.6</v>
      </c>
      <c r="S86" s="271">
        <v>6.1</v>
      </c>
    </row>
    <row r="87" spans="1:30" ht="13.5" customHeight="1">
      <c r="A87" s="241" t="s">
        <v>56</v>
      </c>
      <c r="B87" s="238">
        <v>12</v>
      </c>
      <c r="C87" s="250"/>
      <c r="D87" s="260">
        <v>1.7</v>
      </c>
      <c r="E87" s="271">
        <v>5.3</v>
      </c>
      <c r="F87" s="271">
        <v>2.6</v>
      </c>
      <c r="G87" s="271">
        <v>23.8</v>
      </c>
      <c r="H87" s="271">
        <v>-5.3</v>
      </c>
      <c r="I87" s="271">
        <v>-5.6</v>
      </c>
      <c r="J87" s="271">
        <v>11.3</v>
      </c>
      <c r="K87" s="271">
        <v>0.7</v>
      </c>
      <c r="L87" s="271">
        <v>-7.8</v>
      </c>
      <c r="M87" s="271">
        <v>5.2</v>
      </c>
      <c r="N87" s="271">
        <v>4.5</v>
      </c>
      <c r="O87" s="271">
        <v>-10.6</v>
      </c>
      <c r="P87" s="271">
        <v>2.1</v>
      </c>
      <c r="Q87" s="271">
        <v>-3.7</v>
      </c>
      <c r="R87" s="271">
        <v>13</v>
      </c>
      <c r="S87" s="271">
        <v>1.4</v>
      </c>
    </row>
    <row r="88" spans="1:30" ht="13.5" customHeight="1">
      <c r="A88" s="240" t="s">
        <v>432</v>
      </c>
      <c r="B88" s="238">
        <v>1</v>
      </c>
      <c r="D88" s="260">
        <v>1.4</v>
      </c>
      <c r="E88" s="271">
        <v>-3.1</v>
      </c>
      <c r="F88" s="271">
        <v>0.7</v>
      </c>
      <c r="G88" s="271">
        <v>-6.8</v>
      </c>
      <c r="H88" s="271">
        <v>16.8</v>
      </c>
      <c r="I88" s="271">
        <v>13</v>
      </c>
      <c r="J88" s="271">
        <v>4.5999999999999996</v>
      </c>
      <c r="K88" s="271">
        <v>13.4</v>
      </c>
      <c r="L88" s="271">
        <v>-11.7</v>
      </c>
      <c r="M88" s="271">
        <v>0.7</v>
      </c>
      <c r="N88" s="271">
        <v>10.9</v>
      </c>
      <c r="O88" s="271">
        <v>4.7</v>
      </c>
      <c r="P88" s="271">
        <v>-2.2999999999999998</v>
      </c>
      <c r="Q88" s="271">
        <v>-2.6</v>
      </c>
      <c r="R88" s="271">
        <v>1.7</v>
      </c>
      <c r="S88" s="271">
        <v>1.2</v>
      </c>
    </row>
    <row r="89" spans="1:30" ht="13.5" customHeight="1">
      <c r="A89" s="238" t="s">
        <v>56</v>
      </c>
      <c r="B89" s="238">
        <v>2</v>
      </c>
      <c r="C89" s="250"/>
      <c r="D89" s="260">
        <v>1.8</v>
      </c>
      <c r="E89" s="271">
        <v>-3.5</v>
      </c>
      <c r="F89" s="271">
        <v>1.4</v>
      </c>
      <c r="G89" s="271">
        <v>-2.7</v>
      </c>
      <c r="H89" s="271">
        <v>18.2</v>
      </c>
      <c r="I89" s="271">
        <v>8.3000000000000007</v>
      </c>
      <c r="J89" s="271">
        <v>4.3</v>
      </c>
      <c r="K89" s="271">
        <v>12.4</v>
      </c>
      <c r="L89" s="271">
        <v>-5.2</v>
      </c>
      <c r="M89" s="271">
        <v>3.5</v>
      </c>
      <c r="N89" s="271">
        <v>6.6</v>
      </c>
      <c r="O89" s="271">
        <v>8.9</v>
      </c>
      <c r="P89" s="271">
        <v>0.3</v>
      </c>
      <c r="Q89" s="271">
        <v>-5.3</v>
      </c>
      <c r="R89" s="271">
        <v>2.5</v>
      </c>
      <c r="S89" s="271">
        <v>5.5</v>
      </c>
    </row>
    <row r="90" spans="1:30" ht="13.5" customHeight="1">
      <c r="A90" s="240" t="s">
        <v>56</v>
      </c>
      <c r="B90" s="238">
        <v>3</v>
      </c>
      <c r="C90" s="250"/>
      <c r="D90" s="260">
        <v>0.8</v>
      </c>
      <c r="E90" s="271">
        <v>2.1</v>
      </c>
      <c r="F90" s="271">
        <v>1</v>
      </c>
      <c r="G90" s="271">
        <v>-5.7</v>
      </c>
      <c r="H90" s="271">
        <v>17.8</v>
      </c>
      <c r="I90" s="271">
        <v>12.5</v>
      </c>
      <c r="J90" s="271">
        <v>1.4</v>
      </c>
      <c r="K90" s="271">
        <v>5.9</v>
      </c>
      <c r="L90" s="271">
        <v>-4.4000000000000004</v>
      </c>
      <c r="M90" s="271">
        <v>5.3</v>
      </c>
      <c r="N90" s="271">
        <v>7.8</v>
      </c>
      <c r="O90" s="271">
        <v>11.4</v>
      </c>
      <c r="P90" s="271">
        <v>0.4</v>
      </c>
      <c r="Q90" s="271">
        <v>-9.9</v>
      </c>
      <c r="R90" s="271">
        <v>5.7</v>
      </c>
      <c r="S90" s="271">
        <v>1.9</v>
      </c>
    </row>
    <row r="91" spans="1:30" ht="13.5" customHeight="1">
      <c r="A91" s="240" t="s">
        <v>56</v>
      </c>
      <c r="B91" s="238">
        <v>4</v>
      </c>
      <c r="C91" s="250"/>
      <c r="D91" s="260">
        <v>1</v>
      </c>
      <c r="E91" s="271">
        <v>-4.2</v>
      </c>
      <c r="F91" s="271">
        <v>1.5</v>
      </c>
      <c r="G91" s="271">
        <v>-5.6</v>
      </c>
      <c r="H91" s="271">
        <v>23</v>
      </c>
      <c r="I91" s="271">
        <v>11.7</v>
      </c>
      <c r="J91" s="271">
        <v>2.8</v>
      </c>
      <c r="K91" s="271">
        <v>15.1</v>
      </c>
      <c r="L91" s="271">
        <v>-7.4</v>
      </c>
      <c r="M91" s="271">
        <v>1.3</v>
      </c>
      <c r="N91" s="271">
        <v>13.2</v>
      </c>
      <c r="O91" s="271">
        <v>8.5</v>
      </c>
      <c r="P91" s="271">
        <v>-0.8</v>
      </c>
      <c r="Q91" s="271">
        <v>-10.3</v>
      </c>
      <c r="R91" s="271">
        <v>9.4</v>
      </c>
      <c r="S91" s="271">
        <v>3.3</v>
      </c>
    </row>
    <row r="92" spans="1:30" ht="13.5" customHeight="1">
      <c r="A92" s="242" t="s">
        <v>56</v>
      </c>
      <c r="B92" s="246">
        <v>5</v>
      </c>
      <c r="C92" s="252"/>
      <c r="D92" s="319">
        <v>3.1</v>
      </c>
      <c r="E92" s="274">
        <v>-5.8</v>
      </c>
      <c r="F92" s="274">
        <v>1.4</v>
      </c>
      <c r="G92" s="274">
        <v>-7.5</v>
      </c>
      <c r="H92" s="274">
        <v>22.9</v>
      </c>
      <c r="I92" s="274">
        <v>15</v>
      </c>
      <c r="J92" s="274">
        <v>5</v>
      </c>
      <c r="K92" s="274">
        <v>13.3</v>
      </c>
      <c r="L92" s="274">
        <v>-1.3</v>
      </c>
      <c r="M92" s="274">
        <v>4.8</v>
      </c>
      <c r="N92" s="274">
        <v>2.4</v>
      </c>
      <c r="O92" s="274">
        <v>10</v>
      </c>
      <c r="P92" s="274">
        <v>1.5</v>
      </c>
      <c r="Q92" s="274">
        <v>-1.7</v>
      </c>
      <c r="R92" s="274">
        <v>12.8</v>
      </c>
      <c r="S92" s="274">
        <v>6.6</v>
      </c>
    </row>
    <row r="93" spans="1:30" ht="27" customHeight="1">
      <c r="A93" s="243" t="s">
        <v>554</v>
      </c>
      <c r="B93" s="243"/>
      <c r="C93" s="243"/>
      <c r="D93" s="268">
        <v>0.2</v>
      </c>
      <c r="E93" s="276">
        <v>-4.7</v>
      </c>
      <c r="F93" s="276">
        <v>-0.8</v>
      </c>
      <c r="G93" s="276">
        <v>-1.4</v>
      </c>
      <c r="H93" s="276">
        <v>1.3</v>
      </c>
      <c r="I93" s="276">
        <v>-0.6</v>
      </c>
      <c r="J93" s="276">
        <v>-0.4</v>
      </c>
      <c r="K93" s="276">
        <v>1</v>
      </c>
      <c r="L93" s="276">
        <v>7.3</v>
      </c>
      <c r="M93" s="276">
        <v>-2.6</v>
      </c>
      <c r="N93" s="276">
        <v>-2.5</v>
      </c>
      <c r="O93" s="276">
        <v>1.4</v>
      </c>
      <c r="P93" s="276">
        <v>2.6</v>
      </c>
      <c r="Q93" s="276">
        <v>1.7</v>
      </c>
      <c r="R93" s="276">
        <v>1.5</v>
      </c>
      <c r="S93" s="276">
        <v>2.1</v>
      </c>
      <c r="T93" s="244"/>
      <c r="U93" s="244"/>
      <c r="V93" s="244"/>
      <c r="W93" s="244"/>
      <c r="X93" s="244"/>
      <c r="Y93" s="244"/>
      <c r="Z93" s="244"/>
      <c r="AA93" s="244"/>
      <c r="AB93" s="244"/>
      <c r="AC93" s="244"/>
      <c r="AD93" s="244"/>
    </row>
    <row r="94" spans="1:30" ht="27" customHeight="1">
      <c r="A94" s="318"/>
      <c r="B94" s="318"/>
      <c r="C94" s="318"/>
      <c r="D94" s="320"/>
      <c r="E94" s="320"/>
      <c r="F94" s="320"/>
      <c r="G94" s="320"/>
      <c r="H94" s="320"/>
      <c r="I94" s="320"/>
      <c r="J94" s="320"/>
      <c r="K94" s="320"/>
      <c r="L94" s="320"/>
      <c r="M94" s="320"/>
      <c r="N94" s="320"/>
      <c r="O94" s="320"/>
      <c r="P94" s="320"/>
      <c r="Q94" s="320"/>
      <c r="R94" s="320"/>
      <c r="S94" s="320"/>
    </row>
  </sheetData>
  <mergeCells count="11">
    <mergeCell ref="G2:N2"/>
    <mergeCell ref="H3:O3"/>
    <mergeCell ref="D7:R7"/>
    <mergeCell ref="D27:S27"/>
    <mergeCell ref="A47:C47"/>
    <mergeCell ref="H49:O49"/>
    <mergeCell ref="D53:R53"/>
    <mergeCell ref="D73:S73"/>
    <mergeCell ref="A93:C93"/>
    <mergeCell ref="A4:C6"/>
    <mergeCell ref="A50:C52"/>
  </mergeCells>
  <phoneticPr fontId="22"/>
  <pageMargins left="0.78740157480314965" right="0.39370078740157483" top="0.43307086614173229" bottom="0.59055118110236227" header="0.31496062992125984" footer="0.35433070866141736"/>
  <pageSetup paperSize="9" scale="60" fitToWidth="1" fitToHeight="1" orientation="portrait" usePrinterDefaults="1" r:id="rId1"/>
  <headerFooter alignWithMargins="0">
    <oddFooter>&amp;C&amp;"ＭＳ Ｐゴシック,標準"&amp;12- 6 -</oddFooter>
  </headerFooter>
  <rowBreaks count="1" manualBreakCount="1">
    <brk id="93"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26</vt:i4>
      </vt:variant>
    </vt:vector>
  </HeadingPairs>
  <TitlesOfParts>
    <vt:vector size="26" baseType="lpstr">
      <vt:lpstr xml:space="preserve">表紙 </vt:lpstr>
      <vt:lpstr xml:space="preserve">目次 </vt:lpstr>
      <vt:lpstr>利用上の注意</vt:lpstr>
      <vt:lpstr xml:space="preserve">賃金  </vt:lpstr>
      <vt:lpstr>労働時間</vt:lpstr>
      <vt:lpstr xml:space="preserve">雇用 </vt:lpstr>
      <vt:lpstr>名目賃金指数給与総額</vt:lpstr>
      <vt:lpstr xml:space="preserve">実質賃金指数給与総額 </vt:lpstr>
      <vt:lpstr>名目賃金指数定期給与</vt:lpstr>
      <vt:lpstr>実質賃金指数定期給与</vt:lpstr>
      <vt:lpstr>名目賃金指数所定内給与</vt:lpstr>
      <vt:lpstr xml:space="preserve">総実労働時間指数 </vt:lpstr>
      <vt:lpstr>所定内労働時間指数</vt:lpstr>
      <vt:lpstr xml:space="preserve">所定外労働時間指数 </vt:lpstr>
      <vt:lpstr xml:space="preserve">常用雇用指数 </vt:lpstr>
      <vt:lpstr>季節調整済指数</vt:lpstr>
      <vt:lpstr>産業性別賃金</vt:lpstr>
      <vt:lpstr>産業性別労働時間</vt:lpstr>
      <vt:lpstr>産業性別雇用</vt:lpstr>
      <vt:lpstr>規模別賃金</vt:lpstr>
      <vt:lpstr>規模別労働時間</vt:lpstr>
      <vt:lpstr>産業就業形態別賃金</vt:lpstr>
      <vt:lpstr>産業就業形態別労働時間</vt:lpstr>
      <vt:lpstr>産業就業形態別雇用</vt:lpstr>
      <vt:lpstr>調査の説明</vt:lpstr>
      <vt:lpstr>裏表紙 (R7.3～国勢調査） (2)</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長坂　優佳</dc:creator>
  <cp:lastModifiedBy>田村　真平</cp:lastModifiedBy>
  <cp:lastPrinted>2025-07-18T07:18:05Z</cp:lastPrinted>
  <dcterms:created xsi:type="dcterms:W3CDTF">2021-04-19T07:53:20Z</dcterms:created>
  <dcterms:modified xsi:type="dcterms:W3CDTF">2025-07-24T09:14:30Z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2025-07-24T09:14:30Z</vt:filetime>
  </property>
</Properties>
</file>