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32760" windowWidth="21830" windowHeight="11030"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43" r:id="rId7"/>
    <sheet name="実質賃金指数給与総額 " sheetId="44" r:id="rId8"/>
    <sheet name="名目賃金指数定期給与" sheetId="45" r:id="rId9"/>
    <sheet name="実質賃金指数定期給与" sheetId="46" r:id="rId10"/>
    <sheet name="名目賃金指数所定内給与" sheetId="47" r:id="rId11"/>
    <sheet name="総実労働時間指数 " sheetId="48" r:id="rId12"/>
    <sheet name="所定内労働時間指数" sheetId="49" r:id="rId13"/>
    <sheet name="所定外労働時間指数 " sheetId="50" r:id="rId14"/>
    <sheet name="常用雇用指数 " sheetId="51" r:id="rId15"/>
    <sheet name="季節調整済指数" sheetId="32"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R7.3～国勢調査）" sheetId="56" r:id="rId26"/>
  </sheets>
  <externalReferences>
    <externalReference r:id="rId27"/>
  </externalReferences>
  <definedNames>
    <definedName name="_xlnm.Print_Area" localSheetId="0">'表紙 '!$A$1:$K$57</definedName>
    <definedName name="_xlnm.Print_Area" localSheetId="3">'賃金  '!$A$1:$M$69</definedName>
    <definedName name="_xlnm.Print_Area" localSheetId="1">'目次 '!$A$1:$O$47</definedName>
    <definedName name="_xlnm.Print_Area" localSheetId="2">利用上の注意!$A$1:$O$61</definedName>
    <definedName name="_xlnm.Print_Area" localSheetId="4">労働時間!$A$1:$K$68</definedName>
    <definedName name="_xlnm.Print_Area" localSheetId="5">'雇用 '!$A$1:$K$68</definedName>
    <definedName name="_xlnm.Print_Area" localSheetId="15">季節調整済指数!$A$1:$R$40</definedName>
    <definedName name="_xlnm.Print_Area" localSheetId="22">産業就業形態別労働時間!$A$1:$K$106</definedName>
    <definedName name="_xlnm.Print_Area" localSheetId="24">調査の説明!$A$1:$N$126</definedName>
    <definedName name="_xlnm.Print_Area" localSheetId="6">名目賃金指数給与総額!$A$1:$S$93</definedName>
    <definedName name="_xlnm.Print_Area" localSheetId="7">'実質賃金指数給与総額 '!$A$1:$S$95</definedName>
    <definedName name="_xlnm.Print_Area" localSheetId="8">名目賃金指数定期給与!$A$1:$S$93</definedName>
    <definedName name="_xlnm.Print_Area" localSheetId="9">実質賃金指数定期給与!$A$1:$S$95</definedName>
    <definedName name="_xlnm.Print_Area" localSheetId="10">名目賃金指数所定内給与!$A$1:$S$93</definedName>
    <definedName name="_xlnm.Print_Area" localSheetId="11">'総実労働時間指数 '!$A$1:$S$93</definedName>
    <definedName name="_xlnm.Print_Area" localSheetId="12">所定内労働時間指数!$A$1:$S$93</definedName>
    <definedName name="_xlnm.Print_Area" localSheetId="13">'所定外労働時間指数 '!$A$1:$S$93</definedName>
    <definedName name="_xlnm.Print_Area" localSheetId="14">'常用雇用指数 '!$A$1:$S$94</definedName>
    <definedName name="_xlnm.Print_Area" localSheetId="25">'裏表紙 (R7.3～国勢調査）'!$A$1:$K$39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<sst xmlns="http://schemas.openxmlformats.org/spreadsheetml/2006/main" xmlns:r="http://schemas.openxmlformats.org/officeDocument/2006/relationships" count="562" uniqueCount="562">
  <si>
    <t>産　　　業</t>
  </si>
  <si>
    <t>第9表</t>
    <rPh sb="0" eb="1">
      <t>ダイ</t>
    </rPh>
    <rPh sb="2" eb="3">
      <t>ヒョウ</t>
    </rPh>
    <phoneticPr fontId="22"/>
  </si>
  <si>
    <t>本月末労働者数</t>
    <rPh sb="0" eb="1">
      <t>ホン</t>
    </rPh>
    <rPh sb="1" eb="3">
      <t>ゲツマツ</t>
    </rPh>
    <rPh sb="3" eb="6">
      <t>ロウドウシャ</t>
    </rPh>
    <rPh sb="6" eb="7">
      <t>カズ</t>
    </rPh>
    <phoneticPr fontId="22"/>
  </si>
  <si>
    <t>定期給与</t>
    <rPh sb="0" eb="2">
      <t>テイキ</t>
    </rPh>
    <rPh sb="2" eb="4">
      <t>キュウヨ</t>
    </rPh>
    <phoneticPr fontId="22"/>
  </si>
  <si>
    <t>人</t>
  </si>
  <si>
    <t>H</t>
  </si>
  <si>
    <t>　４月の１人平均月間総実労働時間（調査産業計）は141.9時間で、前年同月比4.0％減となった。</t>
  </si>
  <si>
    <t>R</t>
  </si>
  <si>
    <t>E28</t>
  </si>
  <si>
    <t xml:space="preserve">     月間の増加(減少)労働者数</t>
    <rPh sb="5" eb="7">
      <t>ゲッカン</t>
    </rPh>
    <rPh sb="8" eb="10">
      <t>ゾウカ</t>
    </rPh>
    <rPh sb="11" eb="13">
      <t>ゲンショウ</t>
    </rPh>
    <rPh sb="14" eb="17">
      <t>ロウドウシャ</t>
    </rPh>
    <rPh sb="17" eb="18">
      <t>スウ</t>
    </rPh>
    <phoneticPr fontId="38"/>
  </si>
  <si>
    <t>入職率</t>
  </si>
  <si>
    <t>２　労働時間の動き</t>
    <rPh sb="2" eb="4">
      <t>ロウドウ</t>
    </rPh>
    <rPh sb="4" eb="6">
      <t>ジカン</t>
    </rPh>
    <rPh sb="7" eb="8">
      <t>ウゴ</t>
    </rPh>
    <phoneticPr fontId="43"/>
  </si>
  <si>
    <t>時間</t>
  </si>
  <si>
    <t>Ⅰ 結果の概要　　　　　　　　　　　　　　　　　　　　　　　　　　　　　</t>
  </si>
  <si>
    <t>産業性別賃金</t>
    <rPh sb="0" eb="2">
      <t>サンギョウ</t>
    </rPh>
    <rPh sb="2" eb="4">
      <t>セイベツ</t>
    </rPh>
    <rPh sb="4" eb="6">
      <t>チンギン</t>
    </rPh>
    <phoneticPr fontId="22"/>
  </si>
  <si>
    <t>Ⅰ 結果の概要</t>
    <rPh sb="2" eb="3">
      <t>ムスブ</t>
    </rPh>
    <rPh sb="3" eb="4">
      <t>ハタシ</t>
    </rPh>
    <rPh sb="5" eb="6">
      <t>オオムネ</t>
    </rPh>
    <rPh sb="6" eb="7">
      <t>ヨウ</t>
    </rPh>
    <phoneticPr fontId="43"/>
  </si>
  <si>
    <t>Ｐ 一括分</t>
  </si>
  <si>
    <t>実質賃金指数（定期給与）（事業所規模5人以上・30人以上）</t>
    <rPh sb="0" eb="2">
      <t>ジッシツ</t>
    </rPh>
    <phoneticPr fontId="22"/>
  </si>
  <si>
    <t>所定内労働時間</t>
  </si>
  <si>
    <t>現金給与額</t>
  </si>
  <si>
    <t>　　第１０表　　〃　所定内給与・・・・・・・・・・・・・１３</t>
  </si>
  <si>
    <t>第1表</t>
    <rPh sb="0" eb="1">
      <t>ダイ</t>
    </rPh>
    <rPh sb="2" eb="3">
      <t>ヒョウ</t>
    </rPh>
    <phoneticPr fontId="22"/>
  </si>
  <si>
    <t>M</t>
  </si>
  <si>
    <t>x</t>
  </si>
  <si>
    <t>前月末労働者数</t>
  </si>
  <si>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38"/>
  </si>
  <si>
    <t>事業所規模＝30人以上</t>
    <rPh sb="0" eb="3">
      <t>ジギョウショ</t>
    </rPh>
    <rPh sb="3" eb="5">
      <t>キボ</t>
    </rPh>
    <rPh sb="8" eb="11">
      <t>ニンイジョウ</t>
    </rPh>
    <phoneticPr fontId="22"/>
  </si>
  <si>
    <t>令和</t>
  </si>
  <si>
    <t>年月</t>
    <rPh sb="0" eb="2">
      <t>ネンゲツ</t>
    </rPh>
    <phoneticPr fontId="22"/>
  </si>
  <si>
    <t>ポイント</t>
  </si>
  <si>
    <t xml:space="preserve"> </t>
  </si>
  <si>
    <t xml:space="preserve"> (1）事業所規模５人以上</t>
    <rPh sb="4" eb="7">
      <t>ジギョウショ</t>
    </rPh>
    <rPh sb="7" eb="9">
      <t>キボ</t>
    </rPh>
    <rPh sb="10" eb="13">
      <t>ニンイジョウ</t>
    </rPh>
    <phoneticPr fontId="43"/>
  </si>
  <si>
    <t>日</t>
  </si>
  <si>
    <t>Ｋ</t>
  </si>
  <si>
    <t>出勤日数</t>
  </si>
  <si>
    <t>（2）事業所規模３０人以上</t>
    <rPh sb="3" eb="6">
      <t>ジギョウショ</t>
    </rPh>
    <rPh sb="6" eb="8">
      <t>キボ</t>
    </rPh>
    <rPh sb="10" eb="13">
      <t>ニンイジョウ</t>
    </rPh>
    <phoneticPr fontId="43"/>
  </si>
  <si>
    <t>Ｆ</t>
  </si>
  <si>
    <t>　</t>
  </si>
  <si>
    <t>パートタイム労働者比率</t>
  </si>
  <si>
    <t>　2　実数表</t>
    <rPh sb="3" eb="4">
      <t>ミ</t>
    </rPh>
    <rPh sb="4" eb="5">
      <t>カズ</t>
    </rPh>
    <rPh sb="5" eb="6">
      <t>ヒョウ</t>
    </rPh>
    <phoneticPr fontId="22"/>
  </si>
  <si>
    <t>製造業</t>
    <rPh sb="0" eb="3">
      <t>セイゾウギョウ</t>
    </rPh>
    <phoneticPr fontId="22"/>
  </si>
  <si>
    <t>所定外労働時間</t>
    <rPh sb="0" eb="2">
      <t>ショテイ</t>
    </rPh>
    <rPh sb="2" eb="3">
      <t>ガイ</t>
    </rPh>
    <rPh sb="3" eb="5">
      <t>ロウドウ</t>
    </rPh>
    <rPh sb="5" eb="7">
      <t>ジカン</t>
    </rPh>
    <phoneticPr fontId="22"/>
  </si>
  <si>
    <t>情報通信業</t>
  </si>
  <si>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38"/>
  </si>
  <si>
    <t>　実数表の各一括分の内容は以下のとおりです。</t>
  </si>
  <si>
    <t>調査産業計</t>
  </si>
  <si>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</si>
  <si>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９</t>
  </si>
  <si>
    <t>計</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</si>
  <si>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22"/>
  </si>
  <si>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22"/>
  </si>
  <si>
    <t>所定内労働時間指数</t>
    <rPh sb="0" eb="3">
      <t>ショテイナイ</t>
    </rPh>
    <rPh sb="3" eb="5">
      <t>ロウドウ</t>
    </rPh>
    <rPh sb="5" eb="7">
      <t>ジカン</t>
    </rPh>
    <rPh sb="7" eb="9">
      <t>シスウ</t>
    </rPh>
    <phoneticPr fontId="22"/>
  </si>
  <si>
    <t>(1)事業所規模５人以上</t>
  </si>
  <si>
    <t>　４月の１人平均月間総実労働時間（調査産業計）は147.0時間で、前年同月比3.9％減となった。</t>
  </si>
  <si>
    <t>- 3 -</t>
  </si>
  <si>
    <t>第5表</t>
    <rPh sb="0" eb="1">
      <t>ダイ</t>
    </rPh>
    <rPh sb="2" eb="3">
      <t>ヒョウ</t>
    </rPh>
    <phoneticPr fontId="22"/>
  </si>
  <si>
    <t>製造業</t>
  </si>
  <si>
    <t>食サービス業</t>
    <rPh sb="0" eb="1">
      <t>ショク</t>
    </rPh>
    <rPh sb="5" eb="6">
      <t>ギョウ</t>
    </rPh>
    <phoneticPr fontId="22"/>
  </si>
  <si>
    <t>前   月   末         労 働 者 数</t>
  </si>
  <si>
    <t/>
  </si>
  <si>
    <t>生産用機械器具製造業</t>
  </si>
  <si>
    <r>
      <t>「</t>
    </r>
    <r>
      <rPr>
        <sz val="10.5"/>
        <color auto="1"/>
        <rFont val="ＭＳ ゴシック"/>
      </rPr>
      <t>所定外給与（超過労働給与）」</t>
    </r>
    <r>
      <rPr>
        <sz val="10.5"/>
        <color auto="1"/>
        <rFont val="ＭＳ 明朝"/>
      </rPr>
      <t>とは、所定の労働時間を超える労働、休日労働、深夜労働等に対して支給される給与のことです。</t>
    </r>
  </si>
  <si>
    <t>季節調整済指数（事業所規模30人以上）</t>
  </si>
  <si>
    <t>第5表  産業、性別常用労働者数及びパートタイム労働者比率</t>
    <rPh sb="0" eb="1">
      <t>ダイ</t>
    </rPh>
    <rPh sb="2" eb="3">
      <t>ヒョウ</t>
    </rPh>
    <phoneticPr fontId="22"/>
  </si>
  <si>
    <t>総実労働時間</t>
  </si>
  <si>
    <t>Ｍ</t>
  </si>
  <si>
    <t>建設業</t>
    <rPh sb="0" eb="3">
      <t>ケンセツギョウ</t>
    </rPh>
    <phoneticPr fontId="43"/>
  </si>
  <si>
    <t>名目賃金指数定期給与</t>
    <rPh sb="0" eb="2">
      <t>メイモク</t>
    </rPh>
    <rPh sb="2" eb="4">
      <t>チンギン</t>
    </rPh>
    <rPh sb="4" eb="6">
      <t>シスウ</t>
    </rPh>
    <rPh sb="6" eb="8">
      <t>テイキ</t>
    </rPh>
    <rPh sb="8" eb="10">
      <t>キュウヨ</t>
    </rPh>
    <phoneticPr fontId="22"/>
  </si>
  <si>
    <t>女</t>
    <rPh sb="0" eb="1">
      <t>オンナ</t>
    </rPh>
    <phoneticPr fontId="22"/>
  </si>
  <si>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74"/>
  </si>
  <si>
    <t>調査</t>
    <rPh sb="0" eb="2">
      <t>チョウサ</t>
    </rPh>
    <phoneticPr fontId="22"/>
  </si>
  <si>
    <t>J</t>
  </si>
  <si>
    <t>窯業・土石製品</t>
    <rPh sb="5" eb="7">
      <t>セイヒン</t>
    </rPh>
    <phoneticPr fontId="38"/>
  </si>
  <si>
    <t>総 実 労 働     時         間</t>
    <rPh sb="0" eb="1">
      <t>ソウ</t>
    </rPh>
    <rPh sb="2" eb="3">
      <t>ミ</t>
    </rPh>
    <rPh sb="4" eb="5">
      <t>ロウ</t>
    </rPh>
    <rPh sb="6" eb="7">
      <t>ドウ</t>
    </rPh>
    <rPh sb="12" eb="13">
      <t>トキ</t>
    </rPh>
    <rPh sb="22" eb="23">
      <t>アイダ</t>
    </rPh>
    <phoneticPr fontId="22"/>
  </si>
  <si>
    <t>Q</t>
  </si>
  <si>
    <t>所定外労働時間指数</t>
    <rPh sb="0" eb="2">
      <t>ショテイ</t>
    </rPh>
    <rPh sb="2" eb="3">
      <t>ガイ</t>
    </rPh>
    <rPh sb="3" eb="5">
      <t>ロウドウ</t>
    </rPh>
    <rPh sb="5" eb="7">
      <t>ジカン</t>
    </rPh>
    <rPh sb="7" eb="9">
      <t>シスウ</t>
    </rPh>
    <phoneticPr fontId="22"/>
  </si>
  <si>
    <t>毎 月 勤 労 統 計 調 査 の 説 明</t>
  </si>
  <si>
    <t>労働時間の動き</t>
    <rPh sb="0" eb="2">
      <t>ロウドウ</t>
    </rPh>
    <rPh sb="2" eb="4">
      <t>ジカン</t>
    </rPh>
    <rPh sb="5" eb="6">
      <t>ウゴ</t>
    </rPh>
    <phoneticPr fontId="22"/>
  </si>
  <si>
    <t>運輸業,郵便業</t>
    <rPh sb="0" eb="3">
      <t>ウンユギョウ</t>
    </rPh>
    <rPh sb="4" eb="6">
      <t>ユウビン</t>
    </rPh>
    <rPh sb="6" eb="7">
      <t>ギョウ</t>
    </rPh>
    <phoneticPr fontId="43"/>
  </si>
  <si>
    <t>情報</t>
    <rPh sb="0" eb="2">
      <t>ジョウホウ</t>
    </rPh>
    <phoneticPr fontId="22"/>
  </si>
  <si>
    <t xml:space="preserve"> E09,10</t>
  </si>
  <si>
    <t>常用雇用指数</t>
    <rPh sb="0" eb="2">
      <t>ジョウヨウ</t>
    </rPh>
    <rPh sb="2" eb="4">
      <t>コヨウ</t>
    </rPh>
    <rPh sb="4" eb="6">
      <t>シスウ</t>
    </rPh>
    <phoneticPr fontId="22"/>
  </si>
  <si>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22"/>
  </si>
  <si>
    <t>第4表</t>
    <rPh sb="0" eb="1">
      <t>ダイ</t>
    </rPh>
    <rPh sb="2" eb="3">
      <t>ヒョウ</t>
    </rPh>
    <phoneticPr fontId="22"/>
  </si>
  <si>
    <t>輸送用機械器具製造業</t>
  </si>
  <si>
    <t>産　　業</t>
  </si>
  <si>
    <t>定期給与</t>
    <rPh sb="0" eb="1">
      <t>サダム</t>
    </rPh>
    <rPh sb="1" eb="2">
      <t>キ</t>
    </rPh>
    <rPh sb="2" eb="4">
      <t>キュウヨ</t>
    </rPh>
    <phoneticPr fontId="22"/>
  </si>
  <si>
    <t>常用労働者数</t>
    <rPh sb="0" eb="2">
      <t>ジョウヨウ</t>
    </rPh>
    <rPh sb="2" eb="5">
      <t>ロウドウシャ</t>
    </rPh>
    <rPh sb="5" eb="6">
      <t>スウ</t>
    </rPh>
    <phoneticPr fontId="22"/>
  </si>
  <si>
    <t>(令和２年平均＝100)</t>
    <rPh sb="1" eb="3">
      <t>レイワ</t>
    </rPh>
    <rPh sb="4" eb="5">
      <t>ネン</t>
    </rPh>
    <rPh sb="5" eb="7">
      <t>ヘイキン</t>
    </rPh>
    <phoneticPr fontId="22"/>
  </si>
  <si>
    <t>化学工業、石油製品・石炭製品製造業</t>
  </si>
  <si>
    <t>輸送用機械器具</t>
  </si>
  <si>
    <t>Ｏ</t>
  </si>
  <si>
    <t>指　　　　　　　　　　　　　数</t>
    <rPh sb="0" eb="1">
      <t>ユビ</t>
    </rPh>
    <rPh sb="14" eb="15">
      <t>カズ</t>
    </rPh>
    <phoneticPr fontId="22"/>
  </si>
  <si>
    <t>円</t>
    <rPh sb="0" eb="1">
      <t>エン</t>
    </rPh>
    <phoneticPr fontId="43"/>
  </si>
  <si>
    <t>％</t>
  </si>
  <si>
    <t>実質賃金指数（現金給与総額）（事業所規模5人以上・30人以上）</t>
  </si>
  <si>
    <t>時間</t>
    <rPh sb="0" eb="2">
      <t>ジカン</t>
    </rPh>
    <phoneticPr fontId="43"/>
  </si>
  <si>
    <t>木材・木製品</t>
  </si>
  <si>
    <t>産        業</t>
  </si>
  <si>
    <t>特別給与</t>
    <rPh sb="0" eb="2">
      <t>トクベツ</t>
    </rPh>
    <rPh sb="2" eb="4">
      <t>キュウヨ</t>
    </rPh>
    <phoneticPr fontId="22"/>
  </si>
  <si>
    <t>調査産業計</t>
    <rPh sb="0" eb="2">
      <t>チョウサ</t>
    </rPh>
    <rPh sb="2" eb="4">
      <t>サンギョウ</t>
    </rPh>
    <rPh sb="4" eb="5">
      <t>ケイ</t>
    </rPh>
    <phoneticPr fontId="43"/>
  </si>
  <si>
    <t>E09,10</t>
  </si>
  <si>
    <t xml:space="preserve"> I-1</t>
  </si>
  <si>
    <t xml:space="preserve"> E31</t>
  </si>
  <si>
    <t>超過労働給与</t>
    <rPh sb="0" eb="2">
      <t>チョウカ</t>
    </rPh>
    <rPh sb="2" eb="4">
      <t>ロウドウ</t>
    </rPh>
    <rPh sb="4" eb="6">
      <t>キュウヨ</t>
    </rPh>
    <phoneticPr fontId="43"/>
  </si>
  <si>
    <t>製造業</t>
    <rPh sb="0" eb="3">
      <t>セイゾウギョウ</t>
    </rPh>
    <phoneticPr fontId="43"/>
  </si>
  <si>
    <t>　　　　　　　　　　　　　第11表  産業、就業形態別常用労働者1人平均月間出勤日数及び実労働時間</t>
    <rPh sb="13" eb="14">
      <t>ダイ</t>
    </rPh>
    <rPh sb="16" eb="17">
      <t>ヒョウ</t>
    </rPh>
    <rPh sb="27" eb="29">
      <t>ジョウヨウ</t>
    </rPh>
    <phoneticPr fontId="22"/>
  </si>
  <si>
    <t>卸売業,小売業</t>
    <rPh sb="0" eb="2">
      <t>オロシウ</t>
    </rPh>
    <rPh sb="2" eb="3">
      <t>ギョウ</t>
    </rPh>
    <rPh sb="4" eb="6">
      <t>コウリ</t>
    </rPh>
    <rPh sb="6" eb="7">
      <t>ギョウ</t>
    </rPh>
    <phoneticPr fontId="43"/>
  </si>
  <si>
    <t>医療,福祉</t>
    <rPh sb="0" eb="2">
      <t>イリョウ</t>
    </rPh>
    <rPh sb="3" eb="5">
      <t>フクシ</t>
    </rPh>
    <phoneticPr fontId="43"/>
  </si>
  <si>
    <t>金融業，</t>
    <rPh sb="0" eb="3">
      <t>キンユウギョウ</t>
    </rPh>
    <phoneticPr fontId="22"/>
  </si>
  <si>
    <t>３</t>
  </si>
  <si>
    <t>所定外労働時間</t>
  </si>
  <si>
    <t>５</t>
  </si>
  <si>
    <t>３０～９９人</t>
    <rPh sb="5" eb="6">
      <t>ニン</t>
    </rPh>
    <phoneticPr fontId="22"/>
  </si>
  <si>
    <t>郵便業</t>
    <rPh sb="0" eb="2">
      <t>ユウビン</t>
    </rPh>
    <rPh sb="2" eb="3">
      <t>ギョウ</t>
    </rPh>
    <phoneticPr fontId="22"/>
  </si>
  <si>
    <t xml:space="preserve"> 次の条件に該当する労働者をいいます。</t>
    <rPh sb="3" eb="5">
      <t>ジョウケン</t>
    </rPh>
    <phoneticPr fontId="38"/>
  </si>
  <si>
    <t>情報通信機械器具製造業</t>
  </si>
  <si>
    <t>第12表</t>
    <rPh sb="0" eb="1">
      <t>ダイ</t>
    </rPh>
    <rPh sb="3" eb="4">
      <t>ヒョウ</t>
    </rPh>
    <phoneticPr fontId="22"/>
  </si>
  <si>
    <t>木材・木製品製造業（家具を除く）</t>
  </si>
  <si>
    <t>電気・ガス・熱供給・水道業</t>
    <rPh sb="0" eb="2">
      <t>デンキ</t>
    </rPh>
    <rPh sb="6" eb="7">
      <t>ネツ</t>
    </rPh>
    <rPh sb="7" eb="9">
      <t>キョウキュウ</t>
    </rPh>
    <rPh sb="10" eb="13">
      <t>スイドウギョウ</t>
    </rPh>
    <phoneticPr fontId="38"/>
  </si>
  <si>
    <t>１日の所定労働時間が一般の労働者と同じで、１週の所定労働日数が一般の労働者より少ない者。</t>
    <rPh sb="39" eb="40">
      <t>スク</t>
    </rPh>
    <phoneticPr fontId="38"/>
  </si>
  <si>
    <t>第10表　季節調整済指数　（事業所規模30人以上）</t>
    <rPh sb="0" eb="1">
      <t>ダイ</t>
    </rPh>
    <rPh sb="3" eb="4">
      <t>ヒョウ</t>
    </rPh>
    <rPh sb="14" eb="17">
      <t>ジギョウショ</t>
    </rPh>
    <rPh sb="17" eb="19">
      <t>キボ</t>
    </rPh>
    <rPh sb="21" eb="24">
      <t>ニンイジョウ</t>
    </rPh>
    <phoneticPr fontId="22"/>
  </si>
  <si>
    <t>F</t>
  </si>
  <si>
    <t>複合</t>
    <rPh sb="0" eb="2">
      <t>フクゴウ</t>
    </rPh>
    <phoneticPr fontId="22"/>
  </si>
  <si>
    <t>その他の製造業、なめし革</t>
    <rPh sb="2" eb="3">
      <t>タ</t>
    </rPh>
    <rPh sb="4" eb="7">
      <t>セイゾウギョウ</t>
    </rPh>
    <rPh sb="11" eb="12">
      <t>カワ</t>
    </rPh>
    <phoneticPr fontId="22"/>
  </si>
  <si>
    <t>L</t>
  </si>
  <si>
    <t>職業紹介・派遣業</t>
  </si>
  <si>
    <t>利用上の注意</t>
    <rPh sb="0" eb="3">
      <t>リヨウジョウ</t>
    </rPh>
    <rPh sb="4" eb="6">
      <t>チュウイ</t>
    </rPh>
    <phoneticPr fontId="22"/>
  </si>
  <si>
    <t>第10表  産業、就業形態別常用労働者1人平均月間現金給与額</t>
    <rPh sb="0" eb="1">
      <t>ダイ</t>
    </rPh>
    <rPh sb="3" eb="4">
      <t>ヒョウ</t>
    </rPh>
    <rPh sb="14" eb="16">
      <t>ジョウヨウ</t>
    </rPh>
    <phoneticPr fontId="22"/>
  </si>
  <si>
    <t>日</t>
    <rPh sb="0" eb="1">
      <t>ニチ</t>
    </rPh>
    <phoneticPr fontId="22"/>
  </si>
  <si>
    <t>第9表　常用雇用指数</t>
    <rPh sb="0" eb="1">
      <t>ダイ</t>
    </rPh>
    <rPh sb="2" eb="3">
      <t>ヒョウ</t>
    </rPh>
    <rPh sb="4" eb="6">
      <t>ジョウヨウ</t>
    </rPh>
    <rPh sb="6" eb="8">
      <t>コヨウ</t>
    </rPh>
    <rPh sb="8" eb="10">
      <t>シスウ</t>
    </rPh>
    <phoneticPr fontId="22"/>
  </si>
  <si>
    <t>プラスチック製品</t>
  </si>
  <si>
    <t>Ｎ</t>
  </si>
  <si>
    <t>E19</t>
  </si>
  <si>
    <t>本月中の減少労働者数</t>
    <rPh sb="0" eb="3">
      <t>ホンゲツチュウ</t>
    </rPh>
    <rPh sb="4" eb="6">
      <t>ゲンショウ</t>
    </rPh>
    <rPh sb="6" eb="9">
      <t>ロウドウシャ</t>
    </rPh>
    <rPh sb="9" eb="10">
      <t>カズ</t>
    </rPh>
    <phoneticPr fontId="22"/>
  </si>
  <si>
    <t>賃金</t>
  </si>
  <si>
    <t>現金給与    総  額</t>
    <rPh sb="0" eb="2">
      <t>ゲンキン</t>
    </rPh>
    <rPh sb="2" eb="4">
      <t>キュウヨ</t>
    </rPh>
    <rPh sb="8" eb="9">
      <t>フサ</t>
    </rPh>
    <rPh sb="11" eb="12">
      <t>ガク</t>
    </rPh>
    <phoneticPr fontId="22"/>
  </si>
  <si>
    <t>労働時間</t>
    <rPh sb="0" eb="2">
      <t>ロウドウ</t>
    </rPh>
    <rPh sb="2" eb="4">
      <t>ジカン</t>
    </rPh>
    <phoneticPr fontId="22"/>
  </si>
  <si>
    <t>産業、性別常用労働者１人平均月間現金給与額（事業所規模5人以上）</t>
  </si>
  <si>
    <t>Ｍ 一括分</t>
  </si>
  <si>
    <t>産業就業形態別労働時間</t>
    <rPh sb="0" eb="2">
      <t>サンギョウ</t>
    </rPh>
    <rPh sb="2" eb="4">
      <t>シュウギョウ</t>
    </rPh>
    <rPh sb="4" eb="7">
      <t>ケイタイベツ</t>
    </rPh>
    <rPh sb="7" eb="9">
      <t>ロウドウ</t>
    </rPh>
    <rPh sb="9" eb="11">
      <t>ジカン</t>
    </rPh>
    <phoneticPr fontId="22"/>
  </si>
  <si>
    <t>時間</t>
    <rPh sb="0" eb="2">
      <t>ジカン</t>
    </rPh>
    <phoneticPr fontId="22"/>
  </si>
  <si>
    <t>規模別労働時間</t>
    <rPh sb="0" eb="3">
      <t>キボベツ</t>
    </rPh>
    <rPh sb="3" eb="5">
      <t>ロウドウ</t>
    </rPh>
    <rPh sb="5" eb="7">
      <t>ジカン</t>
    </rPh>
    <phoneticPr fontId="22"/>
  </si>
  <si>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22"/>
  </si>
  <si>
    <t>生活関連サービス業,娯楽業</t>
    <rPh sb="0" eb="2">
      <t>セイカツ</t>
    </rPh>
    <rPh sb="2" eb="4">
      <t>カンレン</t>
    </rPh>
    <rPh sb="8" eb="9">
      <t>ギョウ</t>
    </rPh>
    <rPh sb="10" eb="13">
      <t>ゴラクギョウ</t>
    </rPh>
    <phoneticPr fontId="43"/>
  </si>
  <si>
    <t>　｢０｣は、表記単位に満たないもの。</t>
  </si>
  <si>
    <t>食料品製造業、飲料・たばこ・飼料製造業</t>
  </si>
  <si>
    <t>現金給与総額</t>
    <rPh sb="0" eb="2">
      <t>ゲンキン</t>
    </rPh>
    <rPh sb="2" eb="4">
      <t>キュウヨ</t>
    </rPh>
    <rPh sb="4" eb="6">
      <t>ソウガク</t>
    </rPh>
    <phoneticPr fontId="22"/>
  </si>
  <si>
    <t>実労働時間</t>
  </si>
  <si>
    <t xml:space="preserve"> E29</t>
  </si>
  <si>
    <t>業務用機械器具</t>
  </si>
  <si>
    <t>ＴＬ</t>
  </si>
  <si>
    <t>雇用</t>
    <rPh sb="0" eb="2">
      <t>コヨウ</t>
    </rPh>
    <phoneticPr fontId="22"/>
  </si>
  <si>
    <t>事業所規模 ＝ ５人以上</t>
  </si>
  <si>
    <t>学術</t>
    <rPh sb="0" eb="2">
      <t>ガクジュツ</t>
    </rPh>
    <phoneticPr fontId="22"/>
  </si>
  <si>
    <t>サービス業（他に分類されないもの）</t>
    <rPh sb="4" eb="5">
      <t>ギョウ</t>
    </rPh>
    <rPh sb="6" eb="7">
      <t>タ</t>
    </rPh>
    <rPh sb="8" eb="10">
      <t>ブンルイ</t>
    </rPh>
    <phoneticPr fontId="38"/>
  </si>
  <si>
    <t>電子部品・デバイス・電子回路製造業</t>
  </si>
  <si>
    <t>E18</t>
  </si>
  <si>
    <t>日</t>
    <rPh sb="0" eb="1">
      <t>ヒ</t>
    </rPh>
    <phoneticPr fontId="22"/>
  </si>
  <si>
    <t>１　指数表</t>
    <rPh sb="2" eb="4">
      <t>シスウ</t>
    </rPh>
    <rPh sb="4" eb="5">
      <t>ヒョウ</t>
    </rPh>
    <phoneticPr fontId="22"/>
  </si>
  <si>
    <t>調査の説明</t>
    <rPh sb="0" eb="2">
      <t>チョウサ</t>
    </rPh>
    <rPh sb="3" eb="5">
      <t>セツメイ</t>
    </rPh>
    <phoneticPr fontId="22"/>
  </si>
  <si>
    <t>第3表　名目賃金指数（定期給与）</t>
    <rPh sb="0" eb="1">
      <t>ダイ</t>
    </rPh>
    <rPh sb="2" eb="3">
      <t>ヒョウ</t>
    </rPh>
    <rPh sb="4" eb="6">
      <t>メイモク</t>
    </rPh>
    <rPh sb="6" eb="8">
      <t>チンギン</t>
    </rPh>
    <rPh sb="8" eb="10">
      <t>シスウ</t>
    </rPh>
    <rPh sb="11" eb="13">
      <t>テイキ</t>
    </rPh>
    <rPh sb="13" eb="15">
      <t>キュウヨ</t>
    </rPh>
    <phoneticPr fontId="22"/>
  </si>
  <si>
    <t>１</t>
  </si>
  <si>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22"/>
  </si>
  <si>
    <t>出勤日数</t>
    <rPh sb="0" eb="2">
      <t>シュッキン</t>
    </rPh>
    <rPh sb="2" eb="4">
      <t>ニッスウ</t>
    </rPh>
    <phoneticPr fontId="22"/>
  </si>
  <si>
    <t>I</t>
  </si>
  <si>
    <r>
      <t>「</t>
    </r>
    <r>
      <rPr>
        <sz val="10.5"/>
        <color auto="1"/>
        <rFont val="ＭＳ ゴシック"/>
      </rPr>
      <t>総実労働時間」</t>
    </r>
    <r>
      <rPr>
        <sz val="10.5"/>
        <color auto="1"/>
        <rFont val="ＭＳ 明朝"/>
      </rPr>
      <t>とは</t>
    </r>
    <r>
      <rPr>
        <sz val="10.5"/>
        <color auto="1"/>
        <rFont val="ＭＳ ゴシック"/>
      </rPr>
      <t>「所定内労働時間」</t>
    </r>
    <r>
      <rPr>
        <sz val="10.5"/>
        <color auto="1"/>
        <rFont val="ＭＳ 明朝"/>
      </rPr>
      <t>と</t>
    </r>
    <r>
      <rPr>
        <sz val="10.5"/>
        <color auto="1"/>
        <rFont val="ＭＳ ゴシック"/>
      </rPr>
      <t>「所定外労働時間」</t>
    </r>
    <r>
      <rPr>
        <sz val="10.5"/>
        <color auto="1"/>
        <rFont val="ＭＳ 明朝"/>
      </rPr>
      <t>の合計です。</t>
    </r>
  </si>
  <si>
    <t>人</t>
    <rPh sb="0" eb="1">
      <t>ヒト</t>
    </rPh>
    <phoneticPr fontId="22"/>
  </si>
  <si>
    <t>電気機械器具</t>
  </si>
  <si>
    <t>対前月
増減率(%)</t>
    <rPh sb="0" eb="1">
      <t>タイ</t>
    </rPh>
    <rPh sb="1" eb="3">
      <t>ゼンゲツ</t>
    </rPh>
    <rPh sb="4" eb="6">
      <t>ゾウゲン</t>
    </rPh>
    <rPh sb="6" eb="7">
      <t>リツ</t>
    </rPh>
    <phoneticPr fontId="22"/>
  </si>
  <si>
    <t>E</t>
  </si>
  <si>
    <t>総実労働時間指数</t>
    <rPh sb="0" eb="1">
      <t>ソウ</t>
    </rPh>
    <rPh sb="1" eb="2">
      <t>ジツ</t>
    </rPh>
    <rPh sb="2" eb="4">
      <t>ロウドウ</t>
    </rPh>
    <rPh sb="4" eb="6">
      <t>ジカン</t>
    </rPh>
    <rPh sb="6" eb="8">
      <t>シスウ</t>
    </rPh>
    <phoneticPr fontId="22"/>
  </si>
  <si>
    <t>食料品・たばこ</t>
  </si>
  <si>
    <t>目　　　　　　　　次</t>
  </si>
  <si>
    <t>E12</t>
  </si>
  <si>
    <t>TL</t>
  </si>
  <si>
    <t>労働時間指数（所定内労働時間）（事業所規模5人以上・30人以上）</t>
    <rPh sb="7" eb="10">
      <t>ショテイナイ</t>
    </rPh>
    <phoneticPr fontId="22"/>
  </si>
  <si>
    <t xml:space="preserve"> 1　賃金の動き</t>
    <rPh sb="3" eb="5">
      <t>チンギン</t>
    </rPh>
    <rPh sb="6" eb="7">
      <t>ウゴ</t>
    </rPh>
    <phoneticPr fontId="43"/>
  </si>
  <si>
    <t>総実労働時間</t>
    <rPh sb="0" eb="1">
      <t>ソウ</t>
    </rPh>
    <rPh sb="1" eb="2">
      <t>ジツ</t>
    </rPh>
    <rPh sb="2" eb="4">
      <t>ロウドウ</t>
    </rPh>
    <rPh sb="4" eb="6">
      <t>ジカン</t>
    </rPh>
    <phoneticPr fontId="22"/>
  </si>
  <si>
    <t>第8表</t>
    <rPh sb="0" eb="1">
      <t>ダイ</t>
    </rPh>
    <rPh sb="2" eb="3">
      <t>ヒョウ</t>
    </rPh>
    <phoneticPr fontId="22"/>
  </si>
  <si>
    <t>○ エクセル形式なので、ダウンロードして使用できます。</t>
    <rPh sb="20" eb="22">
      <t>シヨウ</t>
    </rPh>
    <phoneticPr fontId="22"/>
  </si>
  <si>
    <t>小売業</t>
    <rPh sb="0" eb="3">
      <t>コウリギョウ</t>
    </rPh>
    <phoneticPr fontId="22"/>
  </si>
  <si>
    <t>名目賃金指数所定内給与</t>
    <rPh sb="0" eb="2">
      <t>メイモク</t>
    </rPh>
    <rPh sb="2" eb="4">
      <t>チンギン</t>
    </rPh>
    <rPh sb="4" eb="6">
      <t>シスウ</t>
    </rPh>
    <rPh sb="6" eb="9">
      <t>ショテイナイ</t>
    </rPh>
    <rPh sb="9" eb="11">
      <t>キュウヨ</t>
    </rPh>
    <phoneticPr fontId="22"/>
  </si>
  <si>
    <t>宿泊業</t>
  </si>
  <si>
    <t>６</t>
  </si>
  <si>
    <t xml:space="preserve"> E28</t>
  </si>
  <si>
    <t>事業所規模 ＝ 5人以上</t>
  </si>
  <si>
    <t>１　指　数　表</t>
    <rPh sb="2" eb="3">
      <t>ユビ</t>
    </rPh>
    <rPh sb="4" eb="5">
      <t>カズ</t>
    </rPh>
    <rPh sb="6" eb="7">
      <t>ヒョウ</t>
    </rPh>
    <phoneticPr fontId="22"/>
  </si>
  <si>
    <t>電気・ガス水道業等</t>
    <rPh sb="0" eb="2">
      <t>デンキ</t>
    </rPh>
    <rPh sb="5" eb="8">
      <t>スイドウギョウ</t>
    </rPh>
    <rPh sb="8" eb="9">
      <t>ナド</t>
    </rPh>
    <phoneticPr fontId="38"/>
  </si>
  <si>
    <t>統計法に基づく基幹統計</t>
    <rPh sb="0" eb="3">
      <t>トウケイホウ</t>
    </rPh>
    <rPh sb="4" eb="5">
      <t>モト</t>
    </rPh>
    <rPh sb="7" eb="9">
      <t>キカン</t>
    </rPh>
    <phoneticPr fontId="22"/>
  </si>
  <si>
    <t>(2)事業所規模３０人以上</t>
  </si>
  <si>
    <t>化学、石油・石炭</t>
  </si>
  <si>
    <t>E26</t>
  </si>
  <si>
    <t>業務用機械器具製造業</t>
  </si>
  <si>
    <t>Ｅ</t>
  </si>
  <si>
    <t>静岡県　企画部　統計活用課</t>
    <rPh sb="4" eb="7">
      <t>キカクブ</t>
    </rPh>
    <rPh sb="8" eb="10">
      <t>トウケイ</t>
    </rPh>
    <rPh sb="10" eb="13">
      <t>カツヨウカ</t>
    </rPh>
    <phoneticPr fontId="22"/>
  </si>
  <si>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</si>
  <si>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t>前年
同月差</t>
    <rPh sb="0" eb="2">
      <t>ゼンネン</t>
    </rPh>
    <rPh sb="3" eb="5">
      <t>ドウゲツヒ</t>
    </rPh>
    <rPh sb="5" eb="6">
      <t>サ</t>
    </rPh>
    <phoneticPr fontId="22"/>
  </si>
  <si>
    <t xml:space="preserve"> E23</t>
  </si>
  <si>
    <t>電気機械器具製造業</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</si>
  <si>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</si>
  <si>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定期給与</t>
  </si>
  <si>
    <t>ないサービス業</t>
    <rPh sb="6" eb="7">
      <t>ギョウ</t>
    </rPh>
    <phoneticPr fontId="22"/>
  </si>
  <si>
    <t>　　　　　　　　　　　　　　　</t>
  </si>
  <si>
    <t>静岡県の賃金、労働時間及び雇用の動き</t>
    <rPh sb="11" eb="12">
      <t>オヨ</t>
    </rPh>
    <rPh sb="16" eb="17">
      <t>ウゴ</t>
    </rPh>
    <phoneticPr fontId="22"/>
  </si>
  <si>
    <t>労働時間指数（所定外労働時間）（事業所規模5人以上・30人以上）</t>
  </si>
  <si>
    <t>産業計</t>
    <rPh sb="0" eb="2">
      <t>サンギョウ</t>
    </rPh>
    <rPh sb="2" eb="3">
      <t>ケイ</t>
    </rPh>
    <phoneticPr fontId="22"/>
  </si>
  <si>
    <t>パルプ・紙・紙加工品製造業</t>
  </si>
  <si>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38"/>
  </si>
  <si>
    <t>（単位：人）</t>
    <rPh sb="1" eb="3">
      <t>タンイ</t>
    </rPh>
    <rPh sb="4" eb="5">
      <t>ヒト</t>
    </rPh>
    <phoneticPr fontId="22"/>
  </si>
  <si>
    <t>本月中の増加労働者数</t>
    <rPh sb="0" eb="3">
      <t>ホンゲツチュウ</t>
    </rPh>
    <rPh sb="4" eb="6">
      <t>ゾウカ</t>
    </rPh>
    <rPh sb="6" eb="9">
      <t>ロウドウシャ</t>
    </rPh>
    <rPh sb="9" eb="10">
      <t>スウ</t>
    </rPh>
    <phoneticPr fontId="22"/>
  </si>
  <si>
    <t>（事業所規模３０人以上）</t>
    <rPh sb="1" eb="4">
      <t>ジギョウショ</t>
    </rPh>
    <rPh sb="4" eb="6">
      <t>キボ</t>
    </rPh>
    <rPh sb="8" eb="11">
      <t>ニンイジョウ</t>
    </rPh>
    <phoneticPr fontId="43"/>
  </si>
  <si>
    <t>規模別賃金</t>
    <rPh sb="0" eb="3">
      <t>キボベツ</t>
    </rPh>
    <rPh sb="3" eb="5">
      <t>チンギン</t>
    </rPh>
    <phoneticPr fontId="22"/>
  </si>
  <si>
    <t>本月中の増加労働者数</t>
  </si>
  <si>
    <t>卸売業（I50～I55）</t>
    <rPh sb="0" eb="3">
      <t>オロシウリギョウ</t>
    </rPh>
    <phoneticPr fontId="22"/>
  </si>
  <si>
    <t>月</t>
  </si>
  <si>
    <t>年月</t>
    <rPh sb="0" eb="1">
      <t>ネン</t>
    </rPh>
    <phoneticPr fontId="22"/>
  </si>
  <si>
    <t>宿泊業,飲食サービス業</t>
    <rPh sb="0" eb="2">
      <t>シュクハク</t>
    </rPh>
    <rPh sb="2" eb="3">
      <t>ギョウ</t>
    </rPh>
    <rPh sb="4" eb="6">
      <t>インショク</t>
    </rPh>
    <rPh sb="10" eb="11">
      <t>ギョウ</t>
    </rPh>
    <phoneticPr fontId="43"/>
  </si>
  <si>
    <t>現金給与総額</t>
  </si>
  <si>
    <t>常用雇用指数</t>
  </si>
  <si>
    <t>D</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</si>
  <si>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22"/>
  </si>
  <si>
    <t>離職率</t>
  </si>
  <si>
    <t>産業就業形態別雇用</t>
    <rPh sb="0" eb="2">
      <t>サンギョウ</t>
    </rPh>
    <rPh sb="2" eb="4">
      <t>シュウギョウ</t>
    </rPh>
    <rPh sb="4" eb="7">
      <t>ケイタイベツ</t>
    </rPh>
    <rPh sb="7" eb="9">
      <t>コヨウ</t>
    </rPh>
    <phoneticPr fontId="22"/>
  </si>
  <si>
    <t>季節調整済指数</t>
  </si>
  <si>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22"/>
  </si>
  <si>
    <t xml:space="preserve"> E19</t>
  </si>
  <si>
    <t>２　調査の対象</t>
  </si>
  <si>
    <t>第10表</t>
    <rPh sb="0" eb="1">
      <t>ダイ</t>
    </rPh>
    <rPh sb="3" eb="4">
      <t>ヒョウ</t>
    </rPh>
    <phoneticPr fontId="22"/>
  </si>
  <si>
    <t>産業中分類</t>
    <rPh sb="0" eb="2">
      <t>サンギョウ</t>
    </rPh>
    <rPh sb="2" eb="5">
      <t>チュウブンルイ</t>
    </rPh>
    <phoneticPr fontId="38"/>
  </si>
  <si>
    <t xml:space="preserve"> E24</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</si>
  <si>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22"/>
  </si>
  <si>
    <t>金属製品製造業</t>
  </si>
  <si>
    <t>名目賃金指数（定期給与）（事業所規模5人以上・30人以上）</t>
  </si>
  <si>
    <t>月</t>
    <rPh sb="0" eb="1">
      <t>ガツ</t>
    </rPh>
    <phoneticPr fontId="22"/>
  </si>
  <si>
    <t xml:space="preserve"> I-2</t>
  </si>
  <si>
    <t>所定外時間</t>
    <rPh sb="0" eb="2">
      <t>ショテイ</t>
    </rPh>
    <rPh sb="2" eb="3">
      <t>ガイ</t>
    </rPh>
    <rPh sb="3" eb="5">
      <t>ジカン</t>
    </rPh>
    <phoneticPr fontId="22"/>
  </si>
  <si>
    <t>卸売業， 小売業</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</si>
  <si>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22"/>
  </si>
  <si>
    <t>不動産業，</t>
    <rPh sb="0" eb="3">
      <t>フドウサン</t>
    </rPh>
    <rPh sb="3" eb="4">
      <t>ギョウ</t>
    </rPh>
    <phoneticPr fontId="22"/>
  </si>
  <si>
    <t>Ｇ</t>
  </si>
  <si>
    <t>毎月勤労統計調査地方調査結果</t>
    <rPh sb="8" eb="10">
      <t>チホウ</t>
    </rPh>
    <rPh sb="10" eb="12">
      <t>チョウサ</t>
    </rPh>
    <rPh sb="12" eb="14">
      <t>ケッカ</t>
    </rPh>
    <phoneticPr fontId="22"/>
  </si>
  <si>
    <t>賃金の動き</t>
    <rPh sb="0" eb="2">
      <t>チンギン</t>
    </rPh>
    <rPh sb="3" eb="4">
      <t>ウゴ</t>
    </rPh>
    <phoneticPr fontId="22"/>
  </si>
  <si>
    <t>賃金</t>
    <rPh sb="1" eb="2">
      <t>キン</t>
    </rPh>
    <phoneticPr fontId="22"/>
  </si>
  <si>
    <t>名目賃金指数（所定内給与）（事業所規模5人以上・30人以上）</t>
  </si>
  <si>
    <t>２</t>
  </si>
  <si>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38"/>
  </si>
  <si>
    <t>雇用の動き</t>
    <rPh sb="0" eb="2">
      <t>コヨウ</t>
    </rPh>
    <rPh sb="3" eb="4">
      <t>ウゴ</t>
    </rPh>
    <phoneticPr fontId="22"/>
  </si>
  <si>
    <t>第13表</t>
    <rPh sb="0" eb="1">
      <t>ダイ</t>
    </rPh>
    <rPh sb="3" eb="4">
      <t>ヒョウ</t>
    </rPh>
    <phoneticPr fontId="22"/>
  </si>
  <si>
    <t>Ⅱ 統　計　表　　　　　　　　　　　　　　　　　　　　　　　　　　　　</t>
  </si>
  <si>
    <t>名目賃金指数（現金給与総額）（事業所規模5人以上･30人以上）</t>
  </si>
  <si>
    <t>- 2 -</t>
  </si>
  <si>
    <t>名目賃金指数給与総額</t>
    <rPh sb="0" eb="2">
      <t>メイモク</t>
    </rPh>
    <rPh sb="2" eb="4">
      <t>チンギン</t>
    </rPh>
    <rPh sb="4" eb="6">
      <t>シスウ</t>
    </rPh>
    <rPh sb="6" eb="8">
      <t>キュウヨ</t>
    </rPh>
    <rPh sb="8" eb="10">
      <t>ソウガク</t>
    </rPh>
    <phoneticPr fontId="22"/>
  </si>
  <si>
    <t>E21</t>
  </si>
  <si>
    <t>産業性別労働時間</t>
    <rPh sb="0" eb="2">
      <t>サンギョウ</t>
    </rPh>
    <rPh sb="2" eb="4">
      <t>セイベツ</t>
    </rPh>
    <rPh sb="4" eb="6">
      <t>ロウドウ</t>
    </rPh>
    <rPh sb="6" eb="8">
      <t>ジカン</t>
    </rPh>
    <phoneticPr fontId="22"/>
  </si>
  <si>
    <t>（令和２年平均＝100）</t>
    <rPh sb="1" eb="3">
      <t>レイワ</t>
    </rPh>
    <rPh sb="4" eb="5">
      <t>ネン</t>
    </rPh>
    <rPh sb="5" eb="7">
      <t>ヘイキン</t>
    </rPh>
    <phoneticPr fontId="22"/>
  </si>
  <si>
    <t>第2表</t>
    <rPh sb="0" eb="1">
      <t>ダイ</t>
    </rPh>
    <rPh sb="2" eb="3">
      <t>ヒョウ</t>
    </rPh>
    <phoneticPr fontId="22"/>
  </si>
  <si>
    <t>実質賃金指数給与総額</t>
    <rPh sb="0" eb="2">
      <t>ジッシツ</t>
    </rPh>
    <rPh sb="2" eb="4">
      <t>チンギン</t>
    </rPh>
    <rPh sb="4" eb="6">
      <t>シスウ</t>
    </rPh>
    <rPh sb="6" eb="8">
      <t>キュウヨ</t>
    </rPh>
    <rPh sb="8" eb="10">
      <t>ソウガク</t>
    </rPh>
    <phoneticPr fontId="22"/>
  </si>
  <si>
    <t>電気・ガス・熱供給・水道業</t>
  </si>
  <si>
    <t>第3表</t>
    <rPh sb="0" eb="1">
      <t>ダイ</t>
    </rPh>
    <rPh sb="2" eb="3">
      <t>ヒョウ</t>
    </rPh>
    <phoneticPr fontId="22"/>
  </si>
  <si>
    <t>　｢－｣は、該当数字なし又は指数化されていない。</t>
  </si>
  <si>
    <t>支援業</t>
    <rPh sb="0" eb="2">
      <t>シエン</t>
    </rPh>
    <rPh sb="2" eb="3">
      <t>ギョウ</t>
    </rPh>
    <phoneticPr fontId="22"/>
  </si>
  <si>
    <t>実質賃金指数定期給与</t>
    <rPh sb="0" eb="2">
      <t>ジッシツ</t>
    </rPh>
    <rPh sb="2" eb="4">
      <t>チンギン</t>
    </rPh>
    <rPh sb="4" eb="6">
      <t>シスウ</t>
    </rPh>
    <rPh sb="6" eb="8">
      <t>テイキ</t>
    </rPh>
    <rPh sb="8" eb="10">
      <t>キュウヨ</t>
    </rPh>
    <phoneticPr fontId="22"/>
  </si>
  <si>
    <t>第6表</t>
    <rPh sb="0" eb="1">
      <t>ダイ</t>
    </rPh>
    <rPh sb="2" eb="3">
      <t>ヒョウ</t>
    </rPh>
    <phoneticPr fontId="22"/>
  </si>
  <si>
    <t>(1)</t>
  </si>
  <si>
    <t>労働時間指数（総実労働時間）（事業所規模5人以上・30人以上）</t>
  </si>
  <si>
    <t>本月中の増加労  働  者  数</t>
  </si>
  <si>
    <t>E13</t>
  </si>
  <si>
    <t>窯業・土石製品製造業</t>
  </si>
  <si>
    <t>第7表</t>
    <rPh sb="0" eb="1">
      <t>ダイ</t>
    </rPh>
    <rPh sb="2" eb="3">
      <t>ヒョウ</t>
    </rPh>
    <phoneticPr fontId="22"/>
  </si>
  <si>
    <t>常用雇用指数（事業所規模5人以上・30人以上）</t>
  </si>
  <si>
    <t xml:space="preserve">  離職率</t>
    <rPh sb="2" eb="4">
      <t>リショク</t>
    </rPh>
    <rPh sb="4" eb="5">
      <t>リツ</t>
    </rPh>
    <phoneticPr fontId="22"/>
  </si>
  <si>
    <t>季節調整済指数</t>
    <rPh sb="0" eb="2">
      <t>キセツ</t>
    </rPh>
    <rPh sb="2" eb="4">
      <t>チョウセイ</t>
    </rPh>
    <rPh sb="4" eb="5">
      <t>ズ</t>
    </rPh>
    <rPh sb="5" eb="7">
      <t>シスウ</t>
    </rPh>
    <phoneticPr fontId="22"/>
  </si>
  <si>
    <t xml:space="preserve"> E21</t>
  </si>
  <si>
    <t>－ 28 －</t>
  </si>
  <si>
    <t>２　実　数　表</t>
    <rPh sb="2" eb="3">
      <t>ミ</t>
    </rPh>
    <rPh sb="4" eb="5">
      <t>カズ</t>
    </rPh>
    <rPh sb="6" eb="7">
      <t>ヒョウ</t>
    </rPh>
    <phoneticPr fontId="22"/>
  </si>
  <si>
    <t>産業、性別常用労働者１人平均月間現金給与額（事業所規模30人以上）</t>
  </si>
  <si>
    <t>　　第 ９ 表　　〃　定期給与・・・・・・・・・・・・・１３</t>
  </si>
  <si>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38"/>
  </si>
  <si>
    <t>宿泊業， 飲食サービス業</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</si>
  <si>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22"/>
  </si>
  <si>
    <t>　　第１１表　　〃　特別給与・・・・・・・・・・・・・１４</t>
  </si>
  <si>
    <t>鉄鋼業</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</si>
  <si>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22"/>
  </si>
  <si>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38"/>
  </si>
  <si>
    <t>産業性別雇用</t>
    <rPh sb="0" eb="2">
      <t>サンギョウ</t>
    </rPh>
    <rPh sb="2" eb="4">
      <t>セイベツ</t>
    </rPh>
    <rPh sb="4" eb="6">
      <t>コヨウ</t>
    </rPh>
    <phoneticPr fontId="22"/>
  </si>
  <si>
    <t>　　第１２表　　〃　総実労働時間・・・・・・・・・・・・・１４</t>
  </si>
  <si>
    <t>他に分類され</t>
    <rPh sb="0" eb="1">
      <t>タ</t>
    </rPh>
    <rPh sb="2" eb="4">
      <t>ブンルイ</t>
    </rPh>
    <phoneticPr fontId="22"/>
  </si>
  <si>
    <t>　　第１３表　　〃　所定内労働時間・・・・・・・・・・・・・１４</t>
  </si>
  <si>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22"/>
  </si>
  <si>
    <t>不動産業,物品賃貸業</t>
    <rPh sb="0" eb="3">
      <t>フドウサン</t>
    </rPh>
    <rPh sb="3" eb="4">
      <t>ギョウ</t>
    </rPh>
    <rPh sb="5" eb="7">
      <t>ブッピン</t>
    </rPh>
    <rPh sb="7" eb="10">
      <t>チンタイギョウ</t>
    </rPh>
    <phoneticPr fontId="43"/>
  </si>
  <si>
    <t>　　第１４表　　〃　所定外労働時間・・・・・・・・・・・・・１５</t>
  </si>
  <si>
    <t>産業就業形態別賃金</t>
    <rPh sb="0" eb="2">
      <t>サンギョウ</t>
    </rPh>
    <rPh sb="2" eb="4">
      <t>シュウギョウ</t>
    </rPh>
    <rPh sb="4" eb="7">
      <t>ケイタイベツ</t>
    </rPh>
    <rPh sb="7" eb="9">
      <t>チンギン</t>
    </rPh>
    <phoneticPr fontId="22"/>
  </si>
  <si>
    <t>(3)</t>
  </si>
  <si>
    <t xml:space="preserve">  指数を見た場合、たとえば現金給与総額ではボーナス時に指数が大きなものとなり、前月との比較がしにくい。雇用指数や入職率も季節的変動が大きい。</t>
  </si>
  <si>
    <t>- 1 -</t>
  </si>
  <si>
    <t>第11表</t>
    <rPh sb="0" eb="1">
      <t>ダイ</t>
    </rPh>
    <rPh sb="3" eb="4">
      <t>ヒョウ</t>
    </rPh>
    <phoneticPr fontId="22"/>
  </si>
  <si>
    <t>Ｐ一括分</t>
    <rPh sb="1" eb="3">
      <t>イッカツ</t>
    </rPh>
    <rPh sb="3" eb="4">
      <t>ブン</t>
    </rPh>
    <phoneticPr fontId="38"/>
  </si>
  <si>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22"/>
  </si>
  <si>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22"/>
  </si>
  <si>
    <t>入(離)職率　＝　　　　　    　　　　　　　×　１００</t>
  </si>
  <si>
    <t>　　　　　　　　　　　　　　　　　　　　　　　　　　　　　　　　　　　　</t>
  </si>
  <si>
    <t>第2表  産業、性別常用労働者１人平均月間現金給与額</t>
    <rPh sb="0" eb="1">
      <t>ダイ</t>
    </rPh>
    <rPh sb="2" eb="3">
      <t>ヒョウ</t>
    </rPh>
    <phoneticPr fontId="22"/>
  </si>
  <si>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22"/>
  </si>
  <si>
    <t>　｢ｘ｣は、集計事業所数が２以下又は当該産業に属する事業所数が少ないため、公表しない。</t>
  </si>
  <si>
    <t>　定期給与のうち所定内給与は268,446円で、前年同月比1.4％増、超過労働給与は25,535円で、前年同月差680円減となった。</t>
  </si>
  <si>
    <t>第14表</t>
    <rPh sb="0" eb="1">
      <t>ダイ</t>
    </rPh>
    <rPh sb="3" eb="4">
      <t>ヒョウ</t>
    </rPh>
    <phoneticPr fontId="22"/>
  </si>
  <si>
    <t>　対前年（前月）比等の増減率は、原則として指数により行っています。そのため実数から算定した場合とは必ずしも一致しないため、ご注意ください。</t>
    <rPh sb="62" eb="64">
      <t>チュウイ</t>
    </rPh>
    <phoneticPr fontId="38"/>
  </si>
  <si>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38"/>
  </si>
  <si>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22"/>
  </si>
  <si>
    <t xml:space="preserve">   毎月勤労統計調査の説明</t>
  </si>
  <si>
    <t>電子・デバイス</t>
  </si>
  <si>
    <t>利 用 上 の 注 意</t>
    <rPh sb="0" eb="1">
      <t>リ</t>
    </rPh>
    <rPh sb="2" eb="3">
      <t>ヨウ</t>
    </rPh>
    <rPh sb="4" eb="5">
      <t>ジョウ</t>
    </rPh>
    <rPh sb="8" eb="9">
      <t>チュウ</t>
    </rPh>
    <rPh sb="10" eb="11">
      <t>イ</t>
    </rPh>
    <phoneticPr fontId="38"/>
  </si>
  <si>
    <t>　この調査結果の数値は、調査事業所からの報告を基にして、本県の事業所規模5人以上のすべての事業所に対応するよう復元して算定したものです。</t>
  </si>
  <si>
    <t>事業所規模5人以上</t>
    <rPh sb="0" eb="3">
      <t>ジギョウショ</t>
    </rPh>
    <rPh sb="3" eb="5">
      <t>キボ</t>
    </rPh>
    <rPh sb="6" eb="9">
      <t>ニンイジョウ</t>
    </rPh>
    <phoneticPr fontId="22"/>
  </si>
  <si>
    <t>　調査結果の実数の年平均値は、各月の数値を常用労働者で加重平均することによって算出しています。また、指数及び労働異動率の年平均値は各月の数値を単純平均したものです。</t>
  </si>
  <si>
    <t>４</t>
  </si>
  <si>
    <t>E25</t>
  </si>
  <si>
    <t>運輸業，</t>
    <rPh sb="0" eb="3">
      <t>ウンユギョウ</t>
    </rPh>
    <phoneticPr fontId="22"/>
  </si>
  <si>
    <t>O</t>
  </si>
  <si>
    <t>　指数について</t>
    <rPh sb="1" eb="3">
      <t>シスウ</t>
    </rPh>
    <phoneticPr fontId="38"/>
  </si>
  <si>
    <t xml:space="preserve">(1) </t>
  </si>
  <si>
    <t>本月中の増加労  働  者  数</t>
    <rPh sb="0" eb="3">
      <t>ホンゲツチュウ</t>
    </rPh>
    <rPh sb="4" eb="6">
      <t>ゾウカ</t>
    </rPh>
    <rPh sb="6" eb="7">
      <t>ロウ</t>
    </rPh>
    <rPh sb="9" eb="10">
      <t>ドウ</t>
    </rPh>
    <rPh sb="12" eb="13">
      <t>モノ</t>
    </rPh>
    <rPh sb="15" eb="16">
      <t>スウ</t>
    </rPh>
    <phoneticPr fontId="22"/>
  </si>
  <si>
    <t>学術研究，専門・技術サービス業</t>
    <rPh sb="0" eb="2">
      <t>ガクジュツ</t>
    </rPh>
    <rPh sb="2" eb="4">
      <t>ケンキュウ</t>
    </rPh>
    <rPh sb="5" eb="7">
      <t>センモン</t>
    </rPh>
    <rPh sb="8" eb="10">
      <t>ギジュツ</t>
    </rPh>
    <rPh sb="14" eb="15">
      <t>ギョウ</t>
    </rPh>
    <phoneticPr fontId="38"/>
  </si>
  <si>
    <t>本   月   末     労 働 者 数</t>
    <rPh sb="0" eb="1">
      <t>ホン</t>
    </rPh>
    <rPh sb="4" eb="5">
      <t>ツキ</t>
    </rPh>
    <rPh sb="8" eb="9">
      <t>スエ</t>
    </rPh>
    <rPh sb="14" eb="15">
      <t>ロウ</t>
    </rPh>
    <rPh sb="16" eb="17">
      <t>ドウ</t>
    </rPh>
    <rPh sb="18" eb="19">
      <t>モノ</t>
    </rPh>
    <rPh sb="20" eb="21">
      <t>カズ</t>
    </rPh>
    <phoneticPr fontId="22"/>
  </si>
  <si>
    <t>ﾊﾟｰﾄタイム労働者比率</t>
    <rPh sb="7" eb="10">
      <t>ロウドウシャ</t>
    </rPh>
    <rPh sb="10" eb="12">
      <t>ヒリツ</t>
    </rPh>
    <phoneticPr fontId="22"/>
  </si>
  <si>
    <t>(2)</t>
  </si>
  <si>
    <t>https://www.kokusei2025.go.jp/</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</si>
  <si>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38"/>
  </si>
  <si>
    <t>（単位：円）</t>
  </si>
  <si>
    <t>(4)</t>
  </si>
  <si>
    <r>
      <t>「</t>
    </r>
    <r>
      <rPr>
        <sz val="10.5"/>
        <color auto="1"/>
        <rFont val="ＭＳ ゴシック"/>
      </rPr>
      <t>現金給与総額」</t>
    </r>
    <r>
      <rPr>
        <sz val="10.5"/>
        <color auto="1"/>
        <rFont val="ＭＳ 明朝"/>
      </rPr>
      <t>とは</t>
    </r>
    <r>
      <rPr>
        <sz val="10.5"/>
        <color auto="1"/>
        <rFont val="ＭＳ ゴシック"/>
      </rPr>
      <t>「定期給与」</t>
    </r>
    <r>
      <rPr>
        <sz val="10.5"/>
        <color auto="1"/>
        <rFont val="ＭＳ 明朝"/>
      </rPr>
      <t>と</t>
    </r>
    <r>
      <rPr>
        <sz val="10.5"/>
        <color auto="1"/>
        <rFont val="ＭＳ ゴシック"/>
      </rPr>
      <t>「特別給与」</t>
    </r>
    <r>
      <rPr>
        <sz val="10.5"/>
        <color auto="1"/>
        <rFont val="ＭＳ 明朝"/>
      </rPr>
      <t>の合計額です。</t>
    </r>
  </si>
  <si>
    <t>サービス業（ 他に分類されないもの）</t>
  </si>
  <si>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38"/>
  </si>
  <si>
    <t xml:space="preserve"> R92</t>
  </si>
  <si>
    <t>７</t>
  </si>
  <si>
    <t>所定内時間</t>
    <rPh sb="0" eb="3">
      <t>ショテイナイ</t>
    </rPh>
    <rPh sb="3" eb="5">
      <t>ジカン</t>
    </rPh>
    <phoneticPr fontId="22"/>
  </si>
  <si>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及びサービス業(他に分類されないもの）(外国公務を除く）に属し、常時５人以上の常用労働者を雇用する県内全事業所のうち、厚生労働省が無作為抽出により指定した約1,100事業所を対象として調査を行っています。</t>
    <rPh sb="134" eb="135">
      <t>タ</t>
    </rPh>
    <rPh sb="136" eb="138">
      <t>セイカツ</t>
    </rPh>
    <rPh sb="138" eb="140">
      <t>カンレン</t>
    </rPh>
    <rPh sb="144" eb="145">
      <t>ゴウ</t>
    </rPh>
    <rPh sb="148" eb="150">
      <t>カジ</t>
    </rPh>
    <rPh sb="154" eb="155">
      <t>ギョウ</t>
    </rPh>
    <rPh sb="156" eb="157">
      <t>ノゾ</t>
    </rPh>
    <rPh sb="203" eb="205">
      <t>ガイコク</t>
    </rPh>
    <rPh sb="205" eb="207">
      <t>コウム</t>
    </rPh>
    <rPh sb="208" eb="209">
      <t>ノゾ</t>
    </rPh>
    <rPh sb="248" eb="251">
      <t>ムサクイ</t>
    </rPh>
    <rPh sb="251" eb="253">
      <t>チュウシュツ</t>
    </rPh>
    <rPh sb="275" eb="277">
      <t>チョウサ</t>
    </rPh>
    <rPh sb="278" eb="279">
      <t>オコナ</t>
    </rPh>
    <phoneticPr fontId="38"/>
  </si>
  <si>
    <t>略　称</t>
    <rPh sb="0" eb="1">
      <t>リャク</t>
    </rPh>
    <rPh sb="2" eb="3">
      <t>ショウ</t>
    </rPh>
    <phoneticPr fontId="38"/>
  </si>
  <si>
    <t>産 業 大 分 類</t>
    <rPh sb="0" eb="1">
      <t>サン</t>
    </rPh>
    <rPh sb="2" eb="3">
      <t>ギョウ</t>
    </rPh>
    <rPh sb="4" eb="5">
      <t>ダイ</t>
    </rPh>
    <rPh sb="6" eb="7">
      <t>ブン</t>
    </rPh>
    <rPh sb="8" eb="9">
      <t>タグイ</t>
    </rPh>
    <phoneticPr fontId="38"/>
  </si>
  <si>
    <t>第4表  産業、性別常用労働者１人平均月間出勤日数及び実労働時間</t>
    <rPh sb="0" eb="1">
      <t>ダイ</t>
    </rPh>
    <rPh sb="2" eb="3">
      <t>ヒョウ</t>
    </rPh>
    <phoneticPr fontId="22"/>
  </si>
  <si>
    <t>元</t>
    <rPh sb="0" eb="1">
      <t>ガン</t>
    </rPh>
    <phoneticPr fontId="22"/>
  </si>
  <si>
    <t>Ｌ</t>
  </si>
  <si>
    <t>学術研究等</t>
    <rPh sb="0" eb="2">
      <t>ガクジュツ</t>
    </rPh>
    <rPh sb="2" eb="5">
      <t>ケンキュウトウ</t>
    </rPh>
    <phoneticPr fontId="38"/>
  </si>
  <si>
    <t>E29</t>
  </si>
  <si>
    <t>生活関連サービス業等</t>
    <rPh sb="0" eb="2">
      <t>セイカツ</t>
    </rPh>
    <rPh sb="2" eb="4">
      <t>カンレン</t>
    </rPh>
    <rPh sb="8" eb="9">
      <t>ギョウ</t>
    </rPh>
    <rPh sb="9" eb="10">
      <t>トウ</t>
    </rPh>
    <phoneticPr fontId="38"/>
  </si>
  <si>
    <t>－ 29 －</t>
  </si>
  <si>
    <t>建設業</t>
    <rPh sb="0" eb="3">
      <t>ケンセツギョウ</t>
    </rPh>
    <phoneticPr fontId="22"/>
  </si>
  <si>
    <t>生活関連サービス業，娯楽業</t>
    <rPh sb="0" eb="2">
      <t>セイカツ</t>
    </rPh>
    <rPh sb="2" eb="4">
      <t>カンレン</t>
    </rPh>
    <rPh sb="8" eb="9">
      <t>ギョウ</t>
    </rPh>
    <rPh sb="10" eb="13">
      <t>ゴラクギョウ</t>
    </rPh>
    <phoneticPr fontId="38"/>
  </si>
  <si>
    <t>所   定   内        労 働 時 間</t>
    <rPh sb="0" eb="1">
      <t>トコロ</t>
    </rPh>
    <rPh sb="4" eb="5">
      <t>サダム</t>
    </rPh>
    <rPh sb="8" eb="9">
      <t>ウチ</t>
    </rPh>
    <rPh sb="17" eb="18">
      <t>ロウ</t>
    </rPh>
    <rPh sb="19" eb="20">
      <t>ドウ</t>
    </rPh>
    <rPh sb="21" eb="22">
      <t>トキ</t>
    </rPh>
    <rPh sb="23" eb="24">
      <t>アイダ</t>
    </rPh>
    <phoneticPr fontId="22"/>
  </si>
  <si>
    <t>Ｒ</t>
  </si>
  <si>
    <t>他に分類されないサービス業</t>
    <rPh sb="0" eb="1">
      <t>タ</t>
    </rPh>
    <rPh sb="2" eb="4">
      <t>ブンルイ</t>
    </rPh>
    <rPh sb="12" eb="13">
      <t>ギョウ</t>
    </rPh>
    <phoneticPr fontId="38"/>
  </si>
  <si>
    <t>８</t>
  </si>
  <si>
    <t>はん用機械器具</t>
  </si>
  <si>
    <t>はん用機械器具製造業</t>
  </si>
  <si>
    <t>生産用機械器具</t>
  </si>
  <si>
    <t xml:space="preserve"> E13</t>
  </si>
  <si>
    <t>E27</t>
  </si>
  <si>
    <t>家具・装備品</t>
  </si>
  <si>
    <t>家具・装備品製造業</t>
  </si>
  <si>
    <t xml:space="preserve">     第8表   産業、事業所規模別常用労働者1人平均月間出勤日数及び実労働時間</t>
    <rPh sb="5" eb="6">
      <t>ダイ</t>
    </rPh>
    <rPh sb="7" eb="8">
      <t>ヒョウ</t>
    </rPh>
    <rPh sb="14" eb="17">
      <t>ジギョウショ</t>
    </rPh>
    <rPh sb="35" eb="36">
      <t>オヨ</t>
    </rPh>
    <phoneticPr fontId="22"/>
  </si>
  <si>
    <t>E14</t>
  </si>
  <si>
    <t>パルプ・紙</t>
  </si>
  <si>
    <t>E16,17</t>
  </si>
  <si>
    <t>E30</t>
  </si>
  <si>
    <t>情報通信機械器具</t>
  </si>
  <si>
    <t>プラスチック製品製造業（別掲を除く）</t>
  </si>
  <si>
    <t>E31</t>
  </si>
  <si>
    <t>ゴム製品</t>
  </si>
  <si>
    <t>ゴム製品製造業</t>
  </si>
  <si>
    <t>E32,20</t>
  </si>
  <si>
    <t>その他の製造業、なめし革</t>
  </si>
  <si>
    <t>その他の製造業、なめし革・同製品・毛皮製造業</t>
  </si>
  <si>
    <t xml:space="preserve"> M75</t>
  </si>
  <si>
    <t>表  示</t>
    <rPh sb="0" eb="1">
      <t>オモテ</t>
    </rPh>
    <rPh sb="3" eb="4">
      <t>シメス</t>
    </rPh>
    <phoneticPr fontId="38"/>
  </si>
  <si>
    <t>内      容</t>
    <rPh sb="0" eb="1">
      <t>ウチ</t>
    </rPh>
    <rPh sb="7" eb="8">
      <t>カタチ</t>
    </rPh>
    <phoneticPr fontId="38"/>
  </si>
  <si>
    <t>複合サービス事業</t>
    <rPh sb="0" eb="2">
      <t>フクゴウ</t>
    </rPh>
    <rPh sb="6" eb="8">
      <t>ジギョウ</t>
    </rPh>
    <phoneticPr fontId="43"/>
  </si>
  <si>
    <t>産　　　　　業</t>
    <rPh sb="0" eb="1">
      <t>サン</t>
    </rPh>
    <rPh sb="6" eb="7">
      <t>ギョウ</t>
    </rPh>
    <phoneticPr fontId="22"/>
  </si>
  <si>
    <t>サービス業等</t>
    <rPh sb="4" eb="5">
      <t>ギョウ</t>
    </rPh>
    <rPh sb="5" eb="6">
      <t>トウ</t>
    </rPh>
    <phoneticPr fontId="22"/>
  </si>
  <si>
    <t>Ｍ一括分</t>
    <rPh sb="1" eb="3">
      <t>イッカツ</t>
    </rPh>
    <rPh sb="3" eb="4">
      <t>ブン</t>
    </rPh>
    <phoneticPr fontId="38"/>
  </si>
  <si>
    <t>Ｒ一括分</t>
    <rPh sb="1" eb="3">
      <t>イッカツ</t>
    </rPh>
    <rPh sb="3" eb="4">
      <t>ブン</t>
    </rPh>
    <phoneticPr fontId="38"/>
  </si>
  <si>
    <t>表１　月間現金給与額</t>
    <rPh sb="0" eb="1">
      <t>ヒョウ</t>
    </rPh>
    <rPh sb="3" eb="5">
      <t>ゲッカン</t>
    </rPh>
    <rPh sb="5" eb="7">
      <t>ゲンキン</t>
    </rPh>
    <rPh sb="7" eb="9">
      <t>キュウヨ</t>
    </rPh>
    <rPh sb="9" eb="10">
      <t>ガク</t>
    </rPh>
    <phoneticPr fontId="22"/>
  </si>
  <si>
    <t>電気・ガス</t>
    <rPh sb="0" eb="2">
      <t>デンキ</t>
    </rPh>
    <phoneticPr fontId="22"/>
  </si>
  <si>
    <t>（事業所規模５人以上）</t>
    <rPh sb="1" eb="4">
      <t>ジギョウショ</t>
    </rPh>
    <rPh sb="4" eb="6">
      <t>キボ</t>
    </rPh>
    <rPh sb="7" eb="10">
      <t>ニンイジョウ</t>
    </rPh>
    <phoneticPr fontId="43"/>
  </si>
  <si>
    <t>現金給与総額</t>
    <rPh sb="0" eb="1">
      <t>ウツツ</t>
    </rPh>
    <rPh sb="1" eb="2">
      <t>キン</t>
    </rPh>
    <rPh sb="2" eb="3">
      <t>キュウ</t>
    </rPh>
    <rPh sb="3" eb="4">
      <t>アタエ</t>
    </rPh>
    <rPh sb="4" eb="5">
      <t>フサ</t>
    </rPh>
    <rPh sb="5" eb="6">
      <t>ガク</t>
    </rPh>
    <phoneticPr fontId="22"/>
  </si>
  <si>
    <t>所定内給与</t>
    <rPh sb="0" eb="3">
      <t>ショテイナイ</t>
    </rPh>
    <rPh sb="3" eb="5">
      <t>キュウヨ</t>
    </rPh>
    <phoneticPr fontId="22"/>
  </si>
  <si>
    <r>
      <t>「</t>
    </r>
    <r>
      <rPr>
        <sz val="10.5"/>
        <color auto="1"/>
        <rFont val="ＭＳ ゴシック"/>
      </rPr>
      <t>所定外労働時間」</t>
    </r>
    <r>
      <rPr>
        <sz val="10.5"/>
        <color auto="1"/>
        <rFont val="ＭＳ 明朝"/>
      </rPr>
      <t>とは、早出、残業、臨時の呼出、休日出勤等の実労働時間のことです。</t>
    </r>
  </si>
  <si>
    <t>前年
同月比</t>
    <rPh sb="0" eb="2">
      <t>ゼンネン</t>
    </rPh>
    <rPh sb="3" eb="5">
      <t>ドウゲツヒ</t>
    </rPh>
    <rPh sb="5" eb="6">
      <t>ヒ</t>
    </rPh>
    <phoneticPr fontId="22"/>
  </si>
  <si>
    <t>　４月末の常用労働者数は867,500人で、前年同月比3.5％減となった。また、パートタイム労働者比率は25.6％で、前年同月差2.2ポイント増となった。</t>
  </si>
  <si>
    <t xml:space="preserve"> この調査は、統計法（平成19年法律第53号）第２条第４項に規定する基幹統計であり、賃金、労働時間及び雇用について静岡県における変動を毎月明らかにすることを目的としています。</t>
  </si>
  <si>
    <t>前年
同月差</t>
    <rPh sb="0" eb="2">
      <t>ゼンネン</t>
    </rPh>
    <rPh sb="3" eb="5">
      <t>ドウゲツ</t>
    </rPh>
    <rPh sb="5" eb="6">
      <t>サ</t>
    </rPh>
    <phoneticPr fontId="22"/>
  </si>
  <si>
    <t>表２　月間現金給与額</t>
    <rPh sb="0" eb="1">
      <t>ヒョウ</t>
    </rPh>
    <rPh sb="3" eb="5">
      <t>ゲッカン</t>
    </rPh>
    <rPh sb="5" eb="7">
      <t>ゲンキン</t>
    </rPh>
    <rPh sb="7" eb="9">
      <t>キュウヨ</t>
    </rPh>
    <rPh sb="9" eb="10">
      <t>ガク</t>
    </rPh>
    <phoneticPr fontId="22"/>
  </si>
  <si>
    <t>電気・ガス・熱供給・水道業</t>
    <rPh sb="0" eb="2">
      <t>デンキ</t>
    </rPh>
    <rPh sb="6" eb="7">
      <t>ネツ</t>
    </rPh>
    <rPh sb="7" eb="9">
      <t>キョウキュウ</t>
    </rPh>
    <rPh sb="10" eb="12">
      <t>スイドウ</t>
    </rPh>
    <rPh sb="12" eb="13">
      <t>ギョウ</t>
    </rPh>
    <phoneticPr fontId="43"/>
  </si>
  <si>
    <t>G</t>
  </si>
  <si>
    <t>情報通信業</t>
    <rPh sb="0" eb="2">
      <t>ジョウホウ</t>
    </rPh>
    <rPh sb="2" eb="4">
      <t>ツウシン</t>
    </rPh>
    <rPh sb="4" eb="5">
      <t>ギョウ</t>
    </rPh>
    <phoneticPr fontId="43"/>
  </si>
  <si>
    <t>金融業,保険業</t>
    <rPh sb="0" eb="2">
      <t>キンユウ</t>
    </rPh>
    <rPh sb="2" eb="3">
      <t>ギョウ</t>
    </rPh>
    <rPh sb="4" eb="7">
      <t>ホケンギョウ</t>
    </rPh>
    <phoneticPr fontId="43"/>
  </si>
  <si>
    <t>K</t>
  </si>
  <si>
    <t>学術研究,専門・技術サービス業</t>
    <rPh sb="0" eb="2">
      <t>ガクジュツ</t>
    </rPh>
    <rPh sb="2" eb="4">
      <t>ケンキュウ</t>
    </rPh>
    <rPh sb="5" eb="7">
      <t>センモン</t>
    </rPh>
    <rPh sb="8" eb="10">
      <t>ギジュツ</t>
    </rPh>
    <rPh sb="14" eb="15">
      <t>ギョウ</t>
    </rPh>
    <phoneticPr fontId="43"/>
  </si>
  <si>
    <t>N</t>
  </si>
  <si>
    <t>教育,学習支援業</t>
    <rPh sb="0" eb="2">
      <t>キョウイク</t>
    </rPh>
    <rPh sb="3" eb="5">
      <t>ガクシュウ</t>
    </rPh>
    <rPh sb="5" eb="7">
      <t>シエン</t>
    </rPh>
    <rPh sb="7" eb="8">
      <t>ギョウ</t>
    </rPh>
    <phoneticPr fontId="43"/>
  </si>
  <si>
    <t>P</t>
  </si>
  <si>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</si>
  <si>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サービス業（他に分類されないもの）</t>
    <rPh sb="0" eb="5">
      <t>サービスギョウ</t>
    </rPh>
    <rPh sb="6" eb="7">
      <t>タ</t>
    </rPh>
    <rPh sb="8" eb="10">
      <t>ブンルイ</t>
    </rPh>
    <phoneticPr fontId="43"/>
  </si>
  <si>
    <t>（1）事業所規模５人以上</t>
    <rPh sb="3" eb="6">
      <t>ジギョウショ</t>
    </rPh>
    <rPh sb="6" eb="8">
      <t>キボ</t>
    </rPh>
    <rPh sb="9" eb="12">
      <t>ニンイジョウ</t>
    </rPh>
    <phoneticPr fontId="43"/>
  </si>
  <si>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</si>
  <si>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パートタイム労働者</t>
    <rPh sb="6" eb="9">
      <t>ロウドウシャ</t>
    </rPh>
    <phoneticPr fontId="22"/>
  </si>
  <si>
    <t>出勤日数</t>
    <rPh sb="0" eb="2">
      <t>シュッキン</t>
    </rPh>
    <rPh sb="2" eb="4">
      <t>ニッスウ</t>
    </rPh>
    <phoneticPr fontId="43"/>
  </si>
  <si>
    <t>小売業（I56～I61）</t>
    <rPh sb="0" eb="3">
      <t>コウリギョウ</t>
    </rPh>
    <phoneticPr fontId="22"/>
  </si>
  <si>
    <t>所定内労働時間</t>
    <rPh sb="0" eb="3">
      <t>ショテイナイ</t>
    </rPh>
    <rPh sb="3" eb="5">
      <t>ロウドウ</t>
    </rPh>
    <rPh sb="5" eb="7">
      <t>ジカン</t>
    </rPh>
    <phoneticPr fontId="22"/>
  </si>
  <si>
    <t>日</t>
    <rPh sb="0" eb="1">
      <t>ニチ</t>
    </rPh>
    <phoneticPr fontId="43"/>
  </si>
  <si>
    <t xml:space="preserve"> R91</t>
  </si>
  <si>
    <t>３　雇用の動き</t>
    <rPh sb="2" eb="4">
      <t>コヨウ</t>
    </rPh>
    <rPh sb="5" eb="6">
      <t>ウゴ</t>
    </rPh>
    <phoneticPr fontId="43"/>
  </si>
  <si>
    <t>（単位：円）</t>
    <rPh sb="1" eb="3">
      <t>タンイ</t>
    </rPh>
    <rPh sb="4" eb="5">
      <t>エン</t>
    </rPh>
    <phoneticPr fontId="22"/>
  </si>
  <si>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</si>
  <si>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パートタイム労働者比率</t>
    <rPh sb="6" eb="9">
      <t>ロウドウシャ</t>
    </rPh>
    <rPh sb="9" eb="11">
      <t>ヒリツ</t>
    </rPh>
    <phoneticPr fontId="22"/>
  </si>
  <si>
    <t>複合サービス事業</t>
  </si>
  <si>
    <t>労 働 異 動 率</t>
    <rPh sb="0" eb="1">
      <t>ロウ</t>
    </rPh>
    <rPh sb="2" eb="3">
      <t>ハタラキ</t>
    </rPh>
    <rPh sb="4" eb="5">
      <t>イ</t>
    </rPh>
    <rPh sb="6" eb="7">
      <t>ドウ</t>
    </rPh>
    <rPh sb="8" eb="9">
      <t>リツ</t>
    </rPh>
    <phoneticPr fontId="43"/>
  </si>
  <si>
    <t>-</t>
  </si>
  <si>
    <t>所 定 内        給  与</t>
    <rPh sb="0" eb="1">
      <t>トコロ</t>
    </rPh>
    <rPh sb="2" eb="3">
      <t>サダム</t>
    </rPh>
    <rPh sb="4" eb="5">
      <t>ウチ</t>
    </rPh>
    <rPh sb="13" eb="14">
      <t>キュウ</t>
    </rPh>
    <rPh sb="16" eb="17">
      <t>クミ</t>
    </rPh>
    <phoneticPr fontId="22"/>
  </si>
  <si>
    <t xml:space="preserve">  入職率</t>
    <rPh sb="2" eb="3">
      <t>ニュウ</t>
    </rPh>
    <rPh sb="3" eb="4">
      <t>ショク</t>
    </rPh>
    <rPh sb="4" eb="5">
      <t>リツ</t>
    </rPh>
    <phoneticPr fontId="22"/>
  </si>
  <si>
    <t>人</t>
    <rPh sb="0" eb="1">
      <t>ニン</t>
    </rPh>
    <phoneticPr fontId="43"/>
  </si>
  <si>
    <t>Ⅱ　統計表</t>
    <rPh sb="2" eb="5">
      <t>トウケイヒョウ</t>
    </rPh>
    <phoneticPr fontId="22"/>
  </si>
  <si>
    <t>きまって支給する給与</t>
    <rPh sb="4" eb="6">
      <t>シキュウ</t>
    </rPh>
    <rPh sb="8" eb="10">
      <t>キュウヨ</t>
    </rPh>
    <phoneticPr fontId="22"/>
  </si>
  <si>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22"/>
  </si>
  <si>
    <t>Ｄ</t>
  </si>
  <si>
    <t>Ｈ</t>
  </si>
  <si>
    <t>Ｉ</t>
  </si>
  <si>
    <t>Ｊ</t>
  </si>
  <si>
    <t>Ｐ</t>
  </si>
  <si>
    <t>生活関連</t>
    <rPh sb="0" eb="2">
      <t>セイカツ</t>
    </rPh>
    <rPh sb="2" eb="4">
      <t>カンレン</t>
    </rPh>
    <phoneticPr fontId="22"/>
  </si>
  <si>
    <t>Ｑ</t>
  </si>
  <si>
    <t>卸売業，</t>
    <rPh sb="0" eb="2">
      <t>オロシウリ</t>
    </rPh>
    <rPh sb="2" eb="3">
      <t>ギョウ</t>
    </rPh>
    <phoneticPr fontId="22"/>
  </si>
  <si>
    <t>一  般  労  働  者</t>
  </si>
  <si>
    <t>第9表  産業、就業形態別常用労働者1人平均月間現金給与額</t>
    <rPh sb="0" eb="1">
      <t>ダイ</t>
    </rPh>
    <rPh sb="2" eb="3">
      <t>ヒョウ</t>
    </rPh>
    <rPh sb="13" eb="15">
      <t>ジョウヨウ</t>
    </rPh>
    <phoneticPr fontId="22"/>
  </si>
  <si>
    <t xml:space="preserve"> E30</t>
  </si>
  <si>
    <t>宿泊業,飲</t>
    <rPh sb="0" eb="2">
      <t>シュクハク</t>
    </rPh>
    <rPh sb="2" eb="3">
      <t>ギョウ</t>
    </rPh>
    <rPh sb="4" eb="5">
      <t>イン</t>
    </rPh>
    <phoneticPr fontId="22"/>
  </si>
  <si>
    <t>教育，学習</t>
    <rPh sb="0" eb="2">
      <t>キョウイク</t>
    </rPh>
    <rPh sb="3" eb="5">
      <t>ガクシュウ</t>
    </rPh>
    <phoneticPr fontId="22"/>
  </si>
  <si>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</si>
  <si>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医療，</t>
    <rPh sb="0" eb="2">
      <t>イリョウ</t>
    </rPh>
    <phoneticPr fontId="22"/>
  </si>
  <si>
    <t>水道業等</t>
    <rPh sb="0" eb="2">
      <t>スイドウ</t>
    </rPh>
    <rPh sb="2" eb="3">
      <t>ギョウ</t>
    </rPh>
    <rPh sb="3" eb="4">
      <t>トウ</t>
    </rPh>
    <phoneticPr fontId="22"/>
  </si>
  <si>
    <r>
      <t>「</t>
    </r>
    <r>
      <rPr>
        <sz val="10.5"/>
        <color auto="1"/>
        <rFont val="ＭＳ ゴシック"/>
      </rPr>
      <t>所定内労働時間」</t>
    </r>
    <r>
      <rPr>
        <sz val="10.5"/>
        <color auto="1"/>
        <rFont val="ＭＳ 明朝"/>
      </rPr>
      <t>とは、労働協約、就業規則等で定められた正規の始業時刻と終業時刻の間の実労働時間のことです。</t>
    </r>
  </si>
  <si>
    <t xml:space="preserve"> E25</t>
  </si>
  <si>
    <t>通信業</t>
    <rPh sb="0" eb="3">
      <t>ツウシンギョウ</t>
    </rPh>
    <phoneticPr fontId="22"/>
  </si>
  <si>
    <t>保険業</t>
    <rPh sb="0" eb="3">
      <t>ホケンギョウ</t>
    </rPh>
    <phoneticPr fontId="22"/>
  </si>
  <si>
    <t xml:space="preserve"> P83</t>
  </si>
  <si>
    <t>物品賃貸業</t>
    <rPh sb="0" eb="2">
      <t>ブッピン</t>
    </rPh>
    <rPh sb="2" eb="4">
      <t>チンタイ</t>
    </rPh>
    <rPh sb="4" eb="5">
      <t>ギョウ</t>
    </rPh>
    <phoneticPr fontId="22"/>
  </si>
  <si>
    <t>研究等</t>
    <rPh sb="0" eb="2">
      <t>ケンキュウ</t>
    </rPh>
    <rPh sb="2" eb="3">
      <t>トウ</t>
    </rPh>
    <phoneticPr fontId="22"/>
  </si>
  <si>
    <t>福祉</t>
    <rPh sb="0" eb="2">
      <t>フクシ</t>
    </rPh>
    <phoneticPr fontId="22"/>
  </si>
  <si>
    <t>サービス事業</t>
    <rPh sb="4" eb="6">
      <t>ジギョウ</t>
    </rPh>
    <phoneticPr fontId="22"/>
  </si>
  <si>
    <t>６年</t>
  </si>
  <si>
    <t>７年</t>
  </si>
  <si>
    <t xml:space="preserve"> E27</t>
  </si>
  <si>
    <t>前年　（同月）  増減率(％)</t>
    <rPh sb="0" eb="2">
      <t>ゼンネン</t>
    </rPh>
    <rPh sb="4" eb="6">
      <t>ドウゲツ</t>
    </rPh>
    <rPh sb="9" eb="11">
      <t>ゾウゲン</t>
    </rPh>
    <rPh sb="11" eb="12">
      <t>リツ</t>
    </rPh>
    <phoneticPr fontId="22"/>
  </si>
  <si>
    <t xml:space="preserve"> 期間を定めず、又は１ヶ月以上の期間を定めて雇われている者。</t>
    <rPh sb="13" eb="15">
      <t>イジョウ</t>
    </rPh>
    <phoneticPr fontId="38"/>
  </si>
  <si>
    <t>事業所規模30人以上</t>
    <rPh sb="0" eb="3">
      <t>ジギョウショ</t>
    </rPh>
    <rPh sb="3" eb="5">
      <t>キボ</t>
    </rPh>
    <rPh sb="7" eb="10">
      <t>ニンイジョウ</t>
    </rPh>
    <phoneticPr fontId="22"/>
  </si>
  <si>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22"/>
  </si>
  <si>
    <t>月</t>
    <rPh sb="0" eb="1">
      <t>ツキ</t>
    </rPh>
    <phoneticPr fontId="22"/>
  </si>
  <si>
    <t>第4表　実質賃金指数（定期給与）</t>
    <rPh sb="0" eb="1">
      <t>ダイ</t>
    </rPh>
    <rPh sb="2" eb="3">
      <t>ヒョウ</t>
    </rPh>
    <rPh sb="4" eb="6">
      <t>ジッシツ</t>
    </rPh>
    <rPh sb="6" eb="8">
      <t>チンギン</t>
    </rPh>
    <rPh sb="8" eb="10">
      <t>シスウ</t>
    </rPh>
    <rPh sb="11" eb="13">
      <t>テイキ</t>
    </rPh>
    <rPh sb="13" eb="15">
      <t>キュウヨ</t>
    </rPh>
    <phoneticPr fontId="22"/>
  </si>
  <si>
    <t>常用労働者</t>
  </si>
  <si>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22"/>
  </si>
  <si>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22"/>
  </si>
  <si>
    <t>前月比</t>
    <rPh sb="2" eb="3">
      <t>ヒ</t>
    </rPh>
    <phoneticPr fontId="22"/>
  </si>
  <si>
    <t>季節調整済</t>
    <rPh sb="0" eb="2">
      <t>キセツ</t>
    </rPh>
    <rPh sb="2" eb="4">
      <t>チョウセイ</t>
    </rPh>
    <rPh sb="4" eb="5">
      <t>ズ</t>
    </rPh>
    <phoneticPr fontId="22"/>
  </si>
  <si>
    <t>５～２９人</t>
    <rPh sb="4" eb="5">
      <t>ニン</t>
    </rPh>
    <phoneticPr fontId="22"/>
  </si>
  <si>
    <t>前月差</t>
  </si>
  <si>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</si>
  <si>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</si>
  <si>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 xml:space="preserve">  ここでは、センサス局方式を用いて算定した季節調整係数で原系列を除して求めるという方法によっている。</t>
  </si>
  <si>
    <t>第１表  産業、性別常用労働者１人平均月間現金給与額</t>
    <rPh sb="0" eb="1">
      <t>ダイ</t>
    </rPh>
    <rPh sb="2" eb="3">
      <t>ヒョウ</t>
    </rPh>
    <phoneticPr fontId="22"/>
  </si>
  <si>
    <t>窯業・土石製品</t>
  </si>
  <si>
    <t>特別に支払われた給与</t>
    <rPh sb="0" eb="2">
      <t>トクベツ</t>
    </rPh>
    <rPh sb="3" eb="5">
      <t>シハラ</t>
    </rPh>
    <rPh sb="8" eb="10">
      <t>キュウヨ</t>
    </rPh>
    <phoneticPr fontId="22"/>
  </si>
  <si>
    <t>５００人以上</t>
    <rPh sb="3" eb="4">
      <t>ニン</t>
    </rPh>
    <rPh sb="4" eb="6">
      <t>イジョウ</t>
    </rPh>
    <phoneticPr fontId="22"/>
  </si>
  <si>
    <t>超過労働給与</t>
    <rPh sb="0" eb="2">
      <t>チョウカ</t>
    </rPh>
    <rPh sb="2" eb="4">
      <t>ロウドウ</t>
    </rPh>
    <rPh sb="4" eb="6">
      <t>キュウヨ</t>
    </rPh>
    <phoneticPr fontId="22"/>
  </si>
  <si>
    <t>計</t>
    <rPh sb="0" eb="1">
      <t>ケイ</t>
    </rPh>
    <phoneticPr fontId="22"/>
  </si>
  <si>
    <t>男</t>
    <rPh sb="0" eb="1">
      <t>オトコ</t>
    </rPh>
    <phoneticPr fontId="22"/>
  </si>
  <si>
    <t>建設業</t>
  </si>
  <si>
    <t>女</t>
  </si>
  <si>
    <t>運輸業， 郵便業</t>
  </si>
  <si>
    <t>金融業， 保険業</t>
  </si>
  <si>
    <t>労働異動率</t>
  </si>
  <si>
    <t xml:space="preserve"> E16,17</t>
  </si>
  <si>
    <t>不動産業， 物品賃貸業</t>
  </si>
  <si>
    <t>学術研究， 専門・技術サービス業</t>
  </si>
  <si>
    <t>生活関連サービス業， 娯楽業</t>
  </si>
  <si>
    <t>教育， 学習支援業</t>
  </si>
  <si>
    <t xml:space="preserve">　　　　　　　　　　　　 </t>
  </si>
  <si>
    <t>医療， 福祉</t>
  </si>
  <si>
    <t>事業所規模 ＝ ３０人以上</t>
  </si>
  <si>
    <t xml:space="preserve"> E11</t>
  </si>
  <si>
    <t>繊維工業</t>
  </si>
  <si>
    <t xml:space="preserve"> E12</t>
  </si>
  <si>
    <t xml:space="preserve"> E14</t>
  </si>
  <si>
    <t xml:space="preserve"> E15</t>
  </si>
  <si>
    <t>印刷・同関連業</t>
  </si>
  <si>
    <t xml:space="preserve"> E18</t>
  </si>
  <si>
    <t xml:space="preserve"> E22</t>
  </si>
  <si>
    <t>非鉄金属製造業</t>
  </si>
  <si>
    <t xml:space="preserve"> E26</t>
  </si>
  <si>
    <r>
      <t>「</t>
    </r>
    <r>
      <rPr>
        <sz val="10.5"/>
        <color auto="1"/>
        <rFont val="ＭＳ ゴシック"/>
      </rPr>
      <t>所定内給与」</t>
    </r>
    <r>
      <rPr>
        <sz val="10.5"/>
        <color auto="1"/>
        <rFont val="ＭＳ 明朝"/>
      </rPr>
      <t>とは「定期給与」のうち所定外給与以外のものをいいます。</t>
    </r>
  </si>
  <si>
    <t xml:space="preserve"> E32,20</t>
  </si>
  <si>
    <t xml:space="preserve"> MS</t>
  </si>
  <si>
    <t>医療業</t>
  </si>
  <si>
    <t xml:space="preserve"> PS</t>
  </si>
  <si>
    <t>他の事業サービス</t>
  </si>
  <si>
    <t>男</t>
  </si>
  <si>
    <t xml:space="preserve"> RS</t>
  </si>
  <si>
    <t>Ｒ 一括分</t>
  </si>
  <si>
    <t>第3表  産業、性別常用労働者１人平均月間出勤日数及び実労働時間</t>
    <rPh sb="0" eb="1">
      <t>ダイ</t>
    </rPh>
    <rPh sb="2" eb="3">
      <t>ヒョウ</t>
    </rPh>
    <phoneticPr fontId="22"/>
  </si>
  <si>
    <t>産　　　　業</t>
    <rPh sb="0" eb="1">
      <t>サン</t>
    </rPh>
    <rPh sb="5" eb="6">
      <t>ギョウ</t>
    </rPh>
    <phoneticPr fontId="22"/>
  </si>
  <si>
    <t>前月末労働者数</t>
    <rPh sb="0" eb="2">
      <t>ゼンゲツ</t>
    </rPh>
    <rPh sb="2" eb="3">
      <t>マツ</t>
    </rPh>
    <rPh sb="3" eb="6">
      <t>ロウドウシャ</t>
    </rPh>
    <rPh sb="6" eb="7">
      <t>スウ</t>
    </rPh>
    <phoneticPr fontId="22"/>
  </si>
  <si>
    <t>第6表  産業、性別常用労働者数及びパートタイム労働者比率</t>
    <rPh sb="0" eb="1">
      <t>ダイ</t>
    </rPh>
    <rPh sb="2" eb="3">
      <t>ヒョウ</t>
    </rPh>
    <phoneticPr fontId="22"/>
  </si>
  <si>
    <t>本月中の減少労働者数</t>
  </si>
  <si>
    <r>
      <t>「</t>
    </r>
    <r>
      <rPr>
        <sz val="10.5"/>
        <color auto="1"/>
        <rFont val="ＭＳ ゴシック"/>
      </rPr>
      <t>一般労働者」</t>
    </r>
    <r>
      <rPr>
        <sz val="10.5"/>
        <color auto="1"/>
        <rFont val="ＭＳ 明朝"/>
      </rPr>
      <t>とは、常用労働者のうち、パートタイム労働者でない者のことをいいます。</t>
    </r>
  </si>
  <si>
    <t>本月末労働者数</t>
  </si>
  <si>
    <t>１００～４９９人</t>
    <rPh sb="7" eb="8">
      <t>ニン</t>
    </rPh>
    <phoneticPr fontId="22"/>
  </si>
  <si>
    <t>一  般  労  働  者</t>
    <rPh sb="0" eb="1">
      <t>１</t>
    </rPh>
    <rPh sb="3" eb="4">
      <t>バン</t>
    </rPh>
    <rPh sb="6" eb="7">
      <t>ロウ</t>
    </rPh>
    <rPh sb="9" eb="10">
      <t>ドウ</t>
    </rPh>
    <rPh sb="12" eb="13">
      <t>モノ</t>
    </rPh>
    <phoneticPr fontId="22"/>
  </si>
  <si>
    <t>特別に支払われた給与</t>
  </si>
  <si>
    <t>超過労働     給  与</t>
    <rPh sb="0" eb="1">
      <t>チョウ</t>
    </rPh>
    <rPh sb="1" eb="2">
      <t>カ</t>
    </rPh>
    <rPh sb="2" eb="3">
      <t>ロウ</t>
    </rPh>
    <rPh sb="3" eb="4">
      <t>ドウ</t>
    </rPh>
    <rPh sb="9" eb="10">
      <t>キュウ</t>
    </rPh>
    <rPh sb="12" eb="13">
      <t>クミ</t>
    </rPh>
    <phoneticPr fontId="22"/>
  </si>
  <si>
    <t>パートタイム労働者</t>
  </si>
  <si>
    <t>所   定   外        労 働 時 間</t>
    <rPh sb="0" eb="1">
      <t>トコロ</t>
    </rPh>
    <rPh sb="4" eb="5">
      <t>サダム</t>
    </rPh>
    <rPh sb="8" eb="9">
      <t>ガイ</t>
    </rPh>
    <rPh sb="17" eb="18">
      <t>ロウ</t>
    </rPh>
    <rPh sb="19" eb="20">
      <t>ドウ</t>
    </rPh>
    <rPh sb="21" eb="22">
      <t>トキ</t>
    </rPh>
    <rPh sb="23" eb="24">
      <t>アイダ</t>
    </rPh>
    <phoneticPr fontId="22"/>
  </si>
  <si>
    <t>　　　　　　　　　　　　　第12表  産業、就業形態別常用労働者1人平均月間出勤日数及び実労働時間</t>
    <rPh sb="13" eb="14">
      <t>ダイ</t>
    </rPh>
    <rPh sb="16" eb="17">
      <t>ヒョウ</t>
    </rPh>
    <rPh sb="27" eb="29">
      <t>ジョウヨウ</t>
    </rPh>
    <phoneticPr fontId="22"/>
  </si>
  <si>
    <t>４　調査事項の説明</t>
  </si>
  <si>
    <t>第13表  産業、就業形態別常用労働者数</t>
    <rPh sb="0" eb="1">
      <t>ダイ</t>
    </rPh>
    <rPh sb="3" eb="4">
      <t>ヒョウ</t>
    </rPh>
    <rPh sb="14" eb="16">
      <t>ジョウヨウ</t>
    </rPh>
    <phoneticPr fontId="22"/>
  </si>
  <si>
    <t>前   月   末         労 働 者 数</t>
    <rPh sb="0" eb="1">
      <t>マエ</t>
    </rPh>
    <rPh sb="4" eb="5">
      <t>ツキ</t>
    </rPh>
    <rPh sb="8" eb="9">
      <t>マツ</t>
    </rPh>
    <rPh sb="18" eb="19">
      <t>ロウ</t>
    </rPh>
    <rPh sb="20" eb="21">
      <t>ドウ</t>
    </rPh>
    <rPh sb="22" eb="23">
      <t>モノ</t>
    </rPh>
    <rPh sb="24" eb="25">
      <t>スウ</t>
    </rPh>
    <phoneticPr fontId="22"/>
  </si>
  <si>
    <t>本月中の減少労  働  者  数</t>
    <rPh sb="0" eb="3">
      <t>ホンゲツチュウ</t>
    </rPh>
    <rPh sb="4" eb="6">
      <t>ゲンショウ</t>
    </rPh>
    <rPh sb="6" eb="7">
      <t>ロウ</t>
    </rPh>
    <rPh sb="9" eb="10">
      <t>ドウ</t>
    </rPh>
    <rPh sb="12" eb="13">
      <t>モノ</t>
    </rPh>
    <rPh sb="15" eb="16">
      <t>スウ</t>
    </rPh>
    <phoneticPr fontId="22"/>
  </si>
  <si>
    <t>　第14表  産業、就業形態別常用労働者数</t>
    <rPh sb="1" eb="2">
      <t>ダイ</t>
    </rPh>
    <rPh sb="4" eb="5">
      <t>ヒョウ</t>
    </rPh>
    <rPh sb="15" eb="17">
      <t>ジョウヨウ</t>
    </rPh>
    <phoneticPr fontId="22"/>
  </si>
  <si>
    <t>（単位：人）</t>
  </si>
  <si>
    <t>本月中の減少労  働  者  数</t>
  </si>
  <si>
    <t>本   月   末     労 働 者 数</t>
  </si>
  <si>
    <t>１　調査の目的</t>
  </si>
  <si>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</si>
  <si>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t>３　調査の方法</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</si>
  <si>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38"/>
  </si>
  <si>
    <r>
      <t>「</t>
    </r>
    <r>
      <rPr>
        <sz val="10.5"/>
        <color auto="1"/>
        <rFont val="ＭＳ ゴシック"/>
      </rPr>
      <t>きまって支給する給与（以下、「定期給与」という。）」</t>
    </r>
    <r>
      <rPr>
        <sz val="10.5"/>
        <color auto="1"/>
        <rFont val="ＭＳ 明朝"/>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38"/>
  </si>
  <si>
    <r>
      <t>「</t>
    </r>
    <r>
      <rPr>
        <sz val="10.5"/>
        <color auto="1"/>
        <rFont val="ＭＳ ゴシック"/>
      </rPr>
      <t>特別に支払われた給与（以下「特別給与」という。）」</t>
    </r>
    <r>
      <rPr>
        <sz val="10.5"/>
        <color auto="1"/>
        <rFont val="ＭＳ 明朝"/>
      </rPr>
      <t>とは、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39" eb="141">
      <t>テイキ</t>
    </rPh>
    <phoneticPr fontId="38"/>
  </si>
  <si>
    <t xml:space="preserve"> 調査期間中に労働者が実際に労働した時間のことで、休憩時間は除かれますが、鉱業の抗内作業者の休憩時間や運輸関係労働者等の手待ち時間は含めます。なお、本来の職務外として行われる宿日直の時間は含めません。</t>
    <rPh sb="60" eb="62">
      <t>テマ</t>
    </rPh>
    <phoneticPr fontId="38"/>
  </si>
  <si>
    <t xml:space="preserve"> 調査期間中に労働者が実際に出勤した日数のことです。事業所に出勤しない日は、有給であっても出勤日数には含めませんが、雇用契約上で在宅勤務やテレワークが認められており、労働者を在宅勤務(テレワークを含む)させた場合は、出勤日数に含めます。１日のうち１時間でも就業すれば、１出勤日とします。</t>
    <rPh sb="47" eb="49">
      <t>ニッスウ</t>
    </rPh>
    <rPh sb="51" eb="52">
      <t>フク</t>
    </rPh>
    <rPh sb="58" eb="60">
      <t>コヨウ</t>
    </rPh>
    <rPh sb="60" eb="63">
      <t>ケイヤクジョウ</t>
    </rPh>
    <rPh sb="64" eb="66">
      <t>ザイタク</t>
    </rPh>
    <rPh sb="66" eb="68">
      <t>キンム</t>
    </rPh>
    <rPh sb="75" eb="76">
      <t>ミト</t>
    </rPh>
    <rPh sb="98" eb="99">
      <t>フク</t>
    </rPh>
    <phoneticPr fontId="38"/>
  </si>
  <si>
    <r>
      <t>「</t>
    </r>
    <r>
      <rPr>
        <sz val="10.5"/>
        <color auto="1"/>
        <rFont val="ＭＳ ゴシック"/>
      </rPr>
      <t>パートタイム労働者」</t>
    </r>
    <r>
      <rPr>
        <sz val="10.5"/>
        <color auto="1"/>
        <rFont val="ＭＳ 明朝"/>
      </rPr>
      <t>とは、常用労働者のうち、次のいずれかに該当する労働者のことをいいます。</t>
    </r>
  </si>
  <si>
    <t>①</t>
  </si>
  <si>
    <t>１日の所定労働時間が一般の労働者よりも短い者。</t>
  </si>
  <si>
    <t>②</t>
  </si>
  <si>
    <r>
      <t>「</t>
    </r>
    <r>
      <rPr>
        <sz val="10.5"/>
        <color auto="1"/>
        <rFont val="ＭＳ ゴシック"/>
      </rPr>
      <t>パートタイム労働者比率」</t>
    </r>
    <r>
      <rPr>
        <sz val="10.5"/>
        <color auto="1"/>
        <rFont val="ＭＳ 明朝"/>
      </rPr>
      <t>とは、本調査期間末の全常用労働者に占めるパートタイム労働者の割合を百分率化したものです。</t>
    </r>
  </si>
  <si>
    <t>(5)</t>
  </si>
  <si>
    <t xml:space="preserve"> 雇用の流動状況を示す指標としての労働異動率は、以下の式により算出しています。</t>
    <rPh sb="31" eb="33">
      <t>サンシュツ</t>
    </rPh>
    <phoneticPr fontId="38"/>
  </si>
  <si>
    <t>前月末労働者数</t>
    <rPh sb="0" eb="2">
      <t>ゼンゲツ</t>
    </rPh>
    <rPh sb="2" eb="3">
      <t>マツ</t>
    </rPh>
    <rPh sb="3" eb="6">
      <t>ロウドウシャ</t>
    </rPh>
    <rPh sb="6" eb="7">
      <t>スウ</t>
    </rPh>
    <phoneticPr fontId="38"/>
  </si>
  <si>
    <t xml:space="preserve"> なお、この入(離)職率は、単に新規の入(離)職者のみならず、同一企業内の転勤者が含まれています。</t>
  </si>
  <si>
    <t>○ 静岡県毎月勤労統計調査の結果は『統計センターしずおか』で御覧になれます。</t>
    <rPh sb="2" eb="5">
      <t>シズオカケン</t>
    </rPh>
    <phoneticPr fontId="22"/>
  </si>
  <si>
    <t>○ 毎月の速報結果を公表日から、見ることができます。</t>
  </si>
  <si>
    <t>令和７年６月２６日</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</si>
  <si>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</si>
  <si>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　４月末の常用労働者数は1,410,245人で、前年同月比2.1％減となった。また、パートタイム労働者比率は30.8％で、前年同月差2.3ポイント増となった。</t>
  </si>
  <si>
    <t>　調査産業計の労働異動率をみると、入職率は3.93％で、前年同月差0.34ポイント減、離職率は3.68％で、前年同月差0.01ポイント減となった。</t>
  </si>
  <si>
    <t>　調査産業計の労働異動率をみると、入職率は3.92％で、前年同月差0.35ポイント減、離職率は3.67％で、前年同月差0.15ポイント増となった。</t>
  </si>
  <si>
    <t>　総実労働時間のうち、所定内労働時間は130.6時間で、前年同月比3.7％減、所定外労働時間は11.3時間で、前年同月比7.4％減となった。</t>
  </si>
  <si>
    <t>　「製造業」の所定外労働時間は12.3時間で、前年同月比14.0％減となった。</t>
  </si>
  <si>
    <t>　総実労働時間のうち、所定内労働時間は133.8時間で、前年同月比3.9％減、所定外労働時間は13.2時間で、前年同月比4.4％減となった。</t>
  </si>
  <si>
    <t>　「製造業」の所定外労働時間は13.5時間で、前年同月比7.5％減となった。</t>
  </si>
  <si>
    <t>　４月の１人平均月間現金給与総額（調査産業計）は279,923円で、前年同月比0.8％減となった。</t>
  </si>
  <si>
    <t>　現金給与総額のうち定期給与は272,222円で、前年同月比0.4％減、特別給与は7,701円で、前年同月差1,019円減となった。</t>
  </si>
  <si>
    <t>　定期給与のうち所定内給与は251,351円で、前年同月比0.3％増、超過労働給与は20,871円で、前年同月差1,889円減となった。</t>
  </si>
  <si>
    <t>　４月の１人平均月間現金給与総額（調査産業計）は301,855円で、前年同月比0.2％減となった。</t>
  </si>
  <si>
    <t>　現金給与総額のうち定期給与は293,981円で、前年同月比1.0％増、特別給与は7,874円で、前年同月差3,757円減となった。</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</si>
</sst>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
    <numFmt numFmtId="177" formatCode="[$-411]&quot;令&quot;&quot;和&quot;&quot;7&quot;&quot;年&quot;m&quot;月分&quot;"/>
    <numFmt numFmtId="178" formatCode="[$-411]&quot;令&quot;&quot;和&quot;&quot;3&quot;&quot;年&quot;m&quot;月分&quot;"/>
    <numFmt numFmtId="179" formatCode="0.0_ "/>
    <numFmt numFmtId="180" formatCode="0.0_ ;[Red]\-0.0\ "/>
    <numFmt numFmtId="181" formatCode="0.0_);[Red]\(0.0\)"/>
    <numFmt numFmtId="182" formatCode="0.00_ "/>
    <numFmt numFmtId="183" formatCode="#,##0.0;[Red]\-#,##0.0"/>
    <numFmt numFmtId="184" formatCode="[$-F400]h:mm:ss\ AM/PM"/>
    <numFmt numFmtId="185" formatCode="[$-411]ggge&quot;年&quot;m&quot;月分&quot;"/>
    <numFmt numFmtId="186" formatCode="#,##0_ "/>
    <numFmt numFmtId="187" formatCode="0_);[Red]\(0\)"/>
  </numFmts>
  <fonts count="75">
    <font>
      <sz val="11"/>
      <color indexed="8"/>
      <name val="ＭＳ Ｐゴシック"/>
      <family val="3"/>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1"/>
      <color indexed="8"/>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auto="1"/>
      <name val="ＭＳ 明朝"/>
      <family val="1"/>
    </font>
    <font>
      <sz val="11"/>
      <color auto="1"/>
      <name val="ＭＳ Ｐゴシック"/>
      <family val="3"/>
    </font>
    <font>
      <sz val="5"/>
      <color auto="1"/>
      <name val="ＭＳ 明朝"/>
      <family val="1"/>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ゴシック"/>
      <family val="3"/>
    </font>
    <font>
      <b/>
      <sz val="14"/>
      <color auto="1"/>
      <name val="ＭＳ Ｐゴシック"/>
      <family val="3"/>
    </font>
    <font>
      <sz val="28"/>
      <color auto="1"/>
      <name val="ＭＳ Ｐゴシック"/>
      <family val="3"/>
    </font>
    <font>
      <b/>
      <sz val="16"/>
      <color auto="1"/>
      <name val="ＭＳ Ｐゴシック"/>
      <family val="3"/>
    </font>
    <font>
      <b/>
      <sz val="11"/>
      <color auto="1"/>
      <name val="ＭＳ Ｐゴシック"/>
      <family val="3"/>
    </font>
    <font>
      <sz val="14"/>
      <color auto="1"/>
      <name val="ＭＳ Ｐゴシック"/>
      <family val="3"/>
    </font>
    <font>
      <sz val="10.5"/>
      <color auto="1"/>
      <name val="ＭＳ 明朝"/>
      <family val="1"/>
    </font>
    <font>
      <b/>
      <sz val="20"/>
      <color auto="1"/>
      <name val="ＭＳ Ｐゴシック"/>
      <family val="3"/>
    </font>
    <font>
      <b/>
      <sz val="12"/>
      <color auto="1"/>
      <name val="ＭＳ Ｐゴシック"/>
      <family val="3"/>
    </font>
    <font>
      <sz val="12"/>
      <color auto="1"/>
      <name val="ＭＳ 明朝"/>
      <family val="1"/>
    </font>
    <font>
      <sz val="14"/>
      <color auto="1"/>
      <name val="ＭＳ Ｐ明朝"/>
      <family val="1"/>
    </font>
    <font>
      <sz val="11"/>
      <color auto="1"/>
      <name val="ＭＳ Ｐ明朝"/>
      <family val="1"/>
    </font>
    <font>
      <u/>
      <sz val="11"/>
      <color indexed="12"/>
      <name val="ＭＳ 明朝"/>
      <family val="1"/>
    </font>
    <font>
      <u/>
      <sz val="11"/>
      <color indexed="12"/>
      <name val="ＭＳ Ｐ明朝"/>
      <family val="1"/>
    </font>
    <font>
      <sz val="9"/>
      <color auto="1"/>
      <name val="ＭＳ Ｐ明朝"/>
      <family val="1"/>
    </font>
    <font>
      <sz val="10"/>
      <color auto="1"/>
      <name val="ＭＳ Ｐ明朝"/>
      <family val="1"/>
    </font>
    <font>
      <sz val="6"/>
      <color auto="1"/>
      <name val="ＭＳ 明朝"/>
      <family val="1"/>
    </font>
    <font>
      <sz val="10"/>
      <color auto="1"/>
      <name val="ＭＳ 明朝"/>
      <family val="1"/>
    </font>
    <font>
      <sz val="9.5"/>
      <color auto="1"/>
      <name val="ＭＳ 明朝"/>
      <family val="1"/>
    </font>
    <font>
      <sz val="9"/>
      <color auto="1"/>
      <name val="ＭＳ 明朝"/>
      <family val="1"/>
    </font>
    <font>
      <sz val="14"/>
      <color auto="1"/>
      <name val="ＭＳ ゴシック"/>
      <family val="3"/>
    </font>
    <font>
      <sz val="6"/>
      <color auto="1"/>
      <name val="ＭＳ Ｐ明朝"/>
      <family val="1"/>
    </font>
    <font>
      <sz val="7"/>
      <color auto="1"/>
      <name val="ＭＳ Ｐゴシック"/>
      <family val="3"/>
    </font>
    <font>
      <b/>
      <sz val="14"/>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9"/>
      <color auto="1"/>
      <name val="ＭＳ Ｐゴシック"/>
      <family val="3"/>
    </font>
    <font>
      <sz val="10"/>
      <color indexed="8"/>
      <name val="ＭＳ ゴシック"/>
      <family val="3"/>
    </font>
    <font>
      <sz val="10"/>
      <color auto="1"/>
      <name val="ＭＳ Ｐゴシック"/>
      <family val="3"/>
    </font>
    <font>
      <b/>
      <sz val="10"/>
      <color auto="1"/>
      <name val="ＭＳ Ｐゴシック"/>
      <family val="3"/>
    </font>
    <font>
      <b/>
      <sz val="9"/>
      <color auto="1"/>
      <name val="ＭＳ Ｐゴシック"/>
      <family val="3"/>
    </font>
    <font>
      <sz val="16"/>
      <color auto="1"/>
      <name val="ＭＳ Ｐゴシック"/>
      <family val="3"/>
    </font>
    <font>
      <sz val="11"/>
      <color indexed="10"/>
      <name val="ＭＳ Ｐゴシック"/>
      <family val="3"/>
    </font>
    <font>
      <sz val="11"/>
      <color indexed="48"/>
      <name val="ＭＳ Ｐゴシック"/>
      <family val="3"/>
    </font>
    <font>
      <sz val="10"/>
      <color indexed="12"/>
      <name val="ＭＳ ゴシック"/>
      <family val="3"/>
    </font>
    <font>
      <b/>
      <sz val="10.5"/>
      <color auto="1"/>
      <name val="ＭＳ Ｐゴシック"/>
      <family val="3"/>
    </font>
    <font>
      <sz val="12"/>
      <color auto="1"/>
      <name val="ＭＳ Ｐゴシック"/>
      <family val="3"/>
    </font>
    <font>
      <sz val="8.5"/>
      <color auto="1"/>
      <name val="ＭＳ Ｐゴシック"/>
      <family val="3"/>
    </font>
    <font>
      <b/>
      <i/>
      <sz val="11"/>
      <color auto="1"/>
      <name val="ＭＳ Ｐゴシック"/>
      <family val="3"/>
    </font>
    <font>
      <sz val="9.5"/>
      <color auto="1"/>
      <name val="ＭＳ Ｐゴシック"/>
      <family val="3"/>
    </font>
    <font>
      <sz val="8"/>
      <color auto="1"/>
      <name val="ＭＳ Ｐゴシック"/>
      <family val="3"/>
    </font>
    <font>
      <b/>
      <sz val="17"/>
      <color auto="1"/>
      <name val="ＭＳ Ｐゴシック"/>
      <family val="3"/>
    </font>
    <font>
      <sz val="12"/>
      <color auto="1"/>
      <name val="ＭＳ ゴシック"/>
      <family val="3"/>
    </font>
    <font>
      <sz val="10.5"/>
      <color auto="1"/>
      <name val="ＭＳ Ｐゴシック"/>
      <family val="3"/>
    </font>
    <font>
      <sz val="10.5"/>
      <color auto="1"/>
      <name val="ＭＳ ゴシック"/>
      <family val="3"/>
    </font>
    <font>
      <sz val="11"/>
      <color auto="1"/>
      <name val="HG丸ｺﾞｼｯｸM-PRO"/>
      <family val="3"/>
    </font>
    <font>
      <sz val="12"/>
      <color auto="1"/>
      <name val="HG丸ｺﾞｼｯｸM-PRO"/>
      <family val="3"/>
    </font>
    <font>
      <sz val="14"/>
      <color auto="1"/>
      <name val="HG丸ｺﾞｼｯｸM-PRO"/>
      <family val="3"/>
    </font>
    <font>
      <b/>
      <sz val="14"/>
      <color auto="1"/>
      <name val="HG丸ｺﾞｼｯｸM-PRO"/>
      <family val="3"/>
    </font>
    <font>
      <sz val="18"/>
      <color auto="1"/>
      <name val="ＭＳ Ｐゴシック"/>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7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alignment vertical="center"/>
    </xf>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4" fillId="7"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9"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top"/>
      <protection locked="0"/>
    </xf>
  </cellStyleXfs>
  <cellXfs count="644">
    <xf numFmtId="0" fontId="0" fillId="0" borderId="0" xfId="0">
      <alignment vertical="center"/>
    </xf>
    <xf numFmtId="0" fontId="12" fillId="0" borderId="0" xfId="52"/>
    <xf numFmtId="176" fontId="12" fillId="0" borderId="0" xfId="52" applyNumberFormat="1"/>
    <xf numFmtId="0" fontId="23" fillId="0" borderId="0" xfId="39" applyFont="1" applyFill="1"/>
    <xf numFmtId="0" fontId="24" fillId="0" borderId="0" xfId="58" applyFont="1" applyAlignment="1">
      <alignment horizontal="centerContinuous"/>
    </xf>
    <xf numFmtId="0" fontId="23" fillId="0" borderId="0" xfId="58" applyFont="1" applyAlignment="1">
      <alignment horizontal="center"/>
    </xf>
    <xf numFmtId="0" fontId="25" fillId="0" borderId="0" xfId="58" applyFont="1" applyBorder="1" applyAlignment="1">
      <alignment horizontal="centerContinuous"/>
    </xf>
    <xf numFmtId="0" fontId="26" fillId="0" borderId="0" xfId="58" applyFont="1" applyAlignment="1">
      <alignment horizontal="centerContinuous"/>
    </xf>
    <xf numFmtId="0" fontId="12" fillId="0" borderId="0" xfId="41" applyAlignment="1"/>
    <xf numFmtId="49" fontId="27" fillId="0" borderId="0" xfId="58" applyNumberFormat="1" applyFont="1" applyBorder="1" applyAlignment="1">
      <alignment horizontal="center" vertical="center"/>
    </xf>
    <xf numFmtId="0" fontId="25" fillId="0" borderId="0" xfId="58" applyFont="1" applyAlignment="1">
      <alignment horizontal="center"/>
    </xf>
    <xf numFmtId="0" fontId="12" fillId="0" borderId="0" xfId="58" applyAlignment="1">
      <alignment horizontal="centerContinuous"/>
    </xf>
    <xf numFmtId="0" fontId="28" fillId="0" borderId="0" xfId="58" applyFont="1"/>
    <xf numFmtId="58" fontId="12" fillId="0" borderId="0" xfId="58" applyNumberFormat="1" applyAlignment="1">
      <alignment horizontal="center"/>
    </xf>
    <xf numFmtId="177" fontId="29" fillId="0" borderId="0" xfId="58" applyNumberFormat="1" applyFont="1" applyBorder="1" applyAlignment="1">
      <alignment horizontal="center"/>
    </xf>
    <xf numFmtId="58" fontId="12" fillId="0" borderId="0" xfId="58" applyNumberFormat="1" applyAlignment="1">
      <alignment horizontal="center" vertical="center"/>
    </xf>
    <xf numFmtId="0" fontId="30" fillId="0" borderId="0" xfId="58" applyFont="1" applyAlignment="1"/>
    <xf numFmtId="0" fontId="31" fillId="0" borderId="0" xfId="49" applyFont="1" applyAlignment="1"/>
    <xf numFmtId="178" fontId="29" fillId="0" borderId="0" xfId="58" applyNumberFormat="1" applyFont="1" applyBorder="1" applyAlignment="1"/>
    <xf numFmtId="0" fontId="12" fillId="0" borderId="0" xfId="39" applyFont="1" applyFill="1" applyAlignment="1">
      <alignment horizontal="right"/>
    </xf>
    <xf numFmtId="176" fontId="12" fillId="0" borderId="0" xfId="58" applyNumberFormat="1" applyFont="1" applyBorder="1" applyAlignment="1">
      <alignment horizontal="center" vertical="top" wrapText="1"/>
    </xf>
    <xf numFmtId="49" fontId="12" fillId="0" borderId="0" xfId="57" applyNumberFormat="1"/>
    <xf numFmtId="179" fontId="12" fillId="0" borderId="0" xfId="43" applyNumberFormat="1" applyFont="1" applyBorder="1"/>
    <xf numFmtId="179" fontId="12" fillId="0" borderId="0" xfId="48" applyNumberFormat="1" applyFont="1" applyBorder="1" applyAlignment="1"/>
    <xf numFmtId="176" fontId="12" fillId="0" borderId="0" xfId="58" applyNumberFormat="1" applyFont="1" applyBorder="1" applyAlignment="1">
      <alignment wrapText="1"/>
    </xf>
    <xf numFmtId="0" fontId="12" fillId="0" borderId="0" xfId="59">
      <alignment vertical="center"/>
    </xf>
    <xf numFmtId="0" fontId="11" fillId="0" borderId="0" xfId="51" applyFont="1">
      <alignment vertical="center"/>
    </xf>
    <xf numFmtId="0" fontId="27" fillId="0" borderId="0" xfId="51" applyFont="1">
      <alignment vertical="center"/>
    </xf>
    <xf numFmtId="0" fontId="27" fillId="0" borderId="0" xfId="51" applyFont="1" applyAlignment="1">
      <alignment horizontal="center" vertical="center"/>
    </xf>
    <xf numFmtId="0" fontId="32" fillId="0" borderId="0" xfId="51" applyFont="1">
      <alignment vertical="center"/>
    </xf>
    <xf numFmtId="0" fontId="33" fillId="0" borderId="0" xfId="51" applyFont="1">
      <alignment vertical="center"/>
    </xf>
    <xf numFmtId="49" fontId="33" fillId="0" borderId="0" xfId="51" applyNumberFormat="1" applyFont="1" applyAlignment="1">
      <alignment horizontal="center" vertical="center"/>
    </xf>
    <xf numFmtId="0" fontId="33" fillId="0" borderId="0" xfId="51" applyFont="1" applyAlignment="1">
      <alignment horizontal="right" vertical="center"/>
    </xf>
    <xf numFmtId="49" fontId="33" fillId="0" borderId="0" xfId="51" applyNumberFormat="1" applyFont="1">
      <alignment vertical="center"/>
    </xf>
    <xf numFmtId="0" fontId="33" fillId="0" borderId="0" xfId="69" applyFont="1" applyAlignment="1" applyProtection="1">
      <alignment vertical="center"/>
    </xf>
    <xf numFmtId="0" fontId="32" fillId="0" borderId="0" xfId="51" applyFont="1" applyAlignment="1">
      <alignment horizontal="center" vertical="center"/>
    </xf>
    <xf numFmtId="0" fontId="35" fillId="0" borderId="0" xfId="69" applyFont="1" applyAlignment="1" applyProtection="1">
      <alignment vertical="center"/>
    </xf>
    <xf numFmtId="14" fontId="33" fillId="0" borderId="0" xfId="51" applyNumberFormat="1" applyFont="1">
      <alignment vertical="center"/>
    </xf>
    <xf numFmtId="0" fontId="36" fillId="0" borderId="0" xfId="51" applyFont="1">
      <alignment vertical="center"/>
    </xf>
    <xf numFmtId="0" fontId="37" fillId="0" borderId="0" xfId="51" applyFont="1">
      <alignment vertical="center"/>
    </xf>
    <xf numFmtId="0" fontId="36" fillId="0" borderId="0" xfId="51" quotePrefix="1" applyFont="1" applyAlignment="1">
      <alignment horizontal="center" vertical="center"/>
    </xf>
    <xf numFmtId="0" fontId="36" fillId="0" borderId="0" xfId="51" applyFont="1" applyAlignment="1">
      <alignment horizontal="center" vertical="center"/>
    </xf>
    <xf numFmtId="0" fontId="11" fillId="0" borderId="0" xfId="69" applyFont="1" applyAlignment="1" applyProtection="1">
      <alignment horizontal="right" vertical="center"/>
    </xf>
    <xf numFmtId="0" fontId="11" fillId="0" borderId="0" xfId="51" applyFont="1" applyAlignment="1">
      <alignment horizontal="right" vertical="center"/>
    </xf>
    <xf numFmtId="0" fontId="11" fillId="0" borderId="0" xfId="43"/>
    <xf numFmtId="0" fontId="11" fillId="0" borderId="0" xfId="46" applyAlignment="1">
      <alignment horizontal="left" vertical="top"/>
    </xf>
    <xf numFmtId="0" fontId="39" fillId="0" borderId="0" xfId="46" applyFont="1"/>
    <xf numFmtId="49" fontId="11" fillId="0" borderId="0" xfId="37" applyNumberFormat="1" applyFont="1" applyAlignment="1">
      <alignment horizontal="center" vertical="center"/>
    </xf>
    <xf numFmtId="49" fontId="11" fillId="0" borderId="0" xfId="37" applyNumberFormat="1" applyFont="1" applyAlignment="1">
      <alignment vertical="center"/>
    </xf>
    <xf numFmtId="0" fontId="28" fillId="0" borderId="0" xfId="46" quotePrefix="1" applyFont="1"/>
    <xf numFmtId="0" fontId="28" fillId="0" borderId="0" xfId="46" applyFont="1" applyAlignment="1">
      <alignment horizontal="left" vertical="top"/>
    </xf>
    <xf numFmtId="49" fontId="28" fillId="0" borderId="0" xfId="46" applyNumberFormat="1" applyFont="1" applyAlignment="1">
      <alignment horizontal="left" vertical="top"/>
    </xf>
    <xf numFmtId="49" fontId="11" fillId="0" borderId="0" xfId="46" applyNumberFormat="1" applyFont="1" applyAlignment="1">
      <alignment horizontal="left" vertical="top"/>
    </xf>
    <xf numFmtId="49" fontId="39" fillId="0" borderId="0" xfId="46" applyNumberFormat="1" applyFont="1" applyAlignment="1">
      <alignment horizontal="left" vertical="top"/>
    </xf>
    <xf numFmtId="49" fontId="28" fillId="0" borderId="0" xfId="46" applyNumberFormat="1" applyFont="1"/>
    <xf numFmtId="49" fontId="28" fillId="0" borderId="0" xfId="46" applyNumberFormat="1" applyFont="1" applyAlignment="1">
      <alignment vertical="top" wrapText="1"/>
    </xf>
    <xf numFmtId="0" fontId="28" fillId="0" borderId="0" xfId="46" applyFont="1" applyAlignment="1">
      <alignment vertical="top"/>
    </xf>
    <xf numFmtId="49" fontId="28" fillId="0" borderId="0" xfId="46" applyNumberFormat="1" applyFont="1" applyAlignment="1">
      <alignment vertical="top"/>
    </xf>
    <xf numFmtId="49" fontId="28" fillId="0" borderId="0" xfId="46" applyNumberFormat="1" applyFont="1" applyAlignment="1">
      <alignment vertical="center"/>
    </xf>
    <xf numFmtId="49" fontId="40" fillId="0" borderId="0" xfId="46" applyNumberFormat="1" applyFont="1" applyFill="1" applyBorder="1" applyAlignment="1">
      <alignment vertical="center"/>
    </xf>
    <xf numFmtId="49" fontId="27" fillId="0" borderId="0" xfId="46" applyNumberFormat="1" applyFont="1" applyFill="1" applyBorder="1" applyAlignment="1">
      <alignment vertical="center"/>
    </xf>
    <xf numFmtId="49" fontId="11" fillId="0" borderId="0" xfId="46" applyNumberFormat="1" applyFont="1" applyBorder="1"/>
    <xf numFmtId="49" fontId="28" fillId="0" borderId="0" xfId="46" applyNumberFormat="1" applyFont="1" applyAlignment="1">
      <alignment horizontal="left" vertical="top" wrapText="1"/>
    </xf>
    <xf numFmtId="0" fontId="28" fillId="0" borderId="0" xfId="46" applyNumberFormat="1" applyFont="1" applyAlignment="1">
      <alignment vertical="top" wrapText="1"/>
    </xf>
    <xf numFmtId="0" fontId="28" fillId="0" borderId="0" xfId="46" applyNumberFormat="1" applyFont="1" applyBorder="1" applyAlignment="1">
      <alignment horizontal="left" vertical="top" wrapText="1"/>
    </xf>
    <xf numFmtId="49" fontId="28" fillId="0" borderId="0" xfId="46" applyNumberFormat="1" applyFont="1" applyAlignment="1">
      <alignment vertical="distributed"/>
    </xf>
    <xf numFmtId="49" fontId="40" fillId="0" borderId="10" xfId="46" applyNumberFormat="1" applyFont="1" applyFill="1" applyBorder="1" applyAlignment="1">
      <alignment horizontal="center" vertical="center"/>
    </xf>
    <xf numFmtId="49" fontId="40" fillId="0" borderId="11" xfId="46" applyNumberFormat="1" applyFont="1" applyFill="1" applyBorder="1" applyAlignment="1">
      <alignment vertical="center"/>
    </xf>
    <xf numFmtId="49" fontId="40" fillId="0" borderId="12" xfId="46" applyNumberFormat="1" applyFont="1" applyFill="1" applyBorder="1" applyAlignment="1">
      <alignment vertical="center"/>
    </xf>
    <xf numFmtId="49" fontId="40" fillId="0" borderId="13" xfId="46" applyNumberFormat="1" applyFont="1" applyFill="1" applyBorder="1" applyAlignment="1">
      <alignment vertical="center"/>
    </xf>
    <xf numFmtId="49" fontId="41" fillId="0" borderId="10" xfId="37" applyNumberFormat="1" applyFont="1" applyBorder="1" applyAlignment="1">
      <alignment horizontal="center" vertical="center" wrapText="1" shrinkToFit="1"/>
    </xf>
    <xf numFmtId="49" fontId="41" fillId="0" borderId="11" xfId="37" applyNumberFormat="1" applyFont="1" applyBorder="1" applyAlignment="1">
      <alignment vertical="center" shrinkToFit="1"/>
    </xf>
    <xf numFmtId="49" fontId="41" fillId="0" borderId="12" xfId="37" applyNumberFormat="1" applyFont="1" applyBorder="1" applyAlignment="1">
      <alignment vertical="center" shrinkToFit="1"/>
    </xf>
    <xf numFmtId="49" fontId="41" fillId="0" borderId="13" xfId="37" applyNumberFormat="1" applyFont="1" applyBorder="1" applyAlignment="1">
      <alignment vertical="center" shrinkToFit="1"/>
    </xf>
    <xf numFmtId="49" fontId="40" fillId="0" borderId="14" xfId="46" applyNumberFormat="1" applyFont="1" applyFill="1" applyBorder="1" applyAlignment="1">
      <alignment horizontal="center" vertical="center"/>
    </xf>
    <xf numFmtId="49" fontId="40" fillId="0" borderId="0" xfId="46" applyNumberFormat="1" applyFont="1" applyFill="1" applyBorder="1" applyAlignment="1">
      <alignment horizontal="center" vertical="center"/>
    </xf>
    <xf numFmtId="49" fontId="11" fillId="0" borderId="15" xfId="46" applyNumberFormat="1" applyFont="1" applyBorder="1"/>
    <xf numFmtId="49" fontId="40" fillId="0" borderId="14" xfId="46" applyNumberFormat="1" applyFont="1" applyFill="1" applyBorder="1" applyAlignment="1">
      <alignment vertical="center"/>
    </xf>
    <xf numFmtId="49" fontId="40" fillId="0" borderId="15" xfId="46" applyNumberFormat="1" applyFont="1" applyFill="1" applyBorder="1" applyAlignment="1">
      <alignment vertical="center"/>
    </xf>
    <xf numFmtId="49" fontId="41" fillId="0" borderId="14" xfId="37" applyNumberFormat="1" applyFont="1" applyBorder="1" applyAlignment="1">
      <alignment horizontal="left" vertical="center" shrinkToFit="1"/>
    </xf>
    <xf numFmtId="49" fontId="41" fillId="0" borderId="0" xfId="37" applyNumberFormat="1" applyFont="1" applyBorder="1" applyAlignment="1">
      <alignment horizontal="left" vertical="center" shrinkToFit="1"/>
    </xf>
    <xf numFmtId="49" fontId="41" fillId="0" borderId="15" xfId="37" applyNumberFormat="1" applyFont="1" applyBorder="1" applyAlignment="1">
      <alignment horizontal="left" vertical="center" shrinkToFit="1"/>
    </xf>
    <xf numFmtId="49" fontId="41" fillId="0" borderId="16" xfId="37" applyNumberFormat="1" applyFont="1" applyBorder="1" applyAlignment="1">
      <alignment horizontal="center" vertical="center" wrapText="1" shrinkToFit="1"/>
    </xf>
    <xf numFmtId="49" fontId="41" fillId="0" borderId="11" xfId="37" applyNumberFormat="1" applyFont="1" applyBorder="1" applyAlignment="1">
      <alignment horizontal="left" vertical="center" shrinkToFit="1"/>
    </xf>
    <xf numFmtId="49" fontId="41" fillId="0" borderId="12" xfId="37" applyNumberFormat="1" applyFont="1" applyBorder="1" applyAlignment="1">
      <alignment horizontal="left" vertical="center" shrinkToFit="1"/>
    </xf>
    <xf numFmtId="49" fontId="41" fillId="0" borderId="13" xfId="37" applyNumberFormat="1" applyFont="1" applyBorder="1" applyAlignment="1">
      <alignment horizontal="left" vertical="center" shrinkToFit="1"/>
    </xf>
    <xf numFmtId="49" fontId="40" fillId="0" borderId="16" xfId="46" applyNumberFormat="1" applyFont="1" applyFill="1" applyBorder="1" applyAlignment="1">
      <alignment horizontal="center" vertical="center"/>
    </xf>
    <xf numFmtId="49" fontId="40" fillId="0" borderId="11" xfId="46" applyNumberFormat="1" applyFont="1" applyFill="1" applyBorder="1" applyAlignment="1">
      <alignment horizontal="center" vertical="center"/>
    </xf>
    <xf numFmtId="49" fontId="40" fillId="0" borderId="12" xfId="46" applyNumberFormat="1" applyFont="1" applyFill="1" applyBorder="1" applyAlignment="1">
      <alignment horizontal="center" vertical="center"/>
    </xf>
    <xf numFmtId="49" fontId="11" fillId="0" borderId="12" xfId="46" applyNumberFormat="1" applyFont="1" applyBorder="1"/>
    <xf numFmtId="49" fontId="11" fillId="0" borderId="13" xfId="46" applyNumberFormat="1" applyFont="1" applyBorder="1"/>
    <xf numFmtId="49" fontId="41" fillId="0" borderId="17" xfId="37" applyNumberFormat="1" applyFont="1" applyBorder="1" applyAlignment="1">
      <alignment horizontal="center" vertical="center" wrapText="1"/>
    </xf>
    <xf numFmtId="49" fontId="41" fillId="0" borderId="18" xfId="37" applyNumberFormat="1" applyFont="1" applyBorder="1" applyAlignment="1">
      <alignment vertical="center" wrapText="1"/>
    </xf>
    <xf numFmtId="0" fontId="11" fillId="0" borderId="19" xfId="46" applyBorder="1" applyAlignment="1">
      <alignment vertical="center" wrapText="1"/>
    </xf>
    <xf numFmtId="49" fontId="41" fillId="0" borderId="20" xfId="37" applyNumberFormat="1" applyFont="1" applyBorder="1" applyAlignment="1">
      <alignment vertical="center" shrinkToFit="1"/>
    </xf>
    <xf numFmtId="49" fontId="41" fillId="0" borderId="21" xfId="37" applyNumberFormat="1" applyFont="1" applyBorder="1" applyAlignment="1">
      <alignment vertical="center" shrinkToFit="1"/>
    </xf>
    <xf numFmtId="49" fontId="40" fillId="0" borderId="22" xfId="46" applyNumberFormat="1" applyFont="1" applyFill="1" applyBorder="1" applyAlignment="1">
      <alignment horizontal="center" vertical="center"/>
    </xf>
    <xf numFmtId="49" fontId="40" fillId="0" borderId="18" xfId="46" applyNumberFormat="1" applyFont="1" applyFill="1" applyBorder="1" applyAlignment="1">
      <alignment horizontal="left" vertical="top" wrapText="1"/>
    </xf>
    <xf numFmtId="49" fontId="40" fillId="0" borderId="19" xfId="46" applyNumberFormat="1" applyFont="1" applyFill="1" applyBorder="1" applyAlignment="1">
      <alignment horizontal="left" vertical="top" wrapText="1"/>
    </xf>
    <xf numFmtId="0" fontId="11" fillId="0" borderId="19" xfId="46" applyFont="1" applyBorder="1" applyAlignment="1">
      <alignment horizontal="left" vertical="top" wrapText="1"/>
    </xf>
    <xf numFmtId="0" fontId="11" fillId="0" borderId="23" xfId="46" applyFont="1" applyBorder="1" applyAlignment="1">
      <alignment horizontal="left" vertical="top" wrapText="1"/>
    </xf>
    <xf numFmtId="0" fontId="11" fillId="0" borderId="0" xfId="46" applyFont="1" applyBorder="1" applyAlignment="1">
      <alignment horizontal="left" vertical="top" wrapText="1"/>
    </xf>
    <xf numFmtId="49" fontId="42" fillId="0" borderId="0" xfId="46" applyNumberFormat="1" applyFont="1"/>
    <xf numFmtId="0" fontId="41" fillId="0" borderId="17" xfId="46" applyFont="1" applyBorder="1" applyAlignment="1">
      <alignment horizontal="center" vertical="center" wrapText="1"/>
    </xf>
    <xf numFmtId="0" fontId="41" fillId="0" borderId="14" xfId="46" applyFont="1" applyBorder="1" applyAlignment="1">
      <alignment vertical="center" wrapText="1"/>
    </xf>
    <xf numFmtId="0" fontId="11" fillId="0" borderId="0" xfId="46" applyAlignment="1">
      <alignment vertical="center" wrapText="1"/>
    </xf>
    <xf numFmtId="0" fontId="41" fillId="0" borderId="20" xfId="46" applyFont="1" applyBorder="1" applyAlignment="1">
      <alignment vertical="center" shrinkToFit="1"/>
    </xf>
    <xf numFmtId="0" fontId="41" fillId="0" borderId="21" xfId="46" applyFont="1" applyBorder="1" applyAlignment="1">
      <alignment vertical="center" shrinkToFit="1"/>
    </xf>
    <xf numFmtId="49" fontId="40" fillId="0" borderId="14" xfId="46" applyNumberFormat="1" applyFont="1" applyFill="1" applyBorder="1" applyAlignment="1">
      <alignment horizontal="left" vertical="top" wrapText="1"/>
    </xf>
    <xf numFmtId="49" fontId="40" fillId="0" borderId="0" xfId="46" applyNumberFormat="1" applyFont="1" applyFill="1" applyBorder="1" applyAlignment="1">
      <alignment horizontal="left" vertical="top" wrapText="1"/>
    </xf>
    <xf numFmtId="0" fontId="11" fillId="0" borderId="15" xfId="46" applyFont="1" applyBorder="1" applyAlignment="1">
      <alignment horizontal="left" vertical="top" wrapText="1"/>
    </xf>
    <xf numFmtId="0" fontId="41" fillId="0" borderId="22" xfId="46" applyFont="1" applyBorder="1" applyAlignment="1">
      <alignment horizontal="center" vertical="center" wrapText="1"/>
    </xf>
    <xf numFmtId="0" fontId="41" fillId="0" borderId="11" xfId="46" applyFont="1" applyBorder="1" applyAlignment="1">
      <alignment vertical="center" wrapText="1"/>
    </xf>
    <xf numFmtId="0" fontId="11" fillId="0" borderId="12" xfId="46" applyBorder="1" applyAlignment="1">
      <alignment vertical="center" wrapText="1"/>
    </xf>
    <xf numFmtId="49" fontId="40" fillId="0" borderId="18" xfId="46" applyNumberFormat="1" applyFont="1" applyFill="1" applyBorder="1" applyAlignment="1">
      <alignment vertical="center"/>
    </xf>
    <xf numFmtId="49" fontId="40" fillId="0" borderId="19" xfId="46" applyNumberFormat="1" applyFont="1" applyFill="1" applyBorder="1" applyAlignment="1">
      <alignment vertical="center"/>
    </xf>
    <xf numFmtId="49" fontId="40" fillId="0" borderId="23" xfId="46" applyNumberFormat="1" applyFont="1" applyFill="1" applyBorder="1" applyAlignment="1">
      <alignment vertical="center"/>
    </xf>
    <xf numFmtId="49" fontId="41" fillId="0" borderId="22" xfId="37" applyNumberFormat="1" applyFont="1" applyBorder="1" applyAlignment="1">
      <alignment horizontal="center" vertical="center" wrapText="1" shrinkToFit="1"/>
    </xf>
    <xf numFmtId="49" fontId="41" fillId="0" borderId="24" xfId="37" applyNumberFormat="1" applyFont="1" applyBorder="1" applyAlignment="1">
      <alignment vertical="center" shrinkToFit="1"/>
    </xf>
    <xf numFmtId="49" fontId="41" fillId="0" borderId="0" xfId="37" applyNumberFormat="1" applyFont="1" applyBorder="1" applyAlignment="1">
      <alignment horizontal="left" vertical="center" wrapText="1"/>
    </xf>
    <xf numFmtId="0" fontId="11" fillId="0" borderId="15" xfId="46" applyBorder="1" applyAlignment="1">
      <alignment vertical="center" wrapText="1"/>
    </xf>
    <xf numFmtId="49" fontId="41" fillId="0" borderId="12" xfId="37" applyNumberFormat="1" applyFont="1" applyBorder="1" applyAlignment="1">
      <alignment horizontal="left" vertical="center" wrapText="1"/>
    </xf>
    <xf numFmtId="0" fontId="11" fillId="0" borderId="13" xfId="46" applyBorder="1" applyAlignment="1">
      <alignment vertical="center" wrapText="1"/>
    </xf>
    <xf numFmtId="49" fontId="41" fillId="0" borderId="19" xfId="37" applyNumberFormat="1" applyFont="1" applyBorder="1" applyAlignment="1">
      <alignment vertical="center" shrinkToFit="1"/>
    </xf>
    <xf numFmtId="49" fontId="41" fillId="0" borderId="19" xfId="37" applyNumberFormat="1" applyFont="1" applyBorder="1" applyAlignment="1">
      <alignment vertical="center" wrapText="1"/>
    </xf>
    <xf numFmtId="0" fontId="11" fillId="0" borderId="23" xfId="46" applyBorder="1" applyAlignment="1">
      <alignment vertical="center" wrapText="1"/>
    </xf>
    <xf numFmtId="0" fontId="40" fillId="0" borderId="0" xfId="46" applyFont="1" applyFill="1" applyBorder="1" applyAlignment="1">
      <alignment vertical="center"/>
    </xf>
    <xf numFmtId="49" fontId="41" fillId="0" borderId="0" xfId="37" applyNumberFormat="1" applyFont="1" applyBorder="1" applyAlignment="1">
      <alignment vertical="center" shrinkToFit="1"/>
    </xf>
    <xf numFmtId="0" fontId="41" fillId="0" borderId="0" xfId="46" applyFont="1" applyBorder="1" applyAlignment="1">
      <alignment vertical="center" wrapText="1"/>
    </xf>
    <xf numFmtId="0" fontId="41" fillId="0" borderId="19" xfId="46" applyFont="1" applyBorder="1" applyAlignment="1">
      <alignment vertical="center" shrinkToFit="1"/>
    </xf>
    <xf numFmtId="0" fontId="44" fillId="0" borderId="0" xfId="44" applyFont="1" applyAlignment="1">
      <alignment horizontal="right"/>
    </xf>
    <xf numFmtId="0" fontId="26" fillId="0" borderId="0" xfId="57" applyFont="1"/>
    <xf numFmtId="0" fontId="45" fillId="0" borderId="0" xfId="47" applyFont="1"/>
    <xf numFmtId="0" fontId="46" fillId="18" borderId="14" xfId="47" applyNumberFormat="1" applyFont="1" applyFill="1" applyBorder="1" applyAlignment="1">
      <alignment horizontal="center" vertical="center" shrinkToFit="1"/>
    </xf>
    <xf numFmtId="0" fontId="46" fillId="18" borderId="0" xfId="47" applyNumberFormat="1" applyFont="1" applyFill="1" applyBorder="1" applyAlignment="1">
      <alignment horizontal="center" vertical="center" shrinkToFit="1"/>
    </xf>
    <xf numFmtId="0" fontId="46" fillId="18" borderId="15" xfId="47" applyNumberFormat="1" applyFont="1" applyFill="1" applyBorder="1" applyAlignment="1">
      <alignment horizontal="center" vertical="center" shrinkToFit="1"/>
    </xf>
    <xf numFmtId="0" fontId="44" fillId="0" borderId="14" xfId="47" applyFont="1" applyBorder="1" applyAlignment="1">
      <alignment horizontal="right"/>
    </xf>
    <xf numFmtId="0" fontId="12" fillId="0" borderId="0" xfId="47" applyFont="1" applyBorder="1" applyAlignment="1">
      <alignment horizontal="left" vertical="center"/>
    </xf>
    <xf numFmtId="0" fontId="12" fillId="0" borderId="15" xfId="47" applyFont="1" applyBorder="1" applyAlignment="1">
      <alignment horizontal="left" vertical="center"/>
    </xf>
    <xf numFmtId="0" fontId="47" fillId="0" borderId="0" xfId="47" applyFont="1"/>
    <xf numFmtId="38" fontId="31" fillId="0" borderId="0" xfId="35" applyFont="1" applyAlignment="1">
      <alignment vertical="top" wrapText="1"/>
    </xf>
    <xf numFmtId="0" fontId="31" fillId="0" borderId="0" xfId="47" applyFont="1" applyAlignment="1">
      <alignment vertical="top" wrapText="1"/>
    </xf>
    <xf numFmtId="0" fontId="48" fillId="0" borderId="0" xfId="39" applyFont="1"/>
    <xf numFmtId="0" fontId="46" fillId="18" borderId="11" xfId="47" applyNumberFormat="1" applyFont="1" applyFill="1" applyBorder="1" applyAlignment="1">
      <alignment horizontal="center" vertical="center" shrinkToFit="1"/>
    </xf>
    <xf numFmtId="0" fontId="46" fillId="18" borderId="12" xfId="47" applyNumberFormat="1" applyFont="1" applyFill="1" applyBorder="1" applyAlignment="1">
      <alignment horizontal="center" vertical="center" shrinkToFit="1"/>
    </xf>
    <xf numFmtId="0" fontId="46" fillId="18" borderId="13" xfId="47" applyNumberFormat="1" applyFont="1" applyFill="1" applyBorder="1" applyAlignment="1">
      <alignment horizontal="center" vertical="center" shrinkToFit="1"/>
    </xf>
    <xf numFmtId="0" fontId="46" fillId="0" borderId="11" xfId="47" applyNumberFormat="1" applyFont="1" applyBorder="1" applyAlignment="1">
      <alignment horizontal="right"/>
    </xf>
    <xf numFmtId="0" fontId="46" fillId="0" borderId="12" xfId="47" applyFont="1" applyBorder="1" applyAlignment="1">
      <alignment horizontal="distributed" vertical="center" shrinkToFit="1"/>
    </xf>
    <xf numFmtId="0" fontId="46" fillId="0" borderId="12" xfId="47" applyFont="1" applyBorder="1" applyAlignment="1">
      <alignment horizontal="left" vertical="center" shrinkToFit="1"/>
    </xf>
    <xf numFmtId="0" fontId="46" fillId="0" borderId="13" xfId="47" applyFont="1" applyBorder="1" applyAlignment="1">
      <alignment vertical="center" shrinkToFit="1"/>
    </xf>
    <xf numFmtId="0" fontId="46" fillId="0" borderId="0" xfId="39" applyFont="1" applyBorder="1"/>
    <xf numFmtId="0" fontId="49" fillId="0" borderId="0" xfId="52" applyFont="1"/>
    <xf numFmtId="0" fontId="46" fillId="18" borderId="18" xfId="47" applyFont="1" applyFill="1" applyBorder="1" applyAlignment="1">
      <alignment horizontal="center" vertical="center" wrapText="1"/>
    </xf>
    <xf numFmtId="0" fontId="46" fillId="18" borderId="19" xfId="47" applyFont="1" applyFill="1" applyBorder="1" applyAlignment="1">
      <alignment horizontal="center" vertical="center" wrapText="1"/>
    </xf>
    <xf numFmtId="0" fontId="46" fillId="18" borderId="23" xfId="47" applyFont="1" applyFill="1" applyBorder="1" applyAlignment="1">
      <alignment vertical="center" wrapText="1"/>
    </xf>
    <xf numFmtId="0" fontId="50" fillId="0" borderId="18" xfId="39" applyFont="1" applyBorder="1" applyAlignment="1">
      <alignment horizontal="right" vertical="top"/>
    </xf>
    <xf numFmtId="3" fontId="48" fillId="0" borderId="19" xfId="47" applyNumberFormat="1" applyFont="1" applyBorder="1" applyAlignment="1">
      <alignment vertical="center"/>
    </xf>
    <xf numFmtId="38" fontId="48" fillId="0" borderId="19" xfId="35" applyFont="1" applyBorder="1" applyAlignment="1"/>
    <xf numFmtId="38" fontId="48" fillId="0" borderId="23" xfId="35" applyFont="1" applyBorder="1" applyAlignment="1"/>
    <xf numFmtId="3" fontId="48" fillId="0" borderId="23" xfId="47" applyNumberFormat="1" applyFont="1" applyBorder="1" applyAlignment="1">
      <alignment vertical="center"/>
    </xf>
    <xf numFmtId="0" fontId="46" fillId="18" borderId="14" xfId="47" applyFont="1" applyFill="1" applyBorder="1" applyAlignment="1">
      <alignment horizontal="center" vertical="center" wrapText="1"/>
    </xf>
    <xf numFmtId="0" fontId="46" fillId="18" borderId="0" xfId="47" applyFont="1" applyFill="1" applyBorder="1" applyAlignment="1">
      <alignment horizontal="center" vertical="center" wrapText="1"/>
    </xf>
    <xf numFmtId="0" fontId="46" fillId="18" borderId="22" xfId="39" applyFont="1" applyFill="1" applyBorder="1" applyAlignment="1">
      <alignment horizontal="center" vertical="center" wrapText="1" shrinkToFit="1"/>
    </xf>
    <xf numFmtId="0" fontId="50" fillId="0" borderId="14" xfId="47" applyFont="1" applyBorder="1" applyAlignment="1">
      <alignment horizontal="right" vertical="top" shrinkToFit="1"/>
    </xf>
    <xf numFmtId="180" fontId="48" fillId="0" borderId="0" xfId="39" applyNumberFormat="1" applyFont="1" applyFill="1" applyBorder="1" applyAlignment="1"/>
    <xf numFmtId="180" fontId="48" fillId="0" borderId="15" xfId="47" applyNumberFormat="1" applyFont="1" applyFill="1" applyBorder="1" applyAlignment="1"/>
    <xf numFmtId="0" fontId="46" fillId="18" borderId="14" xfId="47" applyFont="1" applyFill="1" applyBorder="1" applyAlignment="1">
      <alignment vertical="center" shrinkToFit="1"/>
    </xf>
    <xf numFmtId="0" fontId="46" fillId="18" borderId="18" xfId="47" applyFont="1" applyFill="1" applyBorder="1" applyAlignment="1">
      <alignment horizontal="center" vertical="center" shrinkToFit="1"/>
    </xf>
    <xf numFmtId="0" fontId="46" fillId="18" borderId="19" xfId="47" applyFont="1" applyFill="1" applyBorder="1" applyAlignment="1">
      <alignment horizontal="center" vertical="center" shrinkToFit="1"/>
    </xf>
    <xf numFmtId="0" fontId="46" fillId="18" borderId="23" xfId="47" applyFont="1" applyFill="1" applyBorder="1" applyAlignment="1">
      <alignment vertical="center" shrinkToFit="1"/>
    </xf>
    <xf numFmtId="3" fontId="48" fillId="0" borderId="0" xfId="47" applyNumberFormat="1" applyFont="1" applyBorder="1" applyAlignment="1">
      <alignment vertical="center"/>
    </xf>
    <xf numFmtId="38" fontId="48" fillId="0" borderId="0" xfId="35" applyFont="1" applyBorder="1" applyAlignment="1"/>
    <xf numFmtId="38" fontId="48" fillId="0" borderId="15" xfId="35" applyFont="1" applyFill="1" applyBorder="1" applyAlignment="1"/>
    <xf numFmtId="3" fontId="48" fillId="0" borderId="15" xfId="47" applyNumberFormat="1" applyFont="1" applyFill="1" applyBorder="1" applyAlignment="1">
      <alignment vertical="center"/>
    </xf>
    <xf numFmtId="0" fontId="46" fillId="18" borderId="14" xfId="47" applyFont="1" applyFill="1" applyBorder="1" applyAlignment="1"/>
    <xf numFmtId="49" fontId="12" fillId="0" borderId="0" xfId="52" applyNumberFormat="1" applyFont="1" applyAlignment="1">
      <alignment horizontal="center"/>
    </xf>
    <xf numFmtId="0" fontId="51" fillId="18" borderId="14" xfId="47" applyFont="1" applyFill="1" applyBorder="1"/>
    <xf numFmtId="0" fontId="46" fillId="18" borderId="23" xfId="47" applyFont="1" applyFill="1" applyBorder="1" applyAlignment="1"/>
    <xf numFmtId="0" fontId="46" fillId="18" borderId="18" xfId="47" applyFont="1" applyFill="1" applyBorder="1" applyAlignment="1">
      <alignment horizontal="center" vertical="center" wrapText="1" shrinkToFit="1"/>
    </xf>
    <xf numFmtId="38" fontId="48" fillId="0" borderId="0" xfId="47" applyNumberFormat="1" applyFont="1" applyBorder="1" applyAlignment="1">
      <alignment vertical="center"/>
    </xf>
    <xf numFmtId="38" fontId="48" fillId="0" borderId="15" xfId="47" applyNumberFormat="1" applyFont="1" applyFill="1" applyBorder="1" applyAlignment="1">
      <alignment vertical="center"/>
    </xf>
    <xf numFmtId="0" fontId="46" fillId="18" borderId="11" xfId="47" applyFont="1" applyFill="1" applyBorder="1" applyAlignment="1">
      <alignment vertical="center" shrinkToFit="1"/>
    </xf>
    <xf numFmtId="0" fontId="46" fillId="18" borderId="11" xfId="47" applyFont="1" applyFill="1" applyBorder="1" applyAlignment="1">
      <alignment horizontal="center" vertical="center" wrapText="1" shrinkToFit="1"/>
    </xf>
    <xf numFmtId="0" fontId="46" fillId="18" borderId="17" xfId="47" applyFont="1" applyFill="1" applyBorder="1" applyAlignment="1">
      <alignment horizontal="center" vertical="center" wrapText="1" shrinkToFit="1"/>
    </xf>
    <xf numFmtId="38" fontId="52" fillId="0" borderId="0" xfId="47" applyNumberFormat="1" applyFont="1" applyBorder="1" applyAlignment="1"/>
    <xf numFmtId="38" fontId="52" fillId="0" borderId="15" xfId="47" applyNumberFormat="1" applyFont="1" applyFill="1" applyBorder="1" applyAlignment="1"/>
    <xf numFmtId="0" fontId="46" fillId="0" borderId="15" xfId="44" applyFont="1" applyBorder="1" applyAlignment="1">
      <alignment horizontal="right"/>
    </xf>
    <xf numFmtId="0" fontId="46" fillId="18" borderId="15" xfId="47" applyFont="1" applyFill="1" applyBorder="1" applyAlignment="1">
      <alignment vertical="center" shrinkToFit="1"/>
    </xf>
    <xf numFmtId="0" fontId="46" fillId="18" borderId="14" xfId="47" applyFont="1" applyFill="1" applyBorder="1" applyAlignment="1">
      <alignment vertical="center"/>
    </xf>
    <xf numFmtId="0" fontId="12" fillId="0" borderId="0" xfId="52" applyBorder="1" applyAlignment="1">
      <alignment horizontal="center" vertical="center" shrinkToFit="1"/>
    </xf>
    <xf numFmtId="0" fontId="44" fillId="0" borderId="0" xfId="47" applyFont="1" applyBorder="1" applyAlignment="1">
      <alignment horizontal="right" vertical="center" shrinkToFit="1"/>
    </xf>
    <xf numFmtId="0" fontId="46" fillId="18" borderId="14" xfId="39" applyFont="1" applyFill="1" applyBorder="1" applyAlignment="1">
      <alignment horizontal="center" vertical="center"/>
    </xf>
    <xf numFmtId="0" fontId="46" fillId="18" borderId="0" xfId="47" applyNumberFormat="1" applyFont="1" applyFill="1" applyBorder="1" applyAlignment="1">
      <alignment horizontal="center" vertical="center"/>
    </xf>
    <xf numFmtId="0" fontId="46" fillId="18" borderId="15" xfId="39" applyFont="1" applyFill="1" applyBorder="1" applyAlignment="1">
      <alignment horizontal="center" vertical="center"/>
    </xf>
    <xf numFmtId="0" fontId="46" fillId="18" borderId="11" xfId="39" applyFont="1" applyFill="1" applyBorder="1" applyAlignment="1">
      <alignment horizontal="center" vertical="center"/>
    </xf>
    <xf numFmtId="0" fontId="46" fillId="18" borderId="12" xfId="47" applyNumberFormat="1" applyFont="1" applyFill="1" applyBorder="1" applyAlignment="1">
      <alignment horizontal="center" vertical="center"/>
    </xf>
    <xf numFmtId="0" fontId="46" fillId="18" borderId="13" xfId="39" applyFont="1" applyFill="1" applyBorder="1" applyAlignment="1">
      <alignment horizontal="center" vertical="center"/>
    </xf>
    <xf numFmtId="0" fontId="46" fillId="0" borderId="13" xfId="47" applyFont="1" applyBorder="1" applyAlignment="1">
      <alignment horizontal="distributed" vertical="center" shrinkToFit="1"/>
    </xf>
    <xf numFmtId="0" fontId="51" fillId="0" borderId="0" xfId="52" applyFont="1"/>
    <xf numFmtId="0" fontId="50" fillId="0" borderId="18" xfId="47" applyFont="1" applyBorder="1" applyAlignment="1">
      <alignment horizontal="right" vertical="center"/>
    </xf>
    <xf numFmtId="180" fontId="48" fillId="0" borderId="19" xfId="47" applyNumberFormat="1" applyFont="1" applyBorder="1" applyAlignment="1">
      <alignment vertical="center"/>
    </xf>
    <xf numFmtId="180" fontId="48" fillId="0" borderId="19" xfId="39" applyNumberFormat="1" applyFont="1" applyFill="1" applyBorder="1" applyAlignment="1"/>
    <xf numFmtId="180" fontId="48" fillId="0" borderId="23" xfId="35" applyNumberFormat="1" applyFont="1" applyFill="1" applyBorder="1" applyAlignment="1"/>
    <xf numFmtId="180" fontId="48" fillId="0" borderId="23" xfId="47" applyNumberFormat="1" applyFont="1" applyBorder="1" applyAlignment="1">
      <alignment vertical="center"/>
    </xf>
    <xf numFmtId="0" fontId="50" fillId="0" borderId="14" xfId="47" applyFont="1" applyBorder="1" applyAlignment="1">
      <alignment horizontal="right" vertical="center"/>
    </xf>
    <xf numFmtId="0" fontId="46" fillId="18" borderId="10" xfId="47" applyFont="1" applyFill="1" applyBorder="1" applyAlignment="1">
      <alignment vertical="center" wrapText="1"/>
    </xf>
    <xf numFmtId="180" fontId="48" fillId="0" borderId="0" xfId="47" applyNumberFormat="1" applyFont="1" applyBorder="1" applyAlignment="1">
      <alignment vertical="center"/>
    </xf>
    <xf numFmtId="180" fontId="48" fillId="0" borderId="15" xfId="47" applyNumberFormat="1" applyFont="1" applyFill="1" applyBorder="1" applyAlignment="1">
      <alignment vertical="center"/>
    </xf>
    <xf numFmtId="0" fontId="46" fillId="18" borderId="11" xfId="47" applyFont="1" applyFill="1" applyBorder="1" applyAlignment="1">
      <alignment horizontal="center" vertical="center" wrapText="1"/>
    </xf>
    <xf numFmtId="0" fontId="11" fillId="0" borderId="0" xfId="47" applyFont="1" applyAlignment="1">
      <alignment vertical="top" wrapText="1"/>
    </xf>
    <xf numFmtId="0" fontId="42" fillId="0" borderId="0" xfId="47" applyFont="1"/>
    <xf numFmtId="0" fontId="46" fillId="18" borderId="23" xfId="47" applyFont="1" applyFill="1" applyBorder="1" applyAlignment="1">
      <alignment vertical="center"/>
    </xf>
    <xf numFmtId="0" fontId="50" fillId="0" borderId="14" xfId="39" applyFont="1" applyBorder="1" applyAlignment="1">
      <alignment horizontal="right" vertical="top"/>
    </xf>
    <xf numFmtId="181" fontId="48" fillId="0" borderId="0" xfId="47" applyNumberFormat="1" applyFont="1" applyBorder="1" applyAlignment="1"/>
    <xf numFmtId="181" fontId="48" fillId="0" borderId="15" xfId="47" applyNumberFormat="1" applyFont="1" applyBorder="1" applyAlignment="1"/>
    <xf numFmtId="0" fontId="46" fillId="18" borderId="12" xfId="47" applyFont="1" applyFill="1" applyBorder="1" applyAlignment="1">
      <alignment horizontal="center" vertical="center" wrapText="1"/>
    </xf>
    <xf numFmtId="0" fontId="46" fillId="18" borderId="22" xfId="39" applyFont="1" applyFill="1" applyBorder="1" applyAlignment="1">
      <alignment horizontal="center" vertical="center"/>
    </xf>
    <xf numFmtId="0" fontId="46" fillId="18" borderId="18" xfId="47" applyFont="1" applyFill="1" applyBorder="1" applyAlignment="1">
      <alignment horizontal="center" vertical="center"/>
    </xf>
    <xf numFmtId="0" fontId="46" fillId="18" borderId="23" xfId="47" applyFont="1" applyFill="1" applyBorder="1" applyAlignment="1">
      <alignment horizontal="center" vertical="center"/>
    </xf>
    <xf numFmtId="182" fontId="48" fillId="0" borderId="0" xfId="47" applyNumberFormat="1" applyFont="1" applyBorder="1" applyAlignment="1"/>
    <xf numFmtId="182" fontId="48" fillId="0" borderId="15" xfId="47" applyNumberFormat="1" applyFont="1" applyBorder="1" applyAlignment="1"/>
    <xf numFmtId="0" fontId="46" fillId="18" borderId="10" xfId="39" applyFont="1" applyFill="1" applyBorder="1" applyAlignment="1">
      <alignment horizontal="center" vertical="center"/>
    </xf>
    <xf numFmtId="0" fontId="46" fillId="18" borderId="0" xfId="47" applyFont="1" applyFill="1" applyBorder="1" applyAlignment="1"/>
    <xf numFmtId="0" fontId="25" fillId="0" borderId="0" xfId="59" applyFont="1">
      <alignment vertical="center"/>
    </xf>
    <xf numFmtId="0" fontId="26" fillId="0" borderId="0" xfId="59" applyFont="1" applyAlignment="1"/>
    <xf numFmtId="183" fontId="12" fillId="18" borderId="14" xfId="33" applyNumberFormat="1" applyFont="1" applyFill="1" applyBorder="1" applyAlignment="1">
      <alignment horizontal="center" vertical="center" wrapText="1"/>
    </xf>
    <xf numFmtId="183" fontId="12" fillId="18" borderId="0" xfId="33" applyNumberFormat="1" applyFont="1" applyFill="1" applyBorder="1" applyAlignment="1">
      <alignment horizontal="center" vertical="center" wrapText="1"/>
    </xf>
    <xf numFmtId="183" fontId="12" fillId="18" borderId="15" xfId="33" applyNumberFormat="1" applyFont="1" applyFill="1" applyBorder="1" applyAlignment="1">
      <alignment horizontal="center" vertical="center" wrapText="1"/>
    </xf>
    <xf numFmtId="183" fontId="26" fillId="19" borderId="10" xfId="33" applyNumberFormat="1" applyFont="1" applyFill="1" applyBorder="1" applyAlignment="1">
      <alignment vertical="center"/>
    </xf>
    <xf numFmtId="49" fontId="53" fillId="0" borderId="14" xfId="33" applyNumberFormat="1" applyFont="1" applyFill="1" applyBorder="1" applyAlignment="1">
      <alignment horizontal="right" vertical="center"/>
    </xf>
    <xf numFmtId="49" fontId="53" fillId="0" borderId="0" xfId="33" applyNumberFormat="1" applyFont="1" applyBorder="1" applyAlignment="1">
      <alignment horizontal="right" vertical="center"/>
    </xf>
    <xf numFmtId="49" fontId="54" fillId="0" borderId="15" xfId="33" applyNumberFormat="1" applyFont="1" applyFill="1" applyBorder="1" applyAlignment="1">
      <alignment horizontal="right" vertical="center"/>
    </xf>
    <xf numFmtId="0" fontId="53" fillId="0" borderId="0" xfId="59" applyFont="1" applyAlignment="1">
      <alignment horizontal="right" vertical="center"/>
    </xf>
    <xf numFmtId="0" fontId="12" fillId="0" borderId="0" xfId="59" applyFont="1" applyAlignment="1">
      <alignment horizontal="right" vertical="center"/>
    </xf>
    <xf numFmtId="49" fontId="54" fillId="0" borderId="0" xfId="33" applyNumberFormat="1" applyFont="1" applyBorder="1" applyAlignment="1">
      <alignment horizontal="right" vertical="center"/>
    </xf>
    <xf numFmtId="183" fontId="55" fillId="0" borderId="10" xfId="33" applyNumberFormat="1" applyFont="1" applyBorder="1" applyAlignment="1">
      <alignment horizontal="center" vertical="center" wrapText="1"/>
    </xf>
    <xf numFmtId="183" fontId="12" fillId="0" borderId="0" xfId="33" applyNumberFormat="1" applyFont="1" applyBorder="1" applyAlignment="1">
      <alignment vertical="center"/>
    </xf>
    <xf numFmtId="0" fontId="26" fillId="0" borderId="0" xfId="59" applyFont="1" applyAlignment="1">
      <alignment horizontal="center" vertical="center"/>
    </xf>
    <xf numFmtId="0" fontId="54" fillId="0" borderId="15" xfId="33" applyNumberFormat="1" applyFont="1" applyBorder="1" applyAlignment="1">
      <alignment horizontal="right" vertical="center"/>
    </xf>
    <xf numFmtId="183" fontId="12" fillId="18" borderId="11" xfId="33" applyNumberFormat="1" applyFont="1" applyFill="1" applyBorder="1" applyAlignment="1">
      <alignment horizontal="center" vertical="center" wrapText="1"/>
    </xf>
    <xf numFmtId="183" fontId="12" fillId="18" borderId="12" xfId="33" applyNumberFormat="1" applyFont="1" applyFill="1" applyBorder="1" applyAlignment="1">
      <alignment horizontal="center" vertical="center" wrapText="1"/>
    </xf>
    <xf numFmtId="183" fontId="12" fillId="18" borderId="13" xfId="33" applyNumberFormat="1" applyFont="1" applyFill="1" applyBorder="1" applyAlignment="1">
      <alignment horizontal="center" vertical="center" wrapText="1"/>
    </xf>
    <xf numFmtId="49" fontId="53" fillId="0" borderId="0" xfId="33" applyNumberFormat="1" applyFont="1" applyBorder="1" applyAlignment="1">
      <alignment horizontal="center" vertical="center"/>
    </xf>
    <xf numFmtId="49" fontId="54" fillId="0" borderId="15" xfId="33" applyNumberFormat="1" applyFont="1" applyFill="1" applyBorder="1" applyAlignment="1">
      <alignment horizontal="center" vertical="center"/>
    </xf>
    <xf numFmtId="0" fontId="54" fillId="0" borderId="0" xfId="59" applyFont="1" applyBorder="1" applyAlignment="1">
      <alignment horizontal="center" vertical="center"/>
    </xf>
    <xf numFmtId="183" fontId="55" fillId="0" borderId="16" xfId="33" applyNumberFormat="1" applyFont="1" applyBorder="1" applyAlignment="1">
      <alignment horizontal="center" vertical="center" wrapText="1"/>
    </xf>
    <xf numFmtId="183" fontId="27" fillId="18" borderId="13" xfId="33" applyNumberFormat="1" applyFont="1" applyFill="1" applyBorder="1" applyAlignment="1">
      <alignment horizontal="center" vertical="center" wrapText="1"/>
    </xf>
    <xf numFmtId="183" fontId="51" fillId="18" borderId="18" xfId="33" applyNumberFormat="1" applyFont="1" applyFill="1" applyBorder="1" applyAlignment="1" applyProtection="1">
      <alignment horizontal="left" vertical="center" wrapText="1"/>
      <protection locked="0"/>
    </xf>
    <xf numFmtId="184" fontId="51" fillId="18" borderId="19" xfId="33" applyNumberFormat="1" applyFont="1" applyFill="1" applyBorder="1" applyAlignment="1" applyProtection="1">
      <alignment horizontal="distributed" vertical="center" shrinkToFit="1"/>
      <protection locked="0"/>
    </xf>
    <xf numFmtId="184" fontId="51" fillId="18" borderId="23" xfId="33" applyNumberFormat="1" applyFont="1" applyFill="1" applyBorder="1" applyAlignment="1" applyProtection="1">
      <alignment horizontal="distributed" vertical="center" shrinkToFit="1"/>
      <protection locked="0"/>
    </xf>
    <xf numFmtId="183" fontId="30" fillId="19" borderId="10" xfId="33" applyNumberFormat="1" applyFont="1" applyFill="1" applyBorder="1" applyAlignment="1">
      <alignment horizontal="center" vertical="center"/>
    </xf>
    <xf numFmtId="180" fontId="12" fillId="0" borderId="18" xfId="45" applyNumberFormat="1" applyFont="1" applyFill="1" applyBorder="1"/>
    <xf numFmtId="180" fontId="12" fillId="0" borderId="19" xfId="45" applyNumberFormat="1" applyFont="1" applyFill="1" applyBorder="1"/>
    <xf numFmtId="180" fontId="12" fillId="0" borderId="19" xfId="33" applyNumberFormat="1" applyFont="1" applyFill="1" applyBorder="1" applyAlignment="1">
      <alignment vertical="center"/>
    </xf>
    <xf numFmtId="180" fontId="26" fillId="0" borderId="23" xfId="45" applyNumberFormat="1" applyFont="1" applyFill="1" applyBorder="1"/>
    <xf numFmtId="180" fontId="26" fillId="0" borderId="23" xfId="33" applyNumberFormat="1" applyFont="1" applyBorder="1" applyAlignment="1">
      <alignment vertical="center"/>
    </xf>
    <xf numFmtId="180" fontId="30" fillId="19" borderId="10" xfId="33" applyNumberFormat="1" applyFont="1" applyFill="1" applyBorder="1" applyAlignment="1">
      <alignment horizontal="center" vertical="center" shrinkToFit="1"/>
    </xf>
    <xf numFmtId="180" fontId="26" fillId="0" borderId="10" xfId="33" applyNumberFormat="1" applyFont="1" applyBorder="1" applyAlignment="1"/>
    <xf numFmtId="180" fontId="12" fillId="0" borderId="14" xfId="33" applyNumberFormat="1" applyFont="1" applyBorder="1" applyAlignment="1">
      <alignment vertical="center"/>
    </xf>
    <xf numFmtId="180" fontId="12" fillId="0" borderId="0" xfId="38" applyNumberFormat="1">
      <alignment vertical="center"/>
    </xf>
    <xf numFmtId="180" fontId="26" fillId="0" borderId="23" xfId="33" applyNumberFormat="1" applyFont="1" applyBorder="1" applyAlignment="1"/>
    <xf numFmtId="0" fontId="23" fillId="0" borderId="0" xfId="59" applyFont="1">
      <alignment vertical="center"/>
    </xf>
    <xf numFmtId="180" fontId="12" fillId="0" borderId="14" xfId="45" applyNumberFormat="1" applyFont="1" applyFill="1" applyBorder="1"/>
    <xf numFmtId="180" fontId="12" fillId="0" borderId="0" xfId="44" applyNumberFormat="1" applyFont="1" applyFill="1" applyBorder="1"/>
    <xf numFmtId="180" fontId="12" fillId="0" borderId="0" xfId="33" applyNumberFormat="1" applyFont="1" applyFill="1" applyBorder="1" applyAlignment="1">
      <alignment vertical="center"/>
    </xf>
    <xf numFmtId="180" fontId="26" fillId="0" borderId="15" xfId="45" applyNumberFormat="1" applyFont="1" applyFill="1" applyBorder="1"/>
    <xf numFmtId="180" fontId="26" fillId="0" borderId="15" xfId="33" applyNumberFormat="1" applyFont="1" applyBorder="1" applyAlignment="1">
      <alignment vertical="center"/>
    </xf>
    <xf numFmtId="179" fontId="12" fillId="0" borderId="0" xfId="59" applyNumberFormat="1" applyFont="1" applyFill="1">
      <alignment vertical="center"/>
    </xf>
    <xf numFmtId="180" fontId="26" fillId="0" borderId="15" xfId="33" applyNumberFormat="1" applyFont="1" applyBorder="1" applyAlignment="1"/>
    <xf numFmtId="0" fontId="25" fillId="0" borderId="0" xfId="59" applyFont="1" applyAlignment="1">
      <alignment vertical="center"/>
    </xf>
    <xf numFmtId="0" fontId="23" fillId="0" borderId="0" xfId="59" applyFont="1" applyAlignment="1">
      <alignment vertical="center" shrinkToFit="1"/>
    </xf>
    <xf numFmtId="0" fontId="23" fillId="0" borderId="0" xfId="59" applyFont="1" applyAlignment="1">
      <alignment horizontal="center" vertical="center" shrinkToFit="1"/>
    </xf>
    <xf numFmtId="0" fontId="27" fillId="0" borderId="15" xfId="59" applyFont="1" applyBorder="1" applyAlignment="1">
      <alignment horizontal="distributed" vertical="center"/>
    </xf>
    <xf numFmtId="180" fontId="27" fillId="0" borderId="15" xfId="59" applyNumberFormat="1" applyFont="1" applyBorder="1" applyAlignment="1">
      <alignment horizontal="center" vertical="center"/>
    </xf>
    <xf numFmtId="180" fontId="12" fillId="0" borderId="0" xfId="45" applyNumberFormat="1" applyFont="1" applyFill="1" applyBorder="1" applyAlignment="1"/>
    <xf numFmtId="184" fontId="51" fillId="18" borderId="19" xfId="33" applyNumberFormat="1" applyFont="1" applyFill="1" applyBorder="1" applyAlignment="1" applyProtection="1">
      <alignment horizontal="distributed" vertical="center"/>
      <protection locked="0"/>
    </xf>
    <xf numFmtId="184" fontId="51" fillId="18" borderId="23" xfId="33" applyNumberFormat="1" applyFont="1" applyFill="1" applyBorder="1" applyAlignment="1" applyProtection="1">
      <alignment vertical="center" shrinkToFit="1"/>
      <protection locked="0"/>
    </xf>
    <xf numFmtId="180" fontId="12" fillId="0" borderId="14" xfId="59" applyNumberFormat="1" applyFont="1" applyFill="1" applyBorder="1" applyAlignment="1">
      <alignment horizontal="right" vertical="center"/>
    </xf>
    <xf numFmtId="180" fontId="12" fillId="0" borderId="0" xfId="59" applyNumberFormat="1" applyFont="1" applyFill="1" applyBorder="1" applyAlignment="1">
      <alignment horizontal="right" vertical="center"/>
    </xf>
    <xf numFmtId="184" fontId="51" fillId="18" borderId="19" xfId="33" applyNumberFormat="1" applyFont="1" applyFill="1" applyBorder="1" applyAlignment="1" applyProtection="1">
      <alignment horizontal="distributed" vertical="center" wrapText="1"/>
      <protection locked="0"/>
    </xf>
    <xf numFmtId="184" fontId="51" fillId="18" borderId="23" xfId="33" applyNumberFormat="1" applyFont="1" applyFill="1" applyBorder="1" applyAlignment="1" applyProtection="1">
      <alignment horizontal="distributed" vertical="center"/>
      <protection locked="0"/>
    </xf>
    <xf numFmtId="0" fontId="56" fillId="0" borderId="0" xfId="59" applyFont="1" applyAlignment="1">
      <alignment vertical="center"/>
    </xf>
    <xf numFmtId="0" fontId="12" fillId="0" borderId="0" xfId="38" applyAlignment="1">
      <alignment horizontal="center" vertical="center"/>
    </xf>
    <xf numFmtId="184" fontId="51" fillId="18" borderId="19" xfId="33" applyNumberFormat="1" applyFont="1" applyFill="1" applyBorder="1" applyAlignment="1" applyProtection="1">
      <alignment vertical="center" shrinkToFit="1"/>
      <protection locked="0"/>
    </xf>
    <xf numFmtId="180" fontId="26" fillId="19" borderId="10" xfId="33" applyNumberFormat="1" applyFont="1" applyFill="1" applyBorder="1" applyAlignment="1">
      <alignment vertical="center"/>
    </xf>
    <xf numFmtId="0" fontId="57" fillId="0" borderId="0" xfId="56" applyFont="1"/>
    <xf numFmtId="0" fontId="58" fillId="0" borderId="0" xfId="52" applyFont="1" applyFill="1"/>
    <xf numFmtId="0" fontId="53" fillId="0" borderId="0" xfId="56" applyFont="1"/>
    <xf numFmtId="180" fontId="59" fillId="0" borderId="0" xfId="56" applyNumberFormat="1" applyFont="1" applyBorder="1"/>
    <xf numFmtId="0" fontId="11" fillId="0" borderId="0" xfId="45" applyBorder="1" applyAlignment="1">
      <alignment vertical="center"/>
    </xf>
    <xf numFmtId="183" fontId="30" fillId="19" borderId="10" xfId="33" applyNumberFormat="1" applyFont="1" applyFill="1" applyBorder="1" applyAlignment="1">
      <alignment vertical="center"/>
    </xf>
    <xf numFmtId="183" fontId="51" fillId="0" borderId="14" xfId="33" applyNumberFormat="1" applyFont="1" applyBorder="1" applyAlignment="1">
      <alignment vertical="top" wrapText="1"/>
    </xf>
    <xf numFmtId="183" fontId="51" fillId="0" borderId="0" xfId="33" applyNumberFormat="1" applyFont="1" applyBorder="1" applyAlignment="1">
      <alignment vertical="top" wrapText="1"/>
    </xf>
    <xf numFmtId="183" fontId="53" fillId="0" borderId="0" xfId="33" applyNumberFormat="1" applyFont="1" applyBorder="1" applyAlignment="1">
      <alignment horizontal="left" vertical="top" wrapText="1"/>
    </xf>
    <xf numFmtId="180" fontId="12" fillId="0" borderId="18" xfId="45" applyNumberFormat="1" applyFont="1" applyFill="1" applyBorder="1" applyAlignment="1">
      <alignment horizontal="right"/>
    </xf>
    <xf numFmtId="180" fontId="12" fillId="0" borderId="19" xfId="52" applyNumberFormat="1" applyFont="1" applyBorder="1" applyAlignment="1">
      <alignment horizontal="right"/>
    </xf>
    <xf numFmtId="180" fontId="12" fillId="0" borderId="19" xfId="33" applyNumberFormat="1" applyFont="1" applyFill="1" applyBorder="1" applyAlignment="1">
      <alignment horizontal="right" vertical="center"/>
    </xf>
    <xf numFmtId="180" fontId="26" fillId="0" borderId="23" xfId="45" applyNumberFormat="1" applyFont="1" applyFill="1" applyBorder="1" applyAlignment="1">
      <alignment horizontal="right"/>
    </xf>
    <xf numFmtId="180" fontId="26" fillId="0" borderId="10" xfId="33" applyNumberFormat="1" applyFont="1" applyBorder="1" applyAlignment="1">
      <alignment horizontal="right"/>
    </xf>
    <xf numFmtId="183" fontId="12" fillId="0" borderId="14" xfId="33" applyNumberFormat="1" applyFont="1" applyBorder="1" applyAlignment="1">
      <alignment vertical="center"/>
    </xf>
    <xf numFmtId="180" fontId="60" fillId="0" borderId="23" xfId="45" applyNumberFormat="1" applyFont="1" applyFill="1" applyBorder="1" applyAlignment="1">
      <alignment horizontal="right"/>
    </xf>
    <xf numFmtId="180" fontId="26" fillId="0" borderId="22" xfId="33" applyNumberFormat="1" applyFont="1" applyBorder="1" applyAlignment="1"/>
    <xf numFmtId="180" fontId="12" fillId="0" borderId="14" xfId="45" applyNumberFormat="1" applyFont="1" applyFill="1" applyBorder="1" applyAlignment="1">
      <alignment horizontal="right"/>
    </xf>
    <xf numFmtId="180" fontId="12" fillId="0" borderId="0" xfId="45" applyNumberFormat="1" applyFont="1" applyBorder="1" applyAlignment="1">
      <alignment horizontal="right"/>
    </xf>
    <xf numFmtId="180" fontId="26" fillId="0" borderId="15" xfId="45" applyNumberFormat="1" applyFont="1" applyFill="1" applyBorder="1" applyAlignment="1">
      <alignment horizontal="right"/>
    </xf>
    <xf numFmtId="180" fontId="60" fillId="0" borderId="15" xfId="45" applyNumberFormat="1" applyFont="1" applyFill="1" applyBorder="1" applyAlignment="1">
      <alignment horizontal="right"/>
    </xf>
    <xf numFmtId="0" fontId="27" fillId="0" borderId="15" xfId="59" applyFont="1" applyBorder="1" applyAlignment="1">
      <alignment horizontal="center" vertical="center"/>
    </xf>
    <xf numFmtId="0" fontId="53" fillId="0" borderId="0" xfId="50" applyFont="1" applyBorder="1" applyAlignment="1">
      <alignment horizontal="right" vertical="top" shrinkToFit="1"/>
    </xf>
    <xf numFmtId="0" fontId="12" fillId="0" borderId="0" xfId="50" applyFont="1" applyBorder="1" applyAlignment="1">
      <alignment horizontal="right" vertical="top" shrinkToFit="1"/>
    </xf>
    <xf numFmtId="183" fontId="53" fillId="0" borderId="0" xfId="33" applyNumberFormat="1" applyFont="1" applyBorder="1" applyAlignment="1">
      <alignment vertical="top" wrapText="1"/>
    </xf>
    <xf numFmtId="0" fontId="53" fillId="0" borderId="0" xfId="59" applyFont="1" applyAlignment="1">
      <alignment horizontal="right" vertical="center"/>
    </xf>
    <xf numFmtId="183" fontId="51" fillId="0" borderId="0" xfId="33" applyNumberFormat="1" applyFont="1" applyBorder="1" applyAlignment="1">
      <alignment horizontal="center" vertical="center" wrapText="1"/>
    </xf>
    <xf numFmtId="180" fontId="26" fillId="0" borderId="25" xfId="33" applyNumberFormat="1" applyFont="1" applyBorder="1" applyAlignment="1">
      <alignment vertical="center"/>
    </xf>
    <xf numFmtId="183" fontId="12" fillId="0" borderId="0" xfId="33" applyNumberFormat="1" applyFont="1" applyBorder="1" applyAlignment="1"/>
    <xf numFmtId="0" fontId="12" fillId="0" borderId="0" xfId="59">
      <alignment vertical="center"/>
    </xf>
    <xf numFmtId="183" fontId="51" fillId="0" borderId="0" xfId="33" applyNumberFormat="1" applyFont="1" applyBorder="1" applyAlignment="1">
      <alignment horizontal="left" vertical="top" wrapText="1"/>
    </xf>
    <xf numFmtId="180" fontId="26" fillId="0" borderId="19" xfId="33" applyNumberFormat="1" applyFont="1" applyBorder="1" applyAlignment="1">
      <alignment vertical="center"/>
    </xf>
    <xf numFmtId="180" fontId="26" fillId="0" borderId="0" xfId="33" applyNumberFormat="1" applyFont="1" applyBorder="1" applyAlignment="1">
      <alignment vertical="center"/>
    </xf>
    <xf numFmtId="183" fontId="12" fillId="0" borderId="14" xfId="33" applyNumberFormat="1" applyFont="1" applyBorder="1" applyAlignment="1"/>
    <xf numFmtId="183" fontId="55" fillId="0" borderId="26" xfId="33" applyNumberFormat="1" applyFont="1" applyBorder="1" applyAlignment="1">
      <alignment horizontal="center" vertical="center" wrapText="1"/>
    </xf>
    <xf numFmtId="183" fontId="55" fillId="0" borderId="15" xfId="33" applyNumberFormat="1" applyFont="1" applyBorder="1" applyAlignment="1">
      <alignment horizontal="center" vertical="center" wrapText="1"/>
    </xf>
    <xf numFmtId="183" fontId="55" fillId="0" borderId="27" xfId="33" applyNumberFormat="1" applyFont="1" applyBorder="1" applyAlignment="1">
      <alignment horizontal="center" vertical="center" wrapText="1"/>
    </xf>
    <xf numFmtId="0" fontId="53" fillId="0" borderId="0" xfId="59" applyFont="1" applyBorder="1" applyAlignment="1">
      <alignment horizontal="center" vertical="center"/>
    </xf>
    <xf numFmtId="0" fontId="51" fillId="0" borderId="0" xfId="59" applyFont="1" applyAlignment="1">
      <alignment horizontal="center" vertical="center"/>
    </xf>
    <xf numFmtId="183" fontId="51" fillId="0" borderId="14" xfId="33" applyNumberFormat="1" applyFont="1" applyBorder="1" applyAlignment="1">
      <alignment horizontal="left" vertical="center" wrapText="1"/>
    </xf>
    <xf numFmtId="0" fontId="51" fillId="0" borderId="0" xfId="59" applyFont="1">
      <alignment vertical="center"/>
    </xf>
    <xf numFmtId="181" fontId="12" fillId="0" borderId="18" xfId="45" applyNumberFormat="1" applyFont="1" applyFill="1" applyBorder="1"/>
    <xf numFmtId="181" fontId="12" fillId="0" borderId="19" xfId="45" applyNumberFormat="1" applyFont="1" applyFill="1" applyBorder="1"/>
    <xf numFmtId="181" fontId="12" fillId="0" borderId="19" xfId="33" applyNumberFormat="1" applyFont="1" applyFill="1" applyBorder="1" applyAlignment="1">
      <alignment vertical="center"/>
    </xf>
    <xf numFmtId="181" fontId="26" fillId="0" borderId="23" xfId="45" applyNumberFormat="1" applyFont="1" applyFill="1" applyBorder="1"/>
    <xf numFmtId="181" fontId="12" fillId="0" borderId="18" xfId="0" applyNumberFormat="1" applyFont="1" applyBorder="1">
      <alignment vertical="center"/>
    </xf>
    <xf numFmtId="181" fontId="12" fillId="0" borderId="19" xfId="0" applyNumberFormat="1" applyFont="1" applyBorder="1">
      <alignment vertical="center"/>
    </xf>
    <xf numFmtId="181" fontId="26" fillId="0" borderId="23" xfId="33" applyNumberFormat="1" applyFont="1" applyBorder="1" applyAlignment="1">
      <alignment vertical="center"/>
    </xf>
    <xf numFmtId="180" fontId="12" fillId="0" borderId="18" xfId="0" applyNumberFormat="1" applyFont="1" applyBorder="1">
      <alignment vertical="center"/>
    </xf>
    <xf numFmtId="180" fontId="12" fillId="0" borderId="19" xfId="0" applyNumberFormat="1" applyFont="1" applyBorder="1">
      <alignment vertical="center"/>
    </xf>
    <xf numFmtId="179" fontId="12" fillId="0" borderId="18" xfId="45" applyNumberFormat="1" applyFont="1" applyFill="1" applyBorder="1"/>
    <xf numFmtId="179" fontId="12" fillId="0" borderId="19" xfId="45" applyNumberFormat="1" applyFont="1" applyFill="1" applyBorder="1"/>
    <xf numFmtId="179" fontId="12" fillId="0" borderId="19" xfId="33" applyNumberFormat="1" applyFont="1" applyFill="1" applyBorder="1" applyAlignment="1">
      <alignment vertical="center"/>
    </xf>
    <xf numFmtId="179" fontId="26" fillId="0" borderId="23" xfId="45" applyNumberFormat="1" applyFont="1" applyFill="1" applyBorder="1"/>
    <xf numFmtId="179" fontId="12" fillId="0" borderId="18" xfId="0" applyNumberFormat="1" applyFont="1" applyBorder="1">
      <alignment vertical="center"/>
    </xf>
    <xf numFmtId="179" fontId="12" fillId="0" borderId="19" xfId="0" applyNumberFormat="1" applyFont="1" applyBorder="1">
      <alignment vertical="center"/>
    </xf>
    <xf numFmtId="179" fontId="26" fillId="0" borderId="23" xfId="33" applyNumberFormat="1" applyFont="1" applyBorder="1" applyAlignment="1">
      <alignment vertical="center"/>
    </xf>
    <xf numFmtId="181" fontId="12" fillId="0" borderId="14" xfId="45" applyNumberFormat="1" applyFont="1" applyFill="1" applyBorder="1"/>
    <xf numFmtId="181" fontId="12" fillId="0" borderId="0" xfId="52" applyNumberFormat="1" applyBorder="1"/>
    <xf numFmtId="181" fontId="12" fillId="0" borderId="0" xfId="38" applyNumberFormat="1" applyFont="1" applyFill="1">
      <alignment vertical="center"/>
    </xf>
    <xf numFmtId="181" fontId="26" fillId="0" borderId="15" xfId="45" applyNumberFormat="1" applyFont="1" applyFill="1" applyBorder="1"/>
    <xf numFmtId="181" fontId="12" fillId="0" borderId="14" xfId="0" applyNumberFormat="1" applyFont="1" applyBorder="1">
      <alignment vertical="center"/>
    </xf>
    <xf numFmtId="181" fontId="26" fillId="0" borderId="15" xfId="33" applyNumberFormat="1" applyFont="1" applyBorder="1" applyAlignment="1">
      <alignment vertical="center"/>
    </xf>
    <xf numFmtId="180" fontId="12" fillId="0" borderId="14" xfId="38" applyNumberFormat="1" applyBorder="1">
      <alignment vertical="center"/>
    </xf>
    <xf numFmtId="179" fontId="12" fillId="0" borderId="14" xfId="45" applyNumberFormat="1" applyFont="1" applyFill="1" applyBorder="1"/>
    <xf numFmtId="179" fontId="26" fillId="0" borderId="15" xfId="45" applyNumberFormat="1" applyFont="1" applyFill="1" applyBorder="1"/>
    <xf numFmtId="179" fontId="12" fillId="0" borderId="14" xfId="0" applyNumberFormat="1" applyFont="1" applyBorder="1">
      <alignment vertical="center"/>
    </xf>
    <xf numFmtId="179" fontId="26" fillId="0" borderId="15" xfId="33" applyNumberFormat="1" applyFont="1" applyBorder="1" applyAlignment="1">
      <alignment vertical="center"/>
    </xf>
    <xf numFmtId="181" fontId="12" fillId="0" borderId="14" xfId="59" applyNumberFormat="1" applyFont="1" applyFill="1" applyBorder="1" applyAlignment="1">
      <alignment horizontal="right" vertical="center"/>
    </xf>
    <xf numFmtId="181" fontId="12" fillId="0" borderId="0" xfId="59" applyNumberFormat="1" applyFont="1" applyFill="1" applyBorder="1" applyAlignment="1">
      <alignment horizontal="right" vertical="center"/>
    </xf>
    <xf numFmtId="179" fontId="12" fillId="0" borderId="14" xfId="59" applyNumberFormat="1" applyFont="1" applyFill="1" applyBorder="1" applyAlignment="1">
      <alignment horizontal="right" vertical="center"/>
    </xf>
    <xf numFmtId="179" fontId="12" fillId="0" borderId="0" xfId="59" applyNumberFormat="1" applyFont="1" applyFill="1" applyBorder="1" applyAlignment="1">
      <alignment horizontal="right" vertical="center"/>
    </xf>
    <xf numFmtId="0" fontId="12" fillId="0" borderId="28" xfId="52" applyBorder="1"/>
    <xf numFmtId="0" fontId="12" fillId="0" borderId="12" xfId="52" applyBorder="1"/>
    <xf numFmtId="0" fontId="12" fillId="0" borderId="28" xfId="42" applyFont="1" applyBorder="1" applyAlignment="1">
      <alignment horizontal="left"/>
    </xf>
    <xf numFmtId="0" fontId="12" fillId="0" borderId="0" xfId="44" applyFont="1" applyAlignment="1">
      <alignment horizontal="left"/>
    </xf>
    <xf numFmtId="49" fontId="61" fillId="0" borderId="0" xfId="42" applyNumberFormat="1" applyFont="1" applyBorder="1" applyAlignment="1">
      <alignment horizontal="left" vertical="center" textRotation="180"/>
    </xf>
    <xf numFmtId="0" fontId="12" fillId="0" borderId="0" xfId="41" quotePrefix="1" applyAlignment="1">
      <alignment horizontal="left"/>
    </xf>
    <xf numFmtId="0" fontId="53" fillId="18" borderId="18" xfId="42" applyFont="1" applyFill="1" applyBorder="1" applyAlignment="1">
      <alignment horizontal="center" vertical="distributed"/>
    </xf>
    <xf numFmtId="0" fontId="53" fillId="18" borderId="23" xfId="42" applyFont="1" applyFill="1" applyBorder="1" applyAlignment="1">
      <alignment horizontal="center" vertical="distributed"/>
    </xf>
    <xf numFmtId="0" fontId="44" fillId="0" borderId="19" xfId="42" applyFont="1" applyBorder="1" applyAlignment="1">
      <alignment horizontal="right" vertical="distributed"/>
    </xf>
    <xf numFmtId="0" fontId="12" fillId="0" borderId="19" xfId="42" applyFont="1" applyBorder="1" applyAlignment="1">
      <alignment horizontal="left"/>
    </xf>
    <xf numFmtId="0" fontId="12" fillId="0" borderId="19" xfId="52" applyFont="1" applyBorder="1"/>
    <xf numFmtId="0" fontId="12" fillId="0" borderId="29" xfId="42" applyFont="1" applyBorder="1"/>
    <xf numFmtId="0" fontId="12" fillId="0" borderId="23" xfId="42" applyFont="1" applyBorder="1" applyAlignment="1">
      <alignment horizontal="left"/>
    </xf>
    <xf numFmtId="0" fontId="26" fillId="0" borderId="22" xfId="41" applyFont="1" applyBorder="1"/>
    <xf numFmtId="0" fontId="11" fillId="0" borderId="23" xfId="46" applyBorder="1" applyAlignment="1">
      <alignment horizontal="center" vertical="distributed"/>
    </xf>
    <xf numFmtId="0" fontId="53" fillId="18" borderId="14" xfId="42" applyFont="1" applyFill="1" applyBorder="1" applyAlignment="1">
      <alignment horizontal="center" vertical="distributed"/>
    </xf>
    <xf numFmtId="0" fontId="53" fillId="18" borderId="15" xfId="42" applyFont="1" applyFill="1" applyBorder="1" applyAlignment="1">
      <alignment horizontal="center" vertical="distributed"/>
    </xf>
    <xf numFmtId="0" fontId="44" fillId="0" borderId="0" xfId="42" applyFont="1" applyBorder="1" applyAlignment="1">
      <alignment horizontal="right" vertical="distributed"/>
    </xf>
    <xf numFmtId="49" fontId="12" fillId="0" borderId="0" xfId="42" applyNumberFormat="1" applyFont="1" applyBorder="1" applyAlignment="1">
      <alignment horizontal="right" vertical="center" shrinkToFit="1"/>
    </xf>
    <xf numFmtId="0" fontId="12" fillId="0" borderId="15" xfId="34" applyNumberFormat="1" applyFont="1" applyBorder="1" applyAlignment="1">
      <alignment horizontal="right" vertical="center"/>
    </xf>
    <xf numFmtId="0" fontId="26" fillId="0" borderId="15" xfId="34" applyNumberFormat="1" applyFont="1" applyBorder="1" applyAlignment="1">
      <alignment horizontal="right" vertical="center"/>
    </xf>
    <xf numFmtId="0" fontId="11" fillId="0" borderId="14" xfId="46" applyBorder="1" applyAlignment="1">
      <alignment horizontal="center" vertical="distributed"/>
    </xf>
    <xf numFmtId="0" fontId="11" fillId="0" borderId="15" xfId="46" applyBorder="1" applyAlignment="1">
      <alignment horizontal="center" vertical="distributed"/>
    </xf>
    <xf numFmtId="0" fontId="27" fillId="0" borderId="0" xfId="42" applyFont="1"/>
    <xf numFmtId="0" fontId="53" fillId="18" borderId="11" xfId="42" applyFont="1" applyFill="1" applyBorder="1" applyAlignment="1">
      <alignment horizontal="center" vertical="distributed"/>
    </xf>
    <xf numFmtId="0" fontId="53" fillId="18" borderId="13" xfId="42" applyFont="1" applyFill="1" applyBorder="1" applyAlignment="1">
      <alignment horizontal="center" vertical="distributed"/>
    </xf>
    <xf numFmtId="0" fontId="44" fillId="0" borderId="0" xfId="42" applyFont="1" applyBorder="1" applyAlignment="1">
      <alignment horizontal="left" vertical="distributed"/>
    </xf>
    <xf numFmtId="0" fontId="12" fillId="0" borderId="0" xfId="42" applyFont="1" applyFill="1" applyBorder="1" applyAlignment="1">
      <alignment horizontal="left" vertical="center" shrinkToFit="1"/>
    </xf>
    <xf numFmtId="49" fontId="12" fillId="0" borderId="0" xfId="42" applyNumberFormat="1" applyFont="1" applyBorder="1" applyAlignment="1">
      <alignment horizontal="left" vertical="center" shrinkToFit="1"/>
    </xf>
    <xf numFmtId="0" fontId="26" fillId="0" borderId="15" xfId="42" applyFont="1" applyFill="1" applyBorder="1" applyAlignment="1">
      <alignment horizontal="left" vertical="center" shrinkToFit="1"/>
    </xf>
    <xf numFmtId="0" fontId="11" fillId="0" borderId="11" xfId="46" applyBorder="1" applyAlignment="1">
      <alignment horizontal="center" vertical="distributed"/>
    </xf>
    <xf numFmtId="0" fontId="11" fillId="0" borderId="13" xfId="46" applyBorder="1" applyAlignment="1">
      <alignment horizontal="center" vertical="distributed"/>
    </xf>
    <xf numFmtId="0" fontId="28" fillId="0" borderId="0" xfId="42" applyFont="1" applyBorder="1" applyAlignment="1">
      <alignment horizontal="left" vertical="distributed"/>
    </xf>
    <xf numFmtId="49" fontId="12" fillId="0" borderId="15" xfId="42" applyNumberFormat="1" applyFont="1" applyBorder="1" applyAlignment="1">
      <alignment horizontal="left" vertical="center" shrinkToFit="1"/>
    </xf>
    <xf numFmtId="0" fontId="12" fillId="0" borderId="0" xfId="52" applyFill="1" applyAlignment="1">
      <alignment horizontal="center"/>
    </xf>
    <xf numFmtId="0" fontId="12" fillId="18" borderId="18" xfId="42" applyFont="1" applyFill="1" applyBorder="1" applyAlignment="1">
      <alignment horizontal="centerContinuous" shrinkToFit="1"/>
    </xf>
    <xf numFmtId="0" fontId="12" fillId="18" borderId="17" xfId="42" applyFont="1" applyFill="1" applyBorder="1" applyAlignment="1">
      <alignment horizontal="center" vertical="center" shrinkToFit="1"/>
    </xf>
    <xf numFmtId="0" fontId="44" fillId="0" borderId="19" xfId="42" applyFont="1" applyBorder="1" applyAlignment="1">
      <alignment horizontal="right" vertical="center" shrinkToFit="1"/>
    </xf>
    <xf numFmtId="176" fontId="12" fillId="0" borderId="19" xfId="42" applyNumberFormat="1" applyFont="1" applyBorder="1"/>
    <xf numFmtId="176" fontId="12" fillId="0" borderId="23" xfId="42" applyNumberFormat="1" applyFont="1" applyBorder="1"/>
    <xf numFmtId="176" fontId="26" fillId="0" borderId="23" xfId="42" applyNumberFormat="1" applyFont="1" applyBorder="1"/>
    <xf numFmtId="0" fontId="12" fillId="18" borderId="22" xfId="42" applyFont="1" applyFill="1" applyBorder="1" applyAlignment="1">
      <alignment horizontal="center" shrinkToFit="1"/>
    </xf>
    <xf numFmtId="0" fontId="12" fillId="18" borderId="14" xfId="42" applyFont="1" applyFill="1" applyBorder="1" applyAlignment="1">
      <alignment horizontal="centerContinuous" shrinkToFit="1"/>
    </xf>
    <xf numFmtId="0" fontId="62" fillId="18" borderId="17" xfId="42" applyFont="1" applyFill="1" applyBorder="1" applyAlignment="1">
      <alignment horizontal="center" vertical="center" shrinkToFit="1"/>
    </xf>
    <xf numFmtId="0" fontId="44" fillId="0" borderId="12" xfId="42" applyFont="1" applyBorder="1" applyAlignment="1">
      <alignment horizontal="right" vertical="center" shrinkToFit="1"/>
    </xf>
    <xf numFmtId="176" fontId="12" fillId="0" borderId="12" xfId="52" applyNumberFormat="1" applyFont="1" applyBorder="1"/>
    <xf numFmtId="176" fontId="12" fillId="0" borderId="13" xfId="42" applyNumberFormat="1" applyFont="1" applyBorder="1"/>
    <xf numFmtId="176" fontId="26" fillId="0" borderId="13" xfId="42" applyNumberFormat="1" applyFont="1" applyBorder="1"/>
    <xf numFmtId="0" fontId="63" fillId="0" borderId="0" xfId="41" applyFont="1" applyAlignment="1"/>
    <xf numFmtId="0" fontId="12" fillId="18" borderId="16" xfId="42" applyFont="1" applyFill="1" applyBorder="1" applyAlignment="1">
      <alignment horizontal="center" shrinkToFit="1"/>
    </xf>
    <xf numFmtId="176" fontId="12" fillId="0" borderId="15" xfId="42" applyNumberFormat="1" applyFont="1" applyBorder="1"/>
    <xf numFmtId="0" fontId="64" fillId="0" borderId="0" xfId="42" applyFont="1"/>
    <xf numFmtId="0" fontId="65" fillId="0" borderId="0" xfId="53" applyFont="1"/>
    <xf numFmtId="14" fontId="12" fillId="0" borderId="0" xfId="42" applyNumberFormat="1" applyFont="1"/>
    <xf numFmtId="0" fontId="66" fillId="0" borderId="0" xfId="42" applyFont="1" applyAlignment="1">
      <alignment horizontal="center" vertical="center"/>
    </xf>
    <xf numFmtId="176" fontId="26" fillId="0" borderId="15" xfId="42" applyNumberFormat="1" applyFont="1" applyBorder="1"/>
    <xf numFmtId="0" fontId="12" fillId="18" borderId="22" xfId="42" applyFont="1" applyFill="1" applyBorder="1" applyAlignment="1">
      <alignment horizontal="centerContinuous" shrinkToFit="1"/>
    </xf>
    <xf numFmtId="0" fontId="12" fillId="18" borderId="11" xfId="42" applyFont="1" applyFill="1" applyBorder="1" applyAlignment="1">
      <alignment horizontal="centerContinuous" shrinkToFit="1"/>
    </xf>
    <xf numFmtId="0" fontId="12" fillId="18" borderId="16" xfId="42" applyFont="1" applyFill="1" applyBorder="1" applyAlignment="1">
      <alignment horizontal="centerContinuous" shrinkToFit="1"/>
    </xf>
    <xf numFmtId="176" fontId="23" fillId="0" borderId="0" xfId="42" applyNumberFormat="1" applyFont="1" applyBorder="1" applyAlignment="1"/>
    <xf numFmtId="176" fontId="25" fillId="0" borderId="0" xfId="42" applyNumberFormat="1" applyFont="1" applyBorder="1" applyAlignment="1"/>
    <xf numFmtId="0" fontId="12" fillId="18" borderId="10" xfId="42" applyFont="1" applyFill="1" applyBorder="1" applyAlignment="1">
      <alignment horizontal="centerContinuous" shrinkToFit="1"/>
    </xf>
    <xf numFmtId="0" fontId="12" fillId="18" borderId="24" xfId="42" applyFont="1" applyFill="1" applyBorder="1" applyAlignment="1">
      <alignment horizontal="centerContinuous" shrinkToFit="1"/>
    </xf>
    <xf numFmtId="0" fontId="12" fillId="18" borderId="17" xfId="42" applyFont="1" applyFill="1" applyBorder="1" applyAlignment="1">
      <alignment horizontal="centerContinuous" shrinkToFit="1"/>
    </xf>
    <xf numFmtId="0" fontId="12" fillId="18" borderId="18" xfId="42" applyFont="1" applyFill="1" applyBorder="1" applyAlignment="1">
      <alignment horizontal="center" vertical="distributed" shrinkToFit="1"/>
    </xf>
    <xf numFmtId="0" fontId="12" fillId="18" borderId="11" xfId="42" applyFont="1" applyFill="1" applyBorder="1" applyAlignment="1">
      <alignment horizontal="center" vertical="distributed"/>
    </xf>
    <xf numFmtId="0" fontId="12" fillId="18" borderId="18" xfId="42" quotePrefix="1" applyFont="1" applyFill="1" applyBorder="1" applyAlignment="1">
      <alignment horizontal="centerContinuous" shrinkToFit="1"/>
    </xf>
    <xf numFmtId="0" fontId="62" fillId="18" borderId="22" xfId="42" applyFont="1" applyFill="1" applyBorder="1" applyAlignment="1">
      <alignment horizontal="center" vertical="center"/>
    </xf>
    <xf numFmtId="0" fontId="44" fillId="0" borderId="19" xfId="42" applyFont="1" applyBorder="1" applyAlignment="1">
      <alignment horizontal="right" vertical="center"/>
    </xf>
    <xf numFmtId="182" fontId="12" fillId="0" borderId="19" xfId="42" applyNumberFormat="1" applyFont="1" applyBorder="1"/>
    <xf numFmtId="182" fontId="12" fillId="0" borderId="23" xfId="42" applyNumberFormat="1" applyFont="1" applyBorder="1"/>
    <xf numFmtId="182" fontId="26" fillId="0" borderId="23" xfId="42" applyNumberFormat="1" applyFont="1" applyBorder="1"/>
    <xf numFmtId="0" fontId="12" fillId="0" borderId="15" xfId="41" applyFill="1" applyBorder="1"/>
    <xf numFmtId="182" fontId="12" fillId="0" borderId="12" xfId="41" applyNumberFormat="1" applyBorder="1"/>
    <xf numFmtId="182" fontId="12" fillId="0" borderId="13" xfId="41" applyNumberFormat="1" applyBorder="1"/>
    <xf numFmtId="182" fontId="26" fillId="0" borderId="13" xfId="42" applyNumberFormat="1" applyFont="1" applyBorder="1"/>
    <xf numFmtId="182" fontId="12" fillId="0" borderId="15" xfId="41" applyNumberFormat="1" applyBorder="1"/>
    <xf numFmtId="0" fontId="61" fillId="0" borderId="0" xfId="42" applyFont="1" applyFill="1" applyAlignment="1">
      <alignment horizontal="center"/>
    </xf>
    <xf numFmtId="0" fontId="44" fillId="0" borderId="0" xfId="42" applyFont="1" applyBorder="1" applyAlignment="1">
      <alignment horizontal="right" vertical="center"/>
    </xf>
    <xf numFmtId="182" fontId="12" fillId="0" borderId="0" xfId="41" applyNumberFormat="1" applyBorder="1"/>
    <xf numFmtId="182" fontId="26" fillId="0" borderId="15" xfId="42" applyNumberFormat="1" applyFont="1" applyBorder="1"/>
    <xf numFmtId="0" fontId="63" fillId="0" borderId="0" xfId="41" applyFont="1" applyAlignment="1">
      <alignment horizontal="center"/>
    </xf>
    <xf numFmtId="0" fontId="63" fillId="0" borderId="15" xfId="41" applyFont="1" applyBorder="1" applyAlignment="1">
      <alignment horizontal="center"/>
    </xf>
    <xf numFmtId="0" fontId="61" fillId="0" borderId="0" xfId="40" applyFont="1" applyAlignment="1">
      <alignment vertical="center"/>
    </xf>
    <xf numFmtId="0" fontId="61" fillId="20" borderId="18" xfId="40" applyFont="1" applyFill="1" applyBorder="1" applyAlignment="1">
      <alignment horizontal="center" vertical="center"/>
    </xf>
    <xf numFmtId="0" fontId="61" fillId="20" borderId="19" xfId="40" applyFont="1" applyFill="1" applyBorder="1" applyAlignment="1">
      <alignment horizontal="center" vertical="center"/>
    </xf>
    <xf numFmtId="0" fontId="61" fillId="20" borderId="30" xfId="40" applyFont="1" applyFill="1" applyBorder="1" applyAlignment="1">
      <alignment horizontal="center" vertical="center"/>
    </xf>
    <xf numFmtId="0" fontId="12" fillId="0" borderId="31" xfId="46" applyFont="1" applyBorder="1" applyAlignment="1">
      <alignment horizontal="left" vertical="center"/>
    </xf>
    <xf numFmtId="0" fontId="12" fillId="0" borderId="32" xfId="46" applyFont="1" applyBorder="1" applyAlignment="1">
      <alignment horizontal="left" vertical="center"/>
    </xf>
    <xf numFmtId="0" fontId="12" fillId="0" borderId="33" xfId="46" applyFont="1" applyBorder="1" applyAlignment="1">
      <alignment horizontal="left" vertical="center"/>
    </xf>
    <xf numFmtId="0" fontId="12" fillId="0" borderId="34" xfId="46" applyFont="1" applyBorder="1" applyAlignment="1">
      <alignment horizontal="left" vertical="center"/>
    </xf>
    <xf numFmtId="0" fontId="12" fillId="0" borderId="35" xfId="46" applyFont="1" applyBorder="1" applyAlignment="1">
      <alignment horizontal="left" vertical="center"/>
    </xf>
    <xf numFmtId="0" fontId="53" fillId="0" borderId="18" xfId="40" applyNumberFormat="1" applyFont="1" applyFill="1" applyBorder="1" applyAlignment="1">
      <alignment vertical="center" wrapText="1"/>
    </xf>
    <xf numFmtId="0" fontId="53" fillId="0" borderId="33" xfId="40" applyNumberFormat="1" applyFont="1" applyFill="1" applyBorder="1" applyAlignment="1">
      <alignment vertical="center" wrapText="1"/>
    </xf>
    <xf numFmtId="0" fontId="53" fillId="0" borderId="19" xfId="40" applyNumberFormat="1" applyFont="1" applyFill="1" applyBorder="1" applyAlignment="1">
      <alignment vertical="center" wrapText="1"/>
    </xf>
    <xf numFmtId="0" fontId="53" fillId="0" borderId="36" xfId="40" applyNumberFormat="1" applyFont="1" applyFill="1" applyBorder="1" applyAlignment="1">
      <alignment vertical="center" wrapText="1"/>
    </xf>
    <xf numFmtId="0" fontId="53" fillId="0" borderId="35" xfId="40" applyNumberFormat="1" applyFont="1" applyFill="1" applyBorder="1" applyAlignment="1">
      <alignment vertical="center" wrapText="1"/>
    </xf>
    <xf numFmtId="185" fontId="61" fillId="0" borderId="0" xfId="40" applyNumberFormat="1" applyFont="1" applyAlignment="1">
      <alignment horizontal="left"/>
    </xf>
    <xf numFmtId="0" fontId="61" fillId="0" borderId="0" xfId="40" applyFont="1"/>
    <xf numFmtId="0" fontId="61" fillId="20" borderId="11" xfId="40" applyFont="1" applyFill="1" applyBorder="1" applyAlignment="1">
      <alignment horizontal="center" vertical="center"/>
    </xf>
    <xf numFmtId="0" fontId="61" fillId="20" borderId="12" xfId="40" applyFont="1" applyFill="1" applyBorder="1" applyAlignment="1">
      <alignment horizontal="center" vertical="center"/>
    </xf>
    <xf numFmtId="0" fontId="61" fillId="20" borderId="37" xfId="40" applyFont="1" applyFill="1" applyBorder="1" applyAlignment="1">
      <alignment horizontal="center" vertical="center"/>
    </xf>
    <xf numFmtId="49" fontId="53" fillId="0" borderId="38" xfId="40" applyNumberFormat="1" applyFont="1" applyBorder="1" applyAlignment="1">
      <alignment horizontal="distributed" vertical="center"/>
    </xf>
    <xf numFmtId="49" fontId="53" fillId="0" borderId="39" xfId="40" applyNumberFormat="1" applyFont="1" applyBorder="1" applyAlignment="1">
      <alignment horizontal="distributed" vertical="center" wrapText="1"/>
    </xf>
    <xf numFmtId="49" fontId="53" fillId="0" borderId="40" xfId="40" applyNumberFormat="1" applyFont="1" applyBorder="1" applyAlignment="1">
      <alignment horizontal="distributed" vertical="center" wrapText="1"/>
    </xf>
    <xf numFmtId="49" fontId="53" fillId="0" borderId="41" xfId="40" applyNumberFormat="1" applyFont="1" applyBorder="1" applyAlignment="1">
      <alignment horizontal="distributed" vertical="center" wrapText="1"/>
    </xf>
    <xf numFmtId="49" fontId="53" fillId="0" borderId="11" xfId="40" applyNumberFormat="1" applyFont="1" applyBorder="1" applyAlignment="1">
      <alignment horizontal="distributed" vertical="center" wrapText="1"/>
    </xf>
    <xf numFmtId="49" fontId="53" fillId="0" borderId="12" xfId="40" applyNumberFormat="1" applyFont="1" applyBorder="1" applyAlignment="1">
      <alignment horizontal="distributed" vertical="center" wrapText="1"/>
    </xf>
    <xf numFmtId="49" fontId="53" fillId="0" borderId="42" xfId="40" applyNumberFormat="1" applyFont="1" applyBorder="1" applyAlignment="1">
      <alignment horizontal="distributed" vertical="center" wrapText="1"/>
    </xf>
    <xf numFmtId="49" fontId="53" fillId="0" borderId="42" xfId="37" applyNumberFormat="1" applyFont="1" applyBorder="1" applyAlignment="1">
      <alignment horizontal="distributed" vertical="center"/>
    </xf>
    <xf numFmtId="0" fontId="53" fillId="0" borderId="11" xfId="46" applyFont="1" applyBorder="1" applyAlignment="1">
      <alignment horizontal="distributed" vertical="center"/>
    </xf>
    <xf numFmtId="0" fontId="53" fillId="0" borderId="41" xfId="46" applyFont="1" applyBorder="1" applyAlignment="1">
      <alignment horizontal="distributed" vertical="center"/>
    </xf>
    <xf numFmtId="0" fontId="25" fillId="0" borderId="0" xfId="40" applyFont="1" applyAlignment="1"/>
    <xf numFmtId="0" fontId="61" fillId="20" borderId="23" xfId="40" applyFont="1" applyFill="1" applyBorder="1" applyAlignment="1">
      <alignment horizontal="center" vertical="center"/>
    </xf>
    <xf numFmtId="0" fontId="61" fillId="20" borderId="43" xfId="40" applyFont="1" applyFill="1" applyBorder="1" applyAlignment="1">
      <alignment horizontal="center" vertical="center"/>
    </xf>
    <xf numFmtId="3" fontId="12" fillId="0" borderId="44" xfId="40" applyNumberFormat="1" applyFont="1" applyBorder="1"/>
    <xf numFmtId="3" fontId="12" fillId="0" borderId="24" xfId="40" applyNumberFormat="1" applyFont="1" applyBorder="1"/>
    <xf numFmtId="3" fontId="12" fillId="0" borderId="45" xfId="40" applyNumberFormat="1" applyFont="1" applyBorder="1"/>
    <xf numFmtId="3" fontId="12" fillId="0" borderId="46" xfId="40" applyNumberFormat="1" applyFont="1" applyBorder="1"/>
    <xf numFmtId="3" fontId="12" fillId="0" borderId="20" xfId="40" applyNumberFormat="1" applyFont="1" applyBorder="1"/>
    <xf numFmtId="3" fontId="12" fillId="0" borderId="45" xfId="40" applyNumberFormat="1" applyFont="1" applyBorder="1" applyAlignment="1">
      <alignment horizontal="right"/>
    </xf>
    <xf numFmtId="3" fontId="12" fillId="0" borderId="47" xfId="40" applyNumberFormat="1" applyFont="1" applyBorder="1"/>
    <xf numFmtId="3" fontId="12" fillId="0" borderId="46" xfId="40" applyNumberFormat="1" applyFont="1" applyBorder="1" applyAlignment="1"/>
    <xf numFmtId="3" fontId="12" fillId="0" borderId="20" xfId="40" applyNumberFormat="1" applyFont="1" applyBorder="1" applyAlignment="1">
      <alignment horizontal="right"/>
    </xf>
    <xf numFmtId="3" fontId="12" fillId="0" borderId="47" xfId="40" applyNumberFormat="1" applyFont="1" applyBorder="1" applyAlignment="1">
      <alignment horizontal="right"/>
    </xf>
    <xf numFmtId="0" fontId="61" fillId="20" borderId="14" xfId="40" applyFont="1" applyFill="1" applyBorder="1" applyAlignment="1">
      <alignment horizontal="center" vertical="center"/>
    </xf>
    <xf numFmtId="0" fontId="61" fillId="20" borderId="0" xfId="40" applyFont="1" applyFill="1" applyBorder="1" applyAlignment="1">
      <alignment horizontal="center" vertical="center"/>
    </xf>
    <xf numFmtId="0" fontId="61" fillId="20" borderId="15" xfId="40" applyFont="1" applyFill="1" applyBorder="1" applyAlignment="1">
      <alignment horizontal="center" vertical="center"/>
    </xf>
    <xf numFmtId="0" fontId="61" fillId="20" borderId="48" xfId="40" applyFont="1" applyFill="1" applyBorder="1" applyAlignment="1">
      <alignment horizontal="center" vertical="center"/>
    </xf>
    <xf numFmtId="3" fontId="12" fillId="0" borderId="49" xfId="40" applyNumberFormat="1" applyFont="1" applyBorder="1"/>
    <xf numFmtId="3" fontId="12" fillId="0" borderId="11" xfId="40" applyNumberFormat="1" applyFont="1" applyBorder="1"/>
    <xf numFmtId="3" fontId="12" fillId="0" borderId="42" xfId="40" applyNumberFormat="1" applyFont="1" applyBorder="1"/>
    <xf numFmtId="3" fontId="12" fillId="0" borderId="41" xfId="40" applyNumberFormat="1" applyFont="1" applyBorder="1"/>
    <xf numFmtId="3" fontId="12" fillId="0" borderId="40" xfId="40" applyNumberFormat="1" applyFont="1" applyBorder="1"/>
    <xf numFmtId="3" fontId="12" fillId="0" borderId="12" xfId="40" applyNumberFormat="1" applyFont="1" applyBorder="1"/>
    <xf numFmtId="3" fontId="12" fillId="0" borderId="42" xfId="40" applyNumberFormat="1" applyFont="1" applyBorder="1" applyAlignment="1">
      <alignment horizontal="right"/>
    </xf>
    <xf numFmtId="3" fontId="12" fillId="0" borderId="12" xfId="40" applyNumberFormat="1" applyFont="1" applyBorder="1" applyAlignment="1">
      <alignment horizontal="right"/>
    </xf>
    <xf numFmtId="3" fontId="12" fillId="0" borderId="41" xfId="40" applyNumberFormat="1" applyFont="1" applyBorder="1" applyAlignment="1">
      <alignment horizontal="right"/>
    </xf>
    <xf numFmtId="0" fontId="61" fillId="20" borderId="13" xfId="40" applyFont="1" applyFill="1" applyBorder="1" applyAlignment="1">
      <alignment horizontal="center" vertical="center"/>
    </xf>
    <xf numFmtId="14" fontId="25" fillId="0" borderId="0" xfId="40" applyNumberFormat="1" applyFont="1" applyAlignment="1">
      <alignment horizontal="center"/>
    </xf>
    <xf numFmtId="0" fontId="61" fillId="20" borderId="10" xfId="40" applyFont="1" applyFill="1" applyBorder="1" applyAlignment="1">
      <alignment vertical="center"/>
    </xf>
    <xf numFmtId="0" fontId="61" fillId="20" borderId="14" xfId="40" applyFont="1" applyFill="1" applyBorder="1" applyAlignment="1">
      <alignment vertical="center"/>
    </xf>
    <xf numFmtId="185" fontId="53" fillId="0" borderId="0" xfId="40" applyNumberFormat="1" applyFont="1"/>
    <xf numFmtId="0" fontId="61" fillId="20" borderId="24" xfId="40" applyFont="1" applyFill="1" applyBorder="1" applyAlignment="1">
      <alignment horizontal="center" vertical="center" shrinkToFit="1"/>
    </xf>
    <xf numFmtId="0" fontId="61" fillId="20" borderId="50" xfId="40" applyFont="1" applyFill="1" applyBorder="1" applyAlignment="1">
      <alignment horizontal="center" vertical="center" shrinkToFit="1"/>
    </xf>
    <xf numFmtId="0" fontId="61" fillId="20" borderId="16" xfId="40" applyFont="1" applyFill="1" applyBorder="1" applyAlignment="1">
      <alignment vertical="center"/>
    </xf>
    <xf numFmtId="0" fontId="61" fillId="20" borderId="11" xfId="40" applyFont="1" applyFill="1" applyBorder="1" applyAlignment="1">
      <alignment vertical="center"/>
    </xf>
    <xf numFmtId="0" fontId="61" fillId="20" borderId="51" xfId="40" applyFont="1" applyFill="1" applyBorder="1" applyAlignment="1">
      <alignment horizontal="center" vertical="center"/>
    </xf>
    <xf numFmtId="0" fontId="65" fillId="0" borderId="0" xfId="40" applyFont="1" applyAlignment="1">
      <alignment vertical="center"/>
    </xf>
    <xf numFmtId="0" fontId="65" fillId="0" borderId="31" xfId="40" applyFont="1" applyBorder="1" applyAlignment="1">
      <alignment horizontal="center" vertical="center"/>
    </xf>
    <xf numFmtId="0" fontId="12" fillId="0" borderId="19" xfId="46" applyFont="1" applyBorder="1" applyAlignment="1">
      <alignment horizontal="left" vertical="center"/>
    </xf>
    <xf numFmtId="0" fontId="65" fillId="0" borderId="49" xfId="40" applyFont="1" applyBorder="1" applyAlignment="1">
      <alignment horizontal="center" vertical="center"/>
    </xf>
    <xf numFmtId="49" fontId="53" fillId="0" borderId="13" xfId="40" applyNumberFormat="1" applyFont="1" applyBorder="1" applyAlignment="1">
      <alignment horizontal="distributed" vertical="center"/>
    </xf>
    <xf numFmtId="0" fontId="65" fillId="0" borderId="12" xfId="40" applyFont="1" applyBorder="1" applyAlignment="1">
      <alignment horizontal="right" vertical="top"/>
    </xf>
    <xf numFmtId="179" fontId="12" fillId="0" borderId="12" xfId="52" applyNumberFormat="1" applyBorder="1"/>
    <xf numFmtId="179" fontId="12" fillId="0" borderId="24" xfId="40" applyNumberFormat="1" applyFont="1" applyBorder="1"/>
    <xf numFmtId="179" fontId="12" fillId="0" borderId="46" xfId="40" applyNumberFormat="1" applyFont="1" applyBorder="1"/>
    <xf numFmtId="179" fontId="12" fillId="0" borderId="45" xfId="40" applyNumberFormat="1" applyFont="1" applyBorder="1"/>
    <xf numFmtId="179" fontId="12" fillId="0" borderId="47" xfId="40" applyNumberFormat="1" applyFont="1" applyBorder="1"/>
    <xf numFmtId="179" fontId="12" fillId="0" borderId="40" xfId="40" applyNumberFormat="1" applyFont="1" applyBorder="1"/>
    <xf numFmtId="179" fontId="12" fillId="0" borderId="42" xfId="40" applyNumberFormat="1" applyFont="1" applyBorder="1"/>
    <xf numFmtId="179" fontId="12" fillId="0" borderId="42" xfId="40" applyNumberFormat="1" applyFont="1" applyBorder="1" applyAlignment="1">
      <alignment horizontal="right"/>
    </xf>
    <xf numFmtId="179" fontId="12" fillId="0" borderId="11" xfId="40" applyNumberFormat="1" applyFont="1" applyBorder="1"/>
    <xf numFmtId="179" fontId="12" fillId="0" borderId="41" xfId="40" applyNumberFormat="1" applyFont="1" applyBorder="1"/>
    <xf numFmtId="0" fontId="65" fillId="0" borderId="49" xfId="40" applyFont="1" applyBorder="1" applyAlignment="1">
      <alignment horizontal="right" vertical="top"/>
    </xf>
    <xf numFmtId="179" fontId="12" fillId="0" borderId="12" xfId="40" applyNumberFormat="1" applyFont="1" applyBorder="1" applyAlignment="1">
      <alignment horizontal="right"/>
    </xf>
    <xf numFmtId="179" fontId="12" fillId="0" borderId="41" xfId="40" applyNumberFormat="1" applyFont="1" applyBorder="1" applyAlignment="1">
      <alignment horizontal="right"/>
    </xf>
    <xf numFmtId="0" fontId="65" fillId="0" borderId="19" xfId="40" applyFont="1" applyBorder="1" applyAlignment="1">
      <alignment horizontal="right" vertical="top"/>
    </xf>
    <xf numFmtId="0" fontId="65" fillId="0" borderId="31" xfId="40" applyFont="1" applyBorder="1" applyAlignment="1">
      <alignment horizontal="right" vertical="top"/>
    </xf>
    <xf numFmtId="0" fontId="65" fillId="0" borderId="20" xfId="40" applyFont="1" applyBorder="1" applyAlignment="1">
      <alignment horizontal="right" vertical="top"/>
    </xf>
    <xf numFmtId="0" fontId="65" fillId="0" borderId="44" xfId="40" applyFont="1" applyBorder="1" applyAlignment="1">
      <alignment horizontal="right" vertical="top"/>
    </xf>
    <xf numFmtId="0" fontId="61" fillId="20" borderId="22" xfId="40" applyFont="1" applyFill="1" applyBorder="1" applyAlignment="1">
      <alignment horizontal="center" vertical="center"/>
    </xf>
    <xf numFmtId="0" fontId="12" fillId="20" borderId="10" xfId="40" applyFont="1" applyFill="1" applyBorder="1" applyAlignment="1">
      <alignment horizontal="center" vertical="center"/>
    </xf>
    <xf numFmtId="0" fontId="61" fillId="20" borderId="10" xfId="40" applyFont="1" applyFill="1" applyBorder="1" applyAlignment="1">
      <alignment horizontal="center" vertical="center"/>
    </xf>
    <xf numFmtId="0" fontId="61" fillId="20" borderId="16" xfId="40" applyFont="1" applyFill="1" applyBorder="1" applyAlignment="1">
      <alignment horizontal="center" vertical="center"/>
    </xf>
    <xf numFmtId="0" fontId="22" fillId="0" borderId="52" xfId="40" applyFont="1" applyBorder="1" applyAlignment="1">
      <alignment horizontal="right" vertical="top"/>
    </xf>
    <xf numFmtId="186" fontId="12" fillId="0" borderId="12" xfId="40" applyNumberFormat="1" applyFont="1" applyBorder="1"/>
    <xf numFmtId="186" fontId="12" fillId="0" borderId="24" xfId="40" applyNumberFormat="1" applyFont="1" applyBorder="1"/>
    <xf numFmtId="186" fontId="12" fillId="0" borderId="45" xfId="40" applyNumberFormat="1" applyFont="1" applyBorder="1"/>
    <xf numFmtId="186" fontId="12" fillId="0" borderId="11" xfId="40" applyNumberFormat="1" applyFont="1" applyBorder="1"/>
    <xf numFmtId="186" fontId="12" fillId="0" borderId="46" xfId="40" applyNumberFormat="1" applyFont="1" applyBorder="1"/>
    <xf numFmtId="186" fontId="12" fillId="0" borderId="42" xfId="40" applyNumberFormat="1" applyFont="1" applyBorder="1"/>
    <xf numFmtId="186" fontId="12" fillId="0" borderId="40" xfId="40" applyNumberFormat="1" applyFont="1" applyBorder="1"/>
    <xf numFmtId="186" fontId="12" fillId="0" borderId="42" xfId="40" applyNumberFormat="1" applyFont="1" applyBorder="1" applyAlignment="1">
      <alignment horizontal="right"/>
    </xf>
    <xf numFmtId="186" fontId="12" fillId="0" borderId="41" xfId="40" applyNumberFormat="1" applyFont="1" applyBorder="1"/>
    <xf numFmtId="186" fontId="12" fillId="0" borderId="47" xfId="40" applyNumberFormat="1" applyFont="1" applyBorder="1"/>
    <xf numFmtId="186" fontId="12" fillId="0" borderId="12" xfId="40" applyNumberFormat="1" applyFont="1" applyBorder="1" applyAlignment="1">
      <alignment horizontal="right"/>
    </xf>
    <xf numFmtId="186" fontId="12" fillId="0" borderId="41" xfId="40" applyNumberFormat="1" applyFont="1" applyBorder="1" applyAlignment="1">
      <alignment horizontal="right"/>
    </xf>
    <xf numFmtId="0" fontId="22" fillId="0" borderId="31" xfId="40" applyFont="1" applyBorder="1" applyAlignment="1">
      <alignment horizontal="right" vertical="top"/>
    </xf>
    <xf numFmtId="0" fontId="12" fillId="20" borderId="14" xfId="40" applyFont="1" applyFill="1" applyBorder="1" applyAlignment="1">
      <alignment horizontal="center" vertical="center"/>
    </xf>
    <xf numFmtId="0" fontId="61" fillId="20" borderId="53" xfId="40" applyFont="1" applyFill="1" applyBorder="1" applyAlignment="1">
      <alignment horizontal="center" vertical="center"/>
    </xf>
    <xf numFmtId="0" fontId="22" fillId="0" borderId="44" xfId="40" applyFont="1" applyBorder="1" applyAlignment="1">
      <alignment horizontal="right" vertical="top"/>
    </xf>
    <xf numFmtId="0" fontId="51" fillId="0" borderId="0" xfId="55" applyFont="1" applyAlignment="1"/>
    <xf numFmtId="0" fontId="53" fillId="0" borderId="0" xfId="55" applyFont="1" applyAlignment="1">
      <alignment textRotation="180"/>
    </xf>
    <xf numFmtId="0" fontId="12" fillId="0" borderId="0" xfId="55" applyFont="1" applyAlignment="1">
      <alignment vertical="top"/>
    </xf>
    <xf numFmtId="0" fontId="51" fillId="20" borderId="18" xfId="55" applyFont="1" applyFill="1" applyBorder="1" applyAlignment="1">
      <alignment horizontal="center" vertical="center"/>
    </xf>
    <xf numFmtId="0" fontId="51" fillId="20" borderId="19" xfId="55" applyFont="1" applyFill="1" applyBorder="1" applyAlignment="1">
      <alignment horizontal="center" vertical="center"/>
    </xf>
    <xf numFmtId="0" fontId="51" fillId="20" borderId="23" xfId="55" applyFont="1" applyFill="1" applyBorder="1" applyAlignment="1">
      <alignment horizontal="center" vertical="center"/>
    </xf>
    <xf numFmtId="0" fontId="12" fillId="0" borderId="23" xfId="41" applyBorder="1"/>
    <xf numFmtId="0" fontId="51" fillId="20" borderId="11" xfId="55" applyFont="1" applyFill="1" applyBorder="1" applyAlignment="1">
      <alignment horizontal="center" vertical="center"/>
    </xf>
    <xf numFmtId="0" fontId="51" fillId="20" borderId="12" xfId="55" applyFont="1" applyFill="1" applyBorder="1" applyAlignment="1">
      <alignment horizontal="center" vertical="center"/>
    </xf>
    <xf numFmtId="0" fontId="51" fillId="20" borderId="13" xfId="55" applyFont="1" applyFill="1" applyBorder="1" applyAlignment="1">
      <alignment horizontal="center" vertical="center"/>
    </xf>
    <xf numFmtId="0" fontId="53" fillId="0" borderId="0" xfId="44" applyFont="1" applyBorder="1" applyAlignment="1">
      <alignment horizontal="distributed" vertical="center" shrinkToFit="1"/>
    </xf>
    <xf numFmtId="0" fontId="53" fillId="0" borderId="12" xfId="55" applyFont="1" applyBorder="1" applyAlignment="1">
      <alignment horizontal="distributed" vertical="center" shrinkToFit="1"/>
    </xf>
    <xf numFmtId="0" fontId="53" fillId="0" borderId="12" xfId="55" applyFont="1" applyBorder="1" applyAlignment="1">
      <alignment vertical="center" shrinkToFit="1"/>
    </xf>
    <xf numFmtId="0" fontId="53" fillId="0" borderId="13" xfId="55" applyFont="1" applyBorder="1" applyAlignment="1">
      <alignment vertical="center" shrinkToFit="1"/>
    </xf>
    <xf numFmtId="0" fontId="51" fillId="20" borderId="22" xfId="55" applyFont="1" applyFill="1" applyBorder="1" applyAlignment="1">
      <alignment horizontal="center"/>
    </xf>
    <xf numFmtId="0" fontId="64" fillId="20" borderId="18" xfId="55" applyFont="1" applyFill="1" applyBorder="1" applyAlignment="1">
      <alignment horizontal="center" vertical="center" shrinkToFit="1"/>
    </xf>
    <xf numFmtId="0" fontId="64" fillId="20" borderId="23" xfId="55" applyFont="1" applyFill="1" applyBorder="1" applyAlignment="1">
      <alignment horizontal="center" vertical="center" shrinkToFit="1"/>
    </xf>
    <xf numFmtId="3" fontId="53" fillId="0" borderId="19" xfId="55" applyNumberFormat="1" applyFont="1" applyBorder="1" applyAlignment="1">
      <alignment horizontal="right" vertical="center"/>
    </xf>
    <xf numFmtId="3" fontId="53" fillId="0" borderId="23" xfId="55" applyNumberFormat="1" applyFont="1" applyBorder="1" applyAlignment="1">
      <alignment horizontal="right" vertical="center"/>
    </xf>
    <xf numFmtId="0" fontId="26" fillId="0" borderId="0" xfId="55" applyFont="1" applyAlignment="1">
      <alignment vertical="top"/>
    </xf>
    <xf numFmtId="0" fontId="51" fillId="20" borderId="10" xfId="55" applyFont="1" applyFill="1" applyBorder="1" applyAlignment="1">
      <alignment horizontal="center"/>
    </xf>
    <xf numFmtId="0" fontId="51" fillId="20" borderId="14" xfId="55" applyFont="1" applyFill="1" applyBorder="1" applyAlignment="1">
      <alignment horizontal="center"/>
    </xf>
    <xf numFmtId="0" fontId="64" fillId="20" borderId="22" xfId="55" applyFont="1" applyFill="1" applyBorder="1" applyAlignment="1">
      <alignment horizontal="center" vertical="center" shrinkToFit="1"/>
    </xf>
    <xf numFmtId="3" fontId="53" fillId="0" borderId="0" xfId="55" applyNumberFormat="1" applyFont="1" applyBorder="1" applyAlignment="1">
      <alignment horizontal="right" vertical="center"/>
    </xf>
    <xf numFmtId="3" fontId="53" fillId="0" borderId="15" xfId="55" applyNumberFormat="1" applyFont="1" applyBorder="1" applyAlignment="1">
      <alignment horizontal="right" vertical="center"/>
    </xf>
    <xf numFmtId="38" fontId="51" fillId="0" borderId="0" xfId="34" applyFont="1" applyBorder="1" applyAlignment="1">
      <alignment horizontal="center"/>
    </xf>
    <xf numFmtId="0" fontId="51" fillId="20" borderId="16" xfId="55" applyFont="1" applyFill="1" applyBorder="1" applyAlignment="1">
      <alignment horizontal="center"/>
    </xf>
    <xf numFmtId="0" fontId="51" fillId="20" borderId="11" xfId="55" applyFont="1" applyFill="1" applyBorder="1" applyAlignment="1">
      <alignment horizontal="center"/>
    </xf>
    <xf numFmtId="0" fontId="64" fillId="20" borderId="17" xfId="55" applyFont="1" applyFill="1" applyBorder="1" applyAlignment="1">
      <alignment horizontal="center" vertical="center" shrinkToFit="1"/>
    </xf>
    <xf numFmtId="3" fontId="53" fillId="0" borderId="12" xfId="55" applyNumberFormat="1" applyFont="1" applyBorder="1" applyAlignment="1">
      <alignment horizontal="right" vertical="center"/>
    </xf>
    <xf numFmtId="3" fontId="53" fillId="0" borderId="13" xfId="55" applyNumberFormat="1" applyFont="1" applyBorder="1" applyAlignment="1">
      <alignment horizontal="right" vertical="center"/>
    </xf>
    <xf numFmtId="14" fontId="51" fillId="0" borderId="0" xfId="55" applyNumberFormat="1" applyFont="1"/>
    <xf numFmtId="0" fontId="51" fillId="0" borderId="0" xfId="39" applyFont="1" applyFill="1" applyBorder="1" applyAlignment="1">
      <alignment horizontal="center"/>
    </xf>
    <xf numFmtId="0" fontId="53" fillId="0" borderId="0" xfId="55" applyFont="1" applyBorder="1" applyAlignment="1">
      <alignment vertical="center" shrinkToFit="1"/>
    </xf>
    <xf numFmtId="0" fontId="44" fillId="0" borderId="18" xfId="55" applyFont="1" applyBorder="1" applyAlignment="1">
      <alignment horizontal="right"/>
    </xf>
    <xf numFmtId="0" fontId="44" fillId="0" borderId="12" xfId="55" applyFont="1" applyBorder="1" applyAlignment="1">
      <alignment horizontal="right" vertical="center"/>
    </xf>
    <xf numFmtId="0" fontId="51" fillId="20" borderId="22" xfId="55" applyFont="1" applyFill="1" applyBorder="1" applyAlignment="1">
      <alignment horizontal="center" vertical="center"/>
    </xf>
    <xf numFmtId="0" fontId="65" fillId="20" borderId="18" xfId="55" applyFont="1" applyFill="1" applyBorder="1" applyAlignment="1">
      <alignment horizontal="center" vertical="center" shrinkToFit="1"/>
    </xf>
    <xf numFmtId="0" fontId="65" fillId="20" borderId="23" xfId="55" applyFont="1" applyFill="1" applyBorder="1" applyAlignment="1">
      <alignment horizontal="center" vertical="center" shrinkToFit="1"/>
    </xf>
    <xf numFmtId="0" fontId="44" fillId="0" borderId="18" xfId="55" applyFont="1" applyBorder="1" applyAlignment="1">
      <alignment horizontal="right" vertical="center" shrinkToFit="1"/>
    </xf>
    <xf numFmtId="176" fontId="53" fillId="0" borderId="19" xfId="55" applyNumberFormat="1" applyFont="1" applyBorder="1" applyAlignment="1">
      <alignment horizontal="right" vertical="center"/>
    </xf>
    <xf numFmtId="176" fontId="53" fillId="0" borderId="23" xfId="55" applyNumberFormat="1" applyFont="1" applyBorder="1" applyAlignment="1">
      <alignment horizontal="right" vertical="center"/>
    </xf>
    <xf numFmtId="0" fontId="51" fillId="20" borderId="10" xfId="55" applyFont="1" applyFill="1" applyBorder="1" applyAlignment="1">
      <alignment horizontal="center" vertical="center"/>
    </xf>
    <xf numFmtId="0" fontId="44" fillId="0" borderId="14" xfId="55" applyFont="1" applyBorder="1" applyAlignment="1">
      <alignment horizontal="right" vertical="center" shrinkToFit="1"/>
    </xf>
    <xf numFmtId="176" fontId="53" fillId="0" borderId="0" xfId="55" applyNumberFormat="1" applyFont="1" applyBorder="1" applyAlignment="1">
      <alignment horizontal="right" vertical="center"/>
    </xf>
    <xf numFmtId="176" fontId="53" fillId="0" borderId="15" xfId="55" applyNumberFormat="1" applyFont="1" applyBorder="1" applyAlignment="1">
      <alignment horizontal="right" vertical="center"/>
    </xf>
    <xf numFmtId="0" fontId="51" fillId="20" borderId="14" xfId="55" applyFont="1" applyFill="1" applyBorder="1" applyAlignment="1">
      <alignment horizontal="center" vertical="center"/>
    </xf>
    <xf numFmtId="0" fontId="65" fillId="20" borderId="22" xfId="55" applyFont="1" applyFill="1" applyBorder="1" applyAlignment="1">
      <alignment horizontal="center" vertical="center" shrinkToFit="1"/>
    </xf>
    <xf numFmtId="0" fontId="51" fillId="20" borderId="16" xfId="55" applyFont="1" applyFill="1" applyBorder="1" applyAlignment="1">
      <alignment horizontal="center" vertical="center"/>
    </xf>
    <xf numFmtId="0" fontId="65" fillId="20" borderId="17" xfId="55" applyFont="1" applyFill="1" applyBorder="1" applyAlignment="1">
      <alignment horizontal="center" vertical="center" shrinkToFit="1"/>
    </xf>
    <xf numFmtId="0" fontId="44" fillId="0" borderId="11" xfId="55" applyFont="1" applyBorder="1" applyAlignment="1">
      <alignment horizontal="right" vertical="center" shrinkToFit="1"/>
    </xf>
    <xf numFmtId="176" fontId="53" fillId="0" borderId="12" xfId="55" applyNumberFormat="1" applyFont="1" applyBorder="1" applyAlignment="1">
      <alignment horizontal="right" vertical="center"/>
    </xf>
    <xf numFmtId="176" fontId="53" fillId="0" borderId="13" xfId="55" applyNumberFormat="1" applyFont="1" applyBorder="1" applyAlignment="1">
      <alignment horizontal="right" vertical="center"/>
    </xf>
    <xf numFmtId="0" fontId="65" fillId="20" borderId="24" xfId="55" applyFont="1" applyFill="1" applyBorder="1" applyAlignment="1">
      <alignment horizontal="center" vertical="center" shrinkToFit="1"/>
    </xf>
    <xf numFmtId="0" fontId="54" fillId="0" borderId="0" xfId="40" applyFont="1" applyAlignment="1">
      <alignment horizontal="center"/>
    </xf>
    <xf numFmtId="0" fontId="12" fillId="20" borderId="18" xfId="40" applyFont="1" applyFill="1" applyBorder="1" applyAlignment="1">
      <alignment horizontal="center" vertical="center" wrapText="1"/>
    </xf>
    <xf numFmtId="0" fontId="12" fillId="20" borderId="19" xfId="40" applyFont="1" applyFill="1" applyBorder="1" applyAlignment="1">
      <alignment horizontal="center" vertical="center" wrapText="1"/>
    </xf>
    <xf numFmtId="0" fontId="12" fillId="20" borderId="30" xfId="40" applyFont="1" applyFill="1" applyBorder="1" applyAlignment="1">
      <alignment horizontal="center" vertical="center" wrapText="1"/>
    </xf>
    <xf numFmtId="0" fontId="56" fillId="0" borderId="0" xfId="40" applyFont="1" applyAlignment="1">
      <alignment horizontal="center"/>
    </xf>
    <xf numFmtId="0" fontId="12" fillId="20" borderId="23" xfId="40" applyFont="1" applyFill="1" applyBorder="1" applyAlignment="1">
      <alignment horizontal="center" vertical="center" wrapText="1"/>
    </xf>
    <xf numFmtId="0" fontId="12" fillId="20" borderId="48" xfId="40" applyFont="1" applyFill="1" applyBorder="1" applyAlignment="1">
      <alignment horizontal="center" vertical="center" wrapText="1"/>
    </xf>
    <xf numFmtId="0" fontId="12" fillId="20" borderId="22" xfId="40" applyFont="1" applyFill="1" applyBorder="1" applyAlignment="1">
      <alignment horizontal="center" vertical="center" wrapText="1"/>
    </xf>
    <xf numFmtId="0" fontId="12" fillId="20" borderId="11" xfId="40" applyFont="1" applyFill="1" applyBorder="1" applyAlignment="1">
      <alignment horizontal="center" vertical="center"/>
    </xf>
    <xf numFmtId="0" fontId="12" fillId="20" borderId="43" xfId="40" applyFont="1" applyFill="1" applyBorder="1" applyAlignment="1">
      <alignment horizontal="center" vertical="center" wrapText="1"/>
    </xf>
    <xf numFmtId="0" fontId="12" fillId="20" borderId="17" xfId="40" applyFont="1" applyFill="1" applyBorder="1" applyAlignment="1">
      <alignment horizontal="center" vertical="center" wrapText="1"/>
    </xf>
    <xf numFmtId="0" fontId="12" fillId="20" borderId="16" xfId="40" applyFont="1" applyFill="1" applyBorder="1" applyAlignment="1">
      <alignment horizontal="center" vertical="center"/>
    </xf>
    <xf numFmtId="0" fontId="53" fillId="20" borderId="11" xfId="40" applyFont="1" applyFill="1" applyBorder="1" applyAlignment="1">
      <alignment horizontal="center" vertical="center" wrapText="1"/>
    </xf>
    <xf numFmtId="0" fontId="53" fillId="20" borderId="37" xfId="40" applyFont="1" applyFill="1" applyBorder="1" applyAlignment="1">
      <alignment horizontal="center" vertical="center" wrapText="1"/>
    </xf>
    <xf numFmtId="0" fontId="61" fillId="20" borderId="18" xfId="40" applyFont="1" applyFill="1" applyBorder="1" applyAlignment="1">
      <alignment horizontal="center" vertical="center" wrapText="1"/>
    </xf>
    <xf numFmtId="0" fontId="61" fillId="20" borderId="30" xfId="40" applyFont="1" applyFill="1" applyBorder="1" applyAlignment="1">
      <alignment horizontal="center" vertical="center" wrapText="1"/>
    </xf>
    <xf numFmtId="0" fontId="65" fillId="0" borderId="12" xfId="40" applyFont="1" applyBorder="1" applyAlignment="1">
      <alignment horizontal="right" vertical="center" wrapText="1"/>
    </xf>
    <xf numFmtId="0" fontId="65" fillId="0" borderId="44" xfId="40" applyFont="1" applyBorder="1" applyAlignment="1">
      <alignment horizontal="right" vertical="center" wrapText="1"/>
    </xf>
    <xf numFmtId="0" fontId="61" fillId="20" borderId="48" xfId="40" applyFont="1" applyFill="1" applyBorder="1" applyAlignment="1">
      <alignment horizontal="center" vertical="center" wrapText="1"/>
    </xf>
    <xf numFmtId="0" fontId="65" fillId="0" borderId="49" xfId="40" applyFont="1" applyBorder="1" applyAlignment="1">
      <alignment horizontal="right" vertical="center" wrapText="1"/>
    </xf>
    <xf numFmtId="0" fontId="61" fillId="20" borderId="43" xfId="40" applyFont="1" applyFill="1" applyBorder="1" applyAlignment="1">
      <alignment horizontal="center" vertical="center" wrapText="1"/>
    </xf>
    <xf numFmtId="0" fontId="53" fillId="20" borderId="51" xfId="40" applyFont="1" applyFill="1" applyBorder="1" applyAlignment="1">
      <alignment horizontal="center" vertical="center" wrapText="1"/>
    </xf>
    <xf numFmtId="186" fontId="12" fillId="0" borderId="49" xfId="40" applyNumberFormat="1" applyFont="1" applyBorder="1"/>
    <xf numFmtId="186" fontId="12" fillId="0" borderId="39" xfId="40" applyNumberFormat="1" applyFont="1" applyBorder="1"/>
    <xf numFmtId="0" fontId="53" fillId="20" borderId="48" xfId="40" applyFont="1" applyFill="1" applyBorder="1" applyAlignment="1">
      <alignment horizontal="center" vertical="center" wrapText="1"/>
    </xf>
    <xf numFmtId="0" fontId="53" fillId="20" borderId="43" xfId="40" applyFont="1" applyFill="1" applyBorder="1" applyAlignment="1">
      <alignment horizontal="center" vertical="center" wrapText="1"/>
    </xf>
    <xf numFmtId="49" fontId="67" fillId="0" borderId="0" xfId="46" applyNumberFormat="1" applyFont="1" applyAlignment="1">
      <alignment horizontal="center"/>
    </xf>
    <xf numFmtId="0" fontId="68" fillId="0" borderId="0" xfId="53" applyFont="1"/>
    <xf numFmtId="49" fontId="69" fillId="0" borderId="0" xfId="46" applyNumberFormat="1" applyFont="1"/>
    <xf numFmtId="187" fontId="28" fillId="0" borderId="0" xfId="46" applyNumberFormat="1" applyFont="1" applyAlignment="1">
      <alignment vertical="top" wrapText="1"/>
    </xf>
    <xf numFmtId="49" fontId="27" fillId="0" borderId="0" xfId="46" applyNumberFormat="1" applyFont="1"/>
    <xf numFmtId="49" fontId="69" fillId="0" borderId="0" xfId="46" applyNumberFormat="1" applyFont="1" applyAlignment="1">
      <alignment vertical="top" wrapText="1"/>
    </xf>
    <xf numFmtId="49" fontId="69" fillId="0" borderId="0" xfId="46" applyNumberFormat="1" applyFont="1" applyAlignment="1">
      <alignment vertical="top"/>
    </xf>
    <xf numFmtId="49" fontId="53" fillId="0" borderId="0" xfId="46" applyNumberFormat="1" applyFont="1"/>
    <xf numFmtId="0" fontId="70" fillId="0" borderId="0" xfId="54" applyFont="1" applyAlignment="1">
      <alignment horizontal="left"/>
    </xf>
    <xf numFmtId="0" fontId="71" fillId="0" borderId="0" xfId="54" applyFont="1" applyAlignment="1">
      <alignment horizontal="left"/>
    </xf>
    <xf numFmtId="0" fontId="70" fillId="0" borderId="0" xfId="54" applyFont="1"/>
    <xf numFmtId="0" fontId="72" fillId="0" borderId="0" xfId="54" applyFont="1" applyBorder="1" applyAlignment="1"/>
    <xf numFmtId="0" fontId="73" fillId="0" borderId="0" xfId="54" applyFont="1" applyBorder="1" applyAlignment="1"/>
    <xf numFmtId="0" fontId="70" fillId="0" borderId="0" xfId="54" applyFont="1" applyBorder="1" applyAlignment="1"/>
    <xf numFmtId="0" fontId="73" fillId="0" borderId="0" xfId="54" applyFont="1" applyBorder="1" applyAlignment="1">
      <alignment horizontal="center"/>
    </xf>
  </cellXfs>
  <cellStyles count="70">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月報作成用R3.1(確定値) ×" xfId="33"/>
    <cellStyle name="桁区切り_月報作成用R3.1(確定値)_1" xfId="34"/>
    <cellStyle name="桁区切り_月報作成用R3.1(確定値)_2" xfId="35"/>
    <cellStyle name="標準" xfId="0" builtinId="0"/>
    <cellStyle name="標準 2" xfId="36"/>
    <cellStyle name="標準_21調査結果の概要グラフ(リンク）" xfId="37"/>
    <cellStyle name="標準_Book1" xfId="38"/>
    <cellStyle name="標準_全国確報22.8_月報作成用R3.1(確定値) ×_1" xfId="39"/>
    <cellStyle name="標準_公表月報用22.8" xfId="40"/>
    <cellStyle name="標準_季節調整済み指数2010_Book1" xfId="41"/>
    <cellStyle name="標準_季節調整済み指数2010_月報作成用R3.1(確定値)" xfId="42"/>
    <cellStyle name="標準_月報作成用23.8" xfId="43"/>
    <cellStyle name="標準_月報作成用R2.12" xfId="44"/>
    <cellStyle name="標準_月報作成用R3.1(確定値) ×_1" xfId="45"/>
    <cellStyle name="標準_月報作成用R3.1(確定値)_1" xfId="46"/>
    <cellStyle name="標準_月報作成用R3.1(確定値)_2" xfId="47"/>
    <cellStyle name="標準_月報作成用R3.1(確定値)_3" xfId="48"/>
    <cellStyle name="標準_月報作成用R3.1(確定値)_4" xfId="49"/>
    <cellStyle name="標準_産業大分類別指数_月報作成用R3.1(確定値) ×" xfId="50"/>
    <cellStyle name="標準_目次" xfId="51"/>
    <cellStyle name="標準_知事投げ込み用グラフ＆文章23.8_月報作成用R2.12" xfId="52"/>
    <cellStyle name="標準_結果の概要（5人以上）_月報作成用R2.12" xfId="53"/>
    <cellStyle name="標準_裏表紙（毎and勤ver.)H24.1まで_月報作成用R3.1(暫定値)" xfId="54"/>
    <cellStyle name="標準_速報5表 （規模別）22.8" xfId="55"/>
    <cellStyle name="標準_速報の表紙21.11_月報作成用R2.12" xfId="56"/>
    <cellStyle name="標準_速報の表紙21.11_月報作成用R3.1(確定値)_1" xfId="57"/>
    <cellStyle name="標準_速報の表紙21.11_月報作成用R3.1(確定値)_2" xfId="58"/>
    <cellStyle name="標準_速報（指数表）_月報作成用R3.1(確定値) ×" xfId="59"/>
    <cellStyle name="良い" xfId="60"/>
    <cellStyle name="見出し 1" xfId="61"/>
    <cellStyle name="見出し 2" xfId="62"/>
    <cellStyle name="見出し 3" xfId="63"/>
    <cellStyle name="見出し 4" xfId="64"/>
    <cellStyle name="計算" xfId="65"/>
    <cellStyle name="説明文" xfId="66"/>
    <cellStyle name="警告文" xfId="67"/>
    <cellStyle name="集計" xfId="68"/>
    <cellStyle name="ハイパーリンク" xfId="69"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externalLink" Target="externalLinks/externalLink1.xml" /><Relationship Id="rId28" Type="http://schemas.openxmlformats.org/officeDocument/2006/relationships/theme" Target="theme/theme1.xml" /><Relationship Id="rId29" Type="http://schemas.openxmlformats.org/officeDocument/2006/relationships/sharedStrings" Target="sharedStrings.xml" /><Relationship Id="rId3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s>
</file>

<file path=xl/drawings/_rels/drawing8.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4.jpg" /><Relationship Id="rId3"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130175</xdr:colOff>
      <xdr:row>40</xdr:row>
      <xdr:rowOff>60960</xdr:rowOff>
    </xdr:from>
    <xdr:to xmlns:xdr="http://schemas.openxmlformats.org/drawingml/2006/spreadsheetDrawing">
      <xdr:col>10</xdr:col>
      <xdr:colOff>66675</xdr:colOff>
      <xdr:row>51</xdr:row>
      <xdr:rowOff>22860</xdr:rowOff>
    </xdr:to>
    <xdr:sp macro="" textlink="">
      <xdr:nvSpPr>
        <xdr:cNvPr id="10244" name="AutoShape 124"/>
        <xdr:cNvSpPr>
          <a:spLocks noChangeArrowheads="1"/>
        </xdr:cNvSpPr>
      </xdr:nvSpPr>
      <xdr:spPr>
        <a:xfrm>
          <a:off x="440690" y="7592060"/>
          <a:ext cx="5250815" cy="1724025"/>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★内閣府の月例経済報告や景気動向指数などの景気判断資料　　等</a:t>
          </a:r>
        </a:p>
        <a:p>
          <a:pPr algn="l">
            <a:lnSpc>
              <a:spcPts val="1200"/>
            </a:lnSpc>
          </a:pPr>
          <a:endParaRPr/>
        </a:p>
      </xdr:txBody>
    </xdr:sp>
    <xdr:clientData/>
  </xdr:twoCellAnchor>
  <xdr:twoCellAnchor>
    <xdr:from xmlns:xdr="http://schemas.openxmlformats.org/drawingml/2006/spreadsheetDrawing">
      <xdr:col>1</xdr:col>
      <xdr:colOff>88900</xdr:colOff>
      <xdr:row>5</xdr:row>
      <xdr:rowOff>69850</xdr:rowOff>
    </xdr:from>
    <xdr:to xmlns:xdr="http://schemas.openxmlformats.org/drawingml/2006/spreadsheetDrawing">
      <xdr:col>3</xdr:col>
      <xdr:colOff>400050</xdr:colOff>
      <xdr:row>10</xdr:row>
      <xdr:rowOff>19050</xdr:rowOff>
    </xdr:to>
    <xdr:pic macro="">
      <xdr:nvPicPr>
        <xdr:cNvPr id="10350" name="Picture 130"/>
        <xdr:cNvPicPr>
          <a:picLocks noChangeAspect="1"/>
        </xdr:cNvPicPr>
      </xdr:nvPicPr>
      <xdr:blipFill>
        <a:blip xmlns:r="http://schemas.openxmlformats.org/officeDocument/2006/relationships" r:embed="rId1"/>
        <a:stretch>
          <a:fillRect/>
        </a:stretch>
      </xdr:blipFill>
      <xdr:spPr>
        <a:xfrm>
          <a:off x="399415" y="1539875"/>
          <a:ext cx="1224915" cy="974725"/>
        </a:xfrm>
        <a:prstGeom prst="rect">
          <a:avLst/>
        </a:prstGeom>
        <a:noFill/>
        <a:ln>
          <a:noFill/>
        </a:ln>
      </xdr:spPr>
    </xdr:pic>
    <xdr:clientData/>
  </xdr:twoCellAnchor>
  <xdr:twoCellAnchor>
    <xdr:from xmlns:xdr="http://schemas.openxmlformats.org/drawingml/2006/spreadsheetDrawing">
      <xdr:col>1</xdr:col>
      <xdr:colOff>130175</xdr:colOff>
      <xdr:row>40</xdr:row>
      <xdr:rowOff>60960</xdr:rowOff>
    </xdr:from>
    <xdr:to xmlns:xdr="http://schemas.openxmlformats.org/drawingml/2006/spreadsheetDrawing">
      <xdr:col>10</xdr:col>
      <xdr:colOff>66675</xdr:colOff>
      <xdr:row>51</xdr:row>
      <xdr:rowOff>22860</xdr:rowOff>
    </xdr:to>
    <xdr:sp macro="" textlink="">
      <xdr:nvSpPr>
        <xdr:cNvPr id="6" name="AutoShape 124"/>
        <xdr:cNvSpPr>
          <a:spLocks noChangeArrowheads="1"/>
        </xdr:cNvSpPr>
      </xdr:nvSpPr>
      <xdr:spPr>
        <a:xfrm>
          <a:off x="440690" y="7592060"/>
          <a:ext cx="5250815" cy="1724025"/>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★内閣府の月例経済報告や景気動向指数などの景気判断資料　　等</a:t>
          </a:r>
        </a:p>
        <a:p>
          <a:pPr algn="l">
            <a:lnSpc>
              <a:spcPts val="1200"/>
            </a:lnSpc>
          </a:pPr>
          <a:endParaRPr/>
        </a:p>
      </xdr:txBody>
    </xdr:sp>
    <xdr:clientData/>
  </xdr:twoCellAnchor>
  <xdr:twoCellAnchor>
    <xdr:from xmlns:xdr="http://schemas.openxmlformats.org/drawingml/2006/spreadsheetDrawing">
      <xdr:col>1</xdr:col>
      <xdr:colOff>88900</xdr:colOff>
      <xdr:row>5</xdr:row>
      <xdr:rowOff>69850</xdr:rowOff>
    </xdr:from>
    <xdr:to xmlns:xdr="http://schemas.openxmlformats.org/drawingml/2006/spreadsheetDrawing">
      <xdr:col>3</xdr:col>
      <xdr:colOff>400050</xdr:colOff>
      <xdr:row>10</xdr:row>
      <xdr:rowOff>19050</xdr:rowOff>
    </xdr:to>
    <xdr:pic macro="">
      <xdr:nvPicPr>
        <xdr:cNvPr id="7" name="Picture 130"/>
        <xdr:cNvPicPr>
          <a:picLocks noChangeAspect="1"/>
        </xdr:cNvPicPr>
      </xdr:nvPicPr>
      <xdr:blipFill>
        <a:blip xmlns:r="http://schemas.openxmlformats.org/officeDocument/2006/relationships" r:embed="rId1"/>
        <a:stretch>
          <a:fillRect/>
        </a:stretch>
      </xdr:blipFill>
      <xdr:spPr>
        <a:xfrm>
          <a:off x="399415" y="1539875"/>
          <a:ext cx="1224915" cy="974725"/>
        </a:xfrm>
        <a:prstGeom prst="rect">
          <a:avLst/>
        </a:prstGeom>
        <a:noFill/>
        <a:ln>
          <a:noFill/>
        </a:ln>
      </xdr:spPr>
    </xdr:pic>
    <xdr:clientData/>
  </xdr:twoCellAnchor>
  <xdr:twoCellAnchor editAs="oneCell">
    <xdr:from xmlns:xdr="http://schemas.openxmlformats.org/drawingml/2006/spreadsheetDrawing">
      <xdr:col>1</xdr:col>
      <xdr:colOff>0</xdr:colOff>
      <xdr:row>11</xdr:row>
      <xdr:rowOff>0</xdr:rowOff>
    </xdr:from>
    <xdr:to xmlns:xdr="http://schemas.openxmlformats.org/drawingml/2006/spreadsheetDrawing">
      <xdr:col>10</xdr:col>
      <xdr:colOff>222250</xdr:colOff>
      <xdr:row>39</xdr:row>
      <xdr:rowOff>139700</xdr:rowOff>
    </xdr:to>
    <xdr:pic macro="">
      <xdr:nvPicPr>
        <xdr:cNvPr id="10355" name="図 11"/>
        <xdr:cNvPicPr>
          <a:picLocks noChangeAspect="1"/>
        </xdr:cNvPicPr>
      </xdr:nvPicPr>
      <xdr:blipFill>
        <a:blip xmlns:r="http://schemas.openxmlformats.org/officeDocument/2006/relationships" r:embed="rId2"/>
        <a:stretch>
          <a:fillRect/>
        </a:stretch>
      </xdr:blipFill>
      <xdr:spPr>
        <a:xfrm>
          <a:off x="310515" y="2667000"/>
          <a:ext cx="5536565" cy="4838700"/>
        </a:xfrm>
        <a:prstGeom prst="rect"/>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19</xdr:row>
      <xdr:rowOff>76835</xdr:rowOff>
    </xdr:from>
    <xdr:to xmlns:xdr="http://schemas.openxmlformats.org/drawingml/2006/spreadsheetDrawing">
      <xdr:col>0</xdr:col>
      <xdr:colOff>323850</xdr:colOff>
      <xdr:row>21</xdr:row>
      <xdr:rowOff>19685</xdr:rowOff>
    </xdr:to>
    <xdr:sp macro="" textlink="">
      <xdr:nvSpPr>
        <xdr:cNvPr id="11266" name="Rectangle 1"/>
        <xdr:cNvSpPr>
          <a:spLocks noChangeArrowheads="1"/>
        </xdr:cNvSpPr>
      </xdr:nvSpPr>
      <xdr:spPr>
        <a:xfrm>
          <a:off x="0" y="3251835"/>
          <a:ext cx="323850" cy="285750"/>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77</xdr:row>
      <xdr:rowOff>31750</xdr:rowOff>
    </xdr:from>
    <xdr:to xmlns:xdr="http://schemas.openxmlformats.org/drawingml/2006/spreadsheetDrawing">
      <xdr:col>0</xdr:col>
      <xdr:colOff>393700</xdr:colOff>
      <xdr:row>82</xdr:row>
      <xdr:rowOff>76200</xdr:rowOff>
    </xdr:to>
    <xdr:sp macro="" textlink="">
      <xdr:nvSpPr>
        <xdr:cNvPr id="12292" name="Text Box 1"/>
        <xdr:cNvSpPr txBox="1">
          <a:spLocks noChangeArrowheads="1"/>
        </xdr:cNvSpPr>
      </xdr:nvSpPr>
      <xdr:spPr>
        <a:xfrm>
          <a:off x="38100" y="16214725"/>
          <a:ext cx="355600"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-15-</a:t>
          </a:r>
        </a:p>
      </xdr:txBody>
    </xdr:sp>
    <xdr:clientData/>
  </xdr:twoCellAnchor>
  <xdr:twoCellAnchor>
    <xdr:from xmlns:xdr="http://schemas.openxmlformats.org/drawingml/2006/spreadsheetDrawing">
      <xdr:col>0</xdr:col>
      <xdr:colOff>6350</xdr:colOff>
      <xdr:row>26</xdr:row>
      <xdr:rowOff>114300</xdr:rowOff>
    </xdr:from>
    <xdr:to xmlns:xdr="http://schemas.openxmlformats.org/drawingml/2006/spreadsheetDrawing">
      <xdr:col>0</xdr:col>
      <xdr:colOff>368300</xdr:colOff>
      <xdr:row>31</xdr:row>
      <xdr:rowOff>165100</xdr:rowOff>
    </xdr:to>
    <xdr:sp macro="" textlink="">
      <xdr:nvSpPr>
        <xdr:cNvPr id="12395" name="Text Box 2"/>
        <xdr:cNvSpPr txBox="1">
          <a:spLocks noChangeArrowheads="1"/>
        </xdr:cNvSpPr>
      </xdr:nvSpPr>
      <xdr:spPr>
        <a:xfrm>
          <a:off x="6350" y="5638800"/>
          <a:ext cx="361950" cy="1098550"/>
        </a:xfrm>
        <a:prstGeom prst="rect">
          <a:avLst/>
        </a:prstGeom>
        <a:solidFill>
          <a:srgbClr val="FFFFFF"/>
        </a:solidFill>
        <a:ln>
          <a:noFill/>
        </a:ln>
      </xdr:spPr>
    </xdr:sp>
    <xdr:clientData/>
  </xdr:twoCellAnchor>
  <xdr:twoCellAnchor>
    <xdr:from xmlns:xdr="http://schemas.openxmlformats.org/drawingml/2006/spreadsheetDrawing">
      <xdr:col>0</xdr:col>
      <xdr:colOff>19050</xdr:colOff>
      <xdr:row>25</xdr:row>
      <xdr:rowOff>95885</xdr:rowOff>
    </xdr:from>
    <xdr:to xmlns:xdr="http://schemas.openxmlformats.org/drawingml/2006/spreadsheetDrawing">
      <xdr:col>0</xdr:col>
      <xdr:colOff>377825</xdr:colOff>
      <xdr:row>30</xdr:row>
      <xdr:rowOff>133985</xdr:rowOff>
    </xdr:to>
    <xdr:sp macro="" textlink="">
      <xdr:nvSpPr>
        <xdr:cNvPr id="12294" name="Text Box 3"/>
        <xdr:cNvSpPr txBox="1">
          <a:spLocks noChangeArrowheads="1"/>
        </xdr:cNvSpPr>
      </xdr:nvSpPr>
      <xdr:spPr>
        <a:xfrm>
          <a:off x="19050" y="5410835"/>
          <a:ext cx="358775" cy="10858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76</xdr:row>
      <xdr:rowOff>31750</xdr:rowOff>
    </xdr:from>
    <xdr:to xmlns:xdr="http://schemas.openxmlformats.org/drawingml/2006/spreadsheetDrawing">
      <xdr:col>0</xdr:col>
      <xdr:colOff>419735</xdr:colOff>
      <xdr:row>81</xdr:row>
      <xdr:rowOff>76200</xdr:rowOff>
    </xdr:to>
    <xdr:sp macro="" textlink="">
      <xdr:nvSpPr>
        <xdr:cNvPr id="13315" name="Text Box 1"/>
        <xdr:cNvSpPr txBox="1">
          <a:spLocks noChangeArrowheads="1"/>
        </xdr:cNvSpPr>
      </xdr:nvSpPr>
      <xdr:spPr>
        <a:xfrm>
          <a:off x="57150" y="15948025"/>
          <a:ext cx="362585"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-17-</a:t>
          </a:r>
        </a:p>
      </xdr:txBody>
    </xdr:sp>
    <xdr:clientData/>
  </xdr:twoCellAnchor>
  <xdr:twoCellAnchor>
    <xdr:from xmlns:xdr="http://schemas.openxmlformats.org/drawingml/2006/spreadsheetDrawing">
      <xdr:col>0</xdr:col>
      <xdr:colOff>38100</xdr:colOff>
      <xdr:row>24</xdr:row>
      <xdr:rowOff>38735</xdr:rowOff>
    </xdr:from>
    <xdr:to xmlns:xdr="http://schemas.openxmlformats.org/drawingml/2006/spreadsheetDrawing">
      <xdr:col>0</xdr:col>
      <xdr:colOff>400685</xdr:colOff>
      <xdr:row>29</xdr:row>
      <xdr:rowOff>89535</xdr:rowOff>
    </xdr:to>
    <xdr:sp macro="" textlink="">
      <xdr:nvSpPr>
        <xdr:cNvPr id="13316" name="Text Box 2"/>
        <xdr:cNvSpPr txBox="1">
          <a:spLocks noChangeArrowheads="1"/>
        </xdr:cNvSpPr>
      </xdr:nvSpPr>
      <xdr:spPr>
        <a:xfrm>
          <a:off x="38100" y="5067935"/>
          <a:ext cx="362585" cy="10985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73025</xdr:colOff>
      <xdr:row>74</xdr:row>
      <xdr:rowOff>133985</xdr:rowOff>
    </xdr:from>
    <xdr:to xmlns:xdr="http://schemas.openxmlformats.org/drawingml/2006/spreadsheetDrawing">
      <xdr:col>0</xdr:col>
      <xdr:colOff>425450</xdr:colOff>
      <xdr:row>79</xdr:row>
      <xdr:rowOff>175260</xdr:rowOff>
    </xdr:to>
    <xdr:sp macro="" textlink="">
      <xdr:nvSpPr>
        <xdr:cNvPr id="14339" name="Text Box 1"/>
        <xdr:cNvSpPr txBox="1">
          <a:spLocks noChangeArrowheads="1"/>
        </xdr:cNvSpPr>
      </xdr:nvSpPr>
      <xdr:spPr>
        <a:xfrm>
          <a:off x="73025" y="15681960"/>
          <a:ext cx="352425" cy="108902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-19-</a:t>
          </a:r>
        </a:p>
      </xdr:txBody>
    </xdr:sp>
    <xdr:clientData/>
  </xdr:twoCellAnchor>
  <xdr:twoCellAnchor>
    <xdr:from xmlns:xdr="http://schemas.openxmlformats.org/drawingml/2006/spreadsheetDrawing">
      <xdr:col>0</xdr:col>
      <xdr:colOff>0</xdr:colOff>
      <xdr:row>23</xdr:row>
      <xdr:rowOff>76200</xdr:rowOff>
    </xdr:from>
    <xdr:to xmlns:xdr="http://schemas.openxmlformats.org/drawingml/2006/spreadsheetDrawing">
      <xdr:col>0</xdr:col>
      <xdr:colOff>365760</xdr:colOff>
      <xdr:row>28</xdr:row>
      <xdr:rowOff>121920</xdr:rowOff>
    </xdr:to>
    <xdr:sp macro="" textlink="">
      <xdr:nvSpPr>
        <xdr:cNvPr id="14340" name="Text Box 2"/>
        <xdr:cNvSpPr txBox="1">
          <a:spLocks noChangeArrowheads="1"/>
        </xdr:cNvSpPr>
      </xdr:nvSpPr>
      <xdr:spPr>
        <a:xfrm>
          <a:off x="0" y="4933950"/>
          <a:ext cx="365760" cy="109347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xdr:row>
      <xdr:rowOff>203200</xdr:rowOff>
    </xdr:from>
    <xdr:to xmlns:xdr="http://schemas.openxmlformats.org/drawingml/2006/spreadsheetDrawing">
      <xdr:col>6</xdr:col>
      <xdr:colOff>0</xdr:colOff>
      <xdr:row>14</xdr:row>
      <xdr:rowOff>165100</xdr:rowOff>
    </xdr:to>
    <xdr:sp macro="" textlink="">
      <xdr:nvSpPr>
        <xdr:cNvPr id="15431" name="Line 1"/>
        <xdr:cNvSpPr>
          <a:spLocks noChangeShapeType="1"/>
        </xdr:cNvSpPr>
      </xdr:nvSpPr>
      <xdr:spPr>
        <a:xfrm>
          <a:off x="4004310" y="2299970"/>
          <a:ext cx="0" cy="397510"/>
        </a:xfrm>
        <a:prstGeom prst="line">
          <a:avLst/>
        </a:prstGeom>
        <a:noFill/>
        <a:ln w="9525">
          <a:solidFill>
            <a:srgbClr val="000000"/>
          </a:solidFill>
          <a:miter lim="800000"/>
          <a:headEnd/>
          <a:tailEnd/>
        </a:ln>
      </xdr:spPr>
    </xdr:sp>
    <xdr:clientData/>
  </xdr:twoCellAnchor>
  <xdr:twoCellAnchor>
    <xdr:from xmlns:xdr="http://schemas.openxmlformats.org/drawingml/2006/spreadsheetDrawing">
      <xdr:col>6</xdr:col>
      <xdr:colOff>0</xdr:colOff>
      <xdr:row>12</xdr:row>
      <xdr:rowOff>203200</xdr:rowOff>
    </xdr:from>
    <xdr:to xmlns:xdr="http://schemas.openxmlformats.org/drawingml/2006/spreadsheetDrawing">
      <xdr:col>6</xdr:col>
      <xdr:colOff>0</xdr:colOff>
      <xdr:row>14</xdr:row>
      <xdr:rowOff>165100</xdr:rowOff>
    </xdr:to>
    <xdr:sp macro="" textlink="">
      <xdr:nvSpPr>
        <xdr:cNvPr id="15432" name="Line 2"/>
        <xdr:cNvSpPr>
          <a:spLocks noChangeShapeType="1"/>
        </xdr:cNvSpPr>
      </xdr:nvSpPr>
      <xdr:spPr>
        <a:xfrm>
          <a:off x="4004310" y="2299970"/>
          <a:ext cx="0" cy="397510"/>
        </a:xfrm>
        <a:prstGeom prst="line">
          <a:avLst/>
        </a:prstGeom>
        <a:no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215900</xdr:colOff>
      <xdr:row>86</xdr:row>
      <xdr:rowOff>114300</xdr:rowOff>
    </xdr:from>
    <xdr:to xmlns:xdr="http://schemas.openxmlformats.org/drawingml/2006/spreadsheetDrawing">
      <xdr:col>8</xdr:col>
      <xdr:colOff>120650</xdr:colOff>
      <xdr:row>86</xdr:row>
      <xdr:rowOff>114300</xdr:rowOff>
    </xdr:to>
    <xdr:sp macro="" textlink="">
      <xdr:nvSpPr>
        <xdr:cNvPr id="16420" name="Line 1"/>
        <xdr:cNvSpPr>
          <a:spLocks noChangeShapeType="1"/>
        </xdr:cNvSpPr>
      </xdr:nvSpPr>
      <xdr:spPr>
        <a:xfrm>
          <a:off x="1584960" y="15859125"/>
          <a:ext cx="1581150" cy="0"/>
        </a:xfrm>
        <a:prstGeom prst="line">
          <a:avLst/>
        </a:prstGeom>
        <a:no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21</xdr:row>
      <xdr:rowOff>146050</xdr:rowOff>
    </xdr:from>
    <xdr:to xmlns:xdr="http://schemas.openxmlformats.org/drawingml/2006/spreadsheetDrawing">
      <xdr:col>4</xdr:col>
      <xdr:colOff>387350</xdr:colOff>
      <xdr:row>29</xdr:row>
      <xdr:rowOff>81915</xdr:rowOff>
    </xdr:to>
    <xdr:pic macro="">
      <xdr:nvPicPr>
        <xdr:cNvPr id="18993" name="Picture 1"/>
        <xdr:cNvPicPr>
          <a:picLocks noChangeAspect="1"/>
        </xdr:cNvPicPr>
      </xdr:nvPicPr>
      <xdr:blipFill>
        <a:blip xmlns:r="http://schemas.openxmlformats.org/officeDocument/2006/relationships" r:embed="rId1"/>
        <a:stretch>
          <a:fillRect/>
        </a:stretch>
      </xdr:blipFill>
      <xdr:spPr>
        <a:xfrm>
          <a:off x="374015" y="6035675"/>
          <a:ext cx="2145030" cy="1567815"/>
        </a:xfrm>
        <a:prstGeom prst="rect">
          <a:avLst/>
        </a:prstGeom>
        <a:solidFill>
          <a:srgbClr val="FFFFFF"/>
        </a:solidFill>
        <a:ln>
          <a:noFill/>
        </a:ln>
      </xdr:spPr>
    </xdr:pic>
    <xdr:clientData/>
  </xdr:twoCellAnchor>
  <xdr:twoCellAnchor>
    <xdr:from xmlns:xdr="http://schemas.openxmlformats.org/drawingml/2006/spreadsheetDrawing">
      <xdr:col>1</xdr:col>
      <xdr:colOff>25400</xdr:colOff>
      <xdr:row>18</xdr:row>
      <xdr:rowOff>108585</xdr:rowOff>
    </xdr:from>
    <xdr:to xmlns:xdr="http://schemas.openxmlformats.org/drawingml/2006/spreadsheetDrawing">
      <xdr:col>5</xdr:col>
      <xdr:colOff>158750</xdr:colOff>
      <xdr:row>20</xdr:row>
      <xdr:rowOff>158115</xdr:rowOff>
    </xdr:to>
    <xdr:grpSp>
      <xdr:nvGrpSpPr>
        <xdr:cNvPr id="18994" name="グループ 17"/>
        <xdr:cNvGrpSpPr/>
      </xdr:nvGrpSpPr>
      <xdr:grpSpPr>
        <a:xfrm>
          <a:off x="323215" y="5293360"/>
          <a:ext cx="2595880" cy="497205"/>
          <a:chOff x="324724" y="5295785"/>
          <a:chExt cx="2597651" cy="495549"/>
        </a:xfrm>
      </xdr:grpSpPr>
      <xdr:sp macro="" textlink="">
        <xdr:nvSpPr>
          <xdr:cNvPr id="18462" name="正方形/長方形 5"/>
          <xdr:cNvSpPr>
            <a:spLocks noChangeArrowheads="1"/>
          </xdr:cNvSpPr>
        </xdr:nvSpPr>
        <xdr:spPr>
          <a:xfrm>
            <a:off x="324724" y="5295785"/>
            <a:ext cx="1829153" cy="317660"/>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しずおか　まいきん</a:t>
            </a:r>
          </a:p>
          <a:p>
            <a:pPr algn="l"/>
            <a:endParaRPr/>
          </a:p>
        </xdr:txBody>
      </xdr:sp>
      <xdr:sp macro="" textlink="">
        <xdr:nvSpPr>
          <xdr:cNvPr id="18463" name="角丸四角形 6"/>
          <xdr:cNvSpPr>
            <a:spLocks noChangeArrowheads="1"/>
          </xdr:cNvSpPr>
        </xdr:nvSpPr>
        <xdr:spPr>
          <a:xfrm>
            <a:off x="2211038" y="5302138"/>
            <a:ext cx="577961" cy="336719"/>
          </a:xfrm>
          <a:prstGeom prst="roundRect">
            <a:avLst>
              <a:gd name="adj" fmla="val 16675"/>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検索</a:t>
            </a:r>
          </a:p>
          <a:p>
            <a:pPr algn="l"/>
            <a:endParaRPr/>
          </a:p>
        </xdr:txBody>
      </xdr:sp>
      <xdr:sp macro="" textlink="">
        <xdr:nvSpPr>
          <xdr:cNvPr id="18464" name="左矢印 7"/>
          <xdr:cNvSpPr>
            <a:spLocks noChangeArrowheads="1"/>
          </xdr:cNvSpPr>
        </xdr:nvSpPr>
        <xdr:spPr>
          <a:xfrm rot="2648694">
            <a:off x="2687380" y="5448262"/>
            <a:ext cx="234995" cy="343072"/>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mlns:xdr="http://schemas.openxmlformats.org/drawingml/2006/spreadsheetDrawing">
      <xdr:col>1</xdr:col>
      <xdr:colOff>0</xdr:colOff>
      <xdr:row>20</xdr:row>
      <xdr:rowOff>76835</xdr:rowOff>
    </xdr:from>
    <xdr:to xmlns:xdr="http://schemas.openxmlformats.org/drawingml/2006/spreadsheetDrawing">
      <xdr:col>8</xdr:col>
      <xdr:colOff>282575</xdr:colOff>
      <xdr:row>22</xdr:row>
      <xdr:rowOff>56515</xdr:rowOff>
    </xdr:to>
    <xdr:sp macro="" textlink="">
      <xdr:nvSpPr>
        <xdr:cNvPr id="18451" name="Text Box 10"/>
        <xdr:cNvSpPr txBox="1">
          <a:spLocks noChangeArrowheads="1"/>
        </xdr:cNvSpPr>
      </xdr:nvSpPr>
      <xdr:spPr>
        <a:xfrm>
          <a:off x="297815" y="5709285"/>
          <a:ext cx="4631055" cy="401955"/>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URL https://toukei.pref.shizuoka.jp/chosa/12-040/index.html</a:t>
          </a:r>
        </a:p>
        <a:p>
          <a:pPr algn="l"/>
          <a:endParaRPr/>
        </a:p>
      </xdr:txBody>
    </xdr:sp>
    <xdr:clientData/>
  </xdr:twoCellAnchor>
  <xdr:twoCellAnchor editAs="oneCell">
    <xdr:from xmlns:xdr="http://schemas.openxmlformats.org/drawingml/2006/spreadsheetDrawing">
      <xdr:col>5</xdr:col>
      <xdr:colOff>6350</xdr:colOff>
      <xdr:row>21</xdr:row>
      <xdr:rowOff>89535</xdr:rowOff>
    </xdr:from>
    <xdr:to xmlns:xdr="http://schemas.openxmlformats.org/drawingml/2006/spreadsheetDrawing">
      <xdr:col>8</xdr:col>
      <xdr:colOff>53975</xdr:colOff>
      <xdr:row>22</xdr:row>
      <xdr:rowOff>133985</xdr:rowOff>
    </xdr:to>
    <xdr:sp macro="" textlink="">
      <xdr:nvSpPr>
        <xdr:cNvPr id="18452" name="Text Box 11"/>
        <xdr:cNvSpPr txBox="1">
          <a:spLocks noChangeArrowheads="1"/>
        </xdr:cNvSpPr>
      </xdr:nvSpPr>
      <xdr:spPr>
        <a:xfrm>
          <a:off x="2766695" y="5979160"/>
          <a:ext cx="1933575" cy="209550"/>
        </a:xfrm>
        <a:prstGeom prst="rect">
          <a:avLst/>
        </a:prstGeom>
        <a:noFill/>
        <a:ln>
          <a:miter/>
        </a:ln>
      </xdr:spPr>
      <xdr:txBody>
        <a:bodyPr vertOverflow="clip" horzOverflow="overflow" wrap="square" lIns="20637" tIns="4762" rIns="4762" bIns="4762" anchor="t" upright="1"/>
        <a:lstStyle/>
        <a:p>
          <a:pPr algn="l">
            <a:lnSpc>
              <a:spcPts val="10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スマートフォン版も公開しています。</a:t>
          </a:r>
        </a:p>
        <a:p>
          <a:pPr algn="l"/>
          <a:endParaRPr/>
        </a:p>
      </xdr:txBody>
    </xdr:sp>
    <xdr:clientData/>
  </xdr:twoCellAnchor>
  <xdr:twoCellAnchor>
    <xdr:from xmlns:xdr="http://schemas.openxmlformats.org/drawingml/2006/spreadsheetDrawing">
      <xdr:col>1</xdr:col>
      <xdr:colOff>387350</xdr:colOff>
      <xdr:row>30</xdr:row>
      <xdr:rowOff>76200</xdr:rowOff>
    </xdr:from>
    <xdr:to xmlns:xdr="http://schemas.openxmlformats.org/drawingml/2006/spreadsheetDrawing">
      <xdr:col>9</xdr:col>
      <xdr:colOff>400050</xdr:colOff>
      <xdr:row>38</xdr:row>
      <xdr:rowOff>19685</xdr:rowOff>
    </xdr:to>
    <xdr:sp macro="" textlink="">
      <xdr:nvSpPr>
        <xdr:cNvPr id="18453" name="Text Box 2"/>
        <xdr:cNvSpPr txBox="1">
          <a:spLocks noChangeArrowheads="1"/>
        </xdr:cNvSpPr>
      </xdr:nvSpPr>
      <xdr:spPr>
        <a:xfrm>
          <a:off x="685165" y="7807325"/>
          <a:ext cx="4703445" cy="1372235"/>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静岡県企画部統計活用課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TEL　０５４－２２１－２２４６　　FAX　０５４－２２１－３６０９</a:t>
          </a:r>
        </a:p>
      </xdr:txBody>
    </xdr:sp>
    <xdr:clientData/>
  </xdr:twoCellAnchor>
  <xdr:twoCellAnchor>
    <xdr:from xmlns:xdr="http://schemas.openxmlformats.org/drawingml/2006/spreadsheetDrawing">
      <xdr:col>5</xdr:col>
      <xdr:colOff>111125</xdr:colOff>
      <xdr:row>3</xdr:row>
      <xdr:rowOff>44450</xdr:rowOff>
    </xdr:from>
    <xdr:to xmlns:xdr="http://schemas.openxmlformats.org/drawingml/2006/spreadsheetDrawing">
      <xdr:col>10</xdr:col>
      <xdr:colOff>371475</xdr:colOff>
      <xdr:row>11</xdr:row>
      <xdr:rowOff>103505</xdr:rowOff>
    </xdr:to>
    <xdr:sp macro="" textlink="">
      <xdr:nvSpPr>
        <xdr:cNvPr id="18454" name="テキスト 15"/>
        <xdr:cNvSpPr txBox="1">
          <a:spLocks noChangeArrowheads="1"/>
        </xdr:cNvSpPr>
      </xdr:nvSpPr>
      <xdr:spPr>
        <a:xfrm>
          <a:off x="2871470" y="958850"/>
          <a:ext cx="3117215" cy="2300605"/>
        </a:xfrm>
        <a:prstGeom prst="rect">
          <a:avLst/>
        </a:prstGeom>
        <a:noFill/>
        <a:ln>
          <a:miter/>
        </a:ln>
      </xdr:spPr>
      <xdr:txBody>
        <a:bodyPr vertOverflow="clip" horzOverflow="overflow" wrap="square" lIns="23812" tIns="4762" rIns="4762" bIns="4762" anchor="t" upright="1"/>
        <a:lstStyle/>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　</a:t>
          </a: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国勢調査は、日本の未来をつくるために必要な調査です。</a:t>
          </a:r>
        </a:p>
        <a:p>
          <a:pPr algn="l">
            <a:lnSpc>
              <a:spcPts val="15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国や地方公共団体が正確な統計に基づいて、公正で効率的な行政を行うためには、日本に住むすべての人と世帯に漏れなく、正確な回答をしていただく必要があります。</a:t>
          </a:r>
        </a:p>
        <a:p>
          <a:pPr algn="l">
            <a:lnSpc>
              <a:spcPts val="12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令和７年国勢調査へのご協力をお願いします。</a:t>
          </a:r>
        </a:p>
      </xdr:txBody>
    </xdr:sp>
    <xdr:clientData/>
  </xdr:twoCellAnchor>
  <xdr:twoCellAnchor>
    <xdr:from xmlns:xdr="http://schemas.openxmlformats.org/drawingml/2006/spreadsheetDrawing">
      <xdr:col>0</xdr:col>
      <xdr:colOff>152400</xdr:colOff>
      <xdr:row>1</xdr:row>
      <xdr:rowOff>114935</xdr:rowOff>
    </xdr:from>
    <xdr:to xmlns:xdr="http://schemas.openxmlformats.org/drawingml/2006/spreadsheetDrawing">
      <xdr:col>10</xdr:col>
      <xdr:colOff>323850</xdr:colOff>
      <xdr:row>14</xdr:row>
      <xdr:rowOff>69215</xdr:rowOff>
    </xdr:to>
    <xdr:sp macro="" textlink="">
      <xdr:nvSpPr>
        <xdr:cNvPr id="18999" name="図形 18"/>
        <xdr:cNvSpPr>
          <a:spLocks noChangeArrowheads="1"/>
        </xdr:cNvSpPr>
      </xdr:nvSpPr>
      <xdr:spPr>
        <a:xfrm>
          <a:off x="152400" y="419735"/>
          <a:ext cx="5788660" cy="3691255"/>
        </a:xfrm>
        <a:prstGeom prst="roundRect">
          <a:avLst>
            <a:gd name="adj" fmla="val 16667"/>
          </a:avLst>
        </a:prstGeom>
        <a:noFill/>
        <a:ln w="12700">
          <a:solidFill>
            <a:srgbClr val="000000"/>
          </a:solidFill>
          <a:miter lim="800000"/>
          <a:headEnd/>
          <a:tailEnd/>
        </a:ln>
      </xdr:spPr>
    </xdr:sp>
    <xdr:clientData/>
  </xdr:twoCellAnchor>
  <xdr:twoCellAnchor>
    <xdr:from xmlns:xdr="http://schemas.openxmlformats.org/drawingml/2006/spreadsheetDrawing">
      <xdr:col>1</xdr:col>
      <xdr:colOff>320675</xdr:colOff>
      <xdr:row>1</xdr:row>
      <xdr:rowOff>2540</xdr:rowOff>
    </xdr:from>
    <xdr:to xmlns:xdr="http://schemas.openxmlformats.org/drawingml/2006/spreadsheetDrawing">
      <xdr:col>7</xdr:col>
      <xdr:colOff>610235</xdr:colOff>
      <xdr:row>2</xdr:row>
      <xdr:rowOff>2540</xdr:rowOff>
    </xdr:to>
    <xdr:sp macro="" textlink="">
      <xdr:nvSpPr>
        <xdr:cNvPr id="18456" name="オブジェクト 13"/>
        <xdr:cNvSpPr txBox="1">
          <a:spLocks noChangeArrowheads="1"/>
        </xdr:cNvSpPr>
      </xdr:nvSpPr>
      <xdr:spPr>
        <a:xfrm>
          <a:off x="618490" y="307340"/>
          <a:ext cx="4009390" cy="304800"/>
        </a:xfrm>
        <a:prstGeom prst="rect">
          <a:avLst/>
        </a:prstGeom>
        <a:solidFill>
          <a:srgbClr val="FFFFFF"/>
        </a:solidFill>
        <a:ln>
          <a:miter/>
        </a:ln>
      </xdr:spPr>
      <xdr:txBody>
        <a:bodyPr vertOverflow="clip" horzOverflow="overflow" wrap="square" lIns="74295" tIns="8890" rIns="74295" bIns="8890" anchor="t" upright="1"/>
        <a:lstStyle/>
        <a:p>
          <a:pPr algn="l">
            <a:lnSpc>
              <a:spcPts val="16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＜令和７年10月１日に国勢調査を実施します＞</a:t>
          </a:r>
        </a:p>
      </xdr:txBody>
    </xdr:sp>
    <xdr:clientData/>
  </xdr:twoCellAnchor>
  <xdr:twoCellAnchor>
    <xdr:from xmlns:xdr="http://schemas.openxmlformats.org/drawingml/2006/spreadsheetDrawing">
      <xdr:col>0</xdr:col>
      <xdr:colOff>297815</xdr:colOff>
      <xdr:row>11</xdr:row>
      <xdr:rowOff>335915</xdr:rowOff>
    </xdr:from>
    <xdr:to xmlns:xdr="http://schemas.openxmlformats.org/drawingml/2006/spreadsheetDrawing">
      <xdr:col>5</xdr:col>
      <xdr:colOff>565150</xdr:colOff>
      <xdr:row>13</xdr:row>
      <xdr:rowOff>88900</xdr:rowOff>
    </xdr:to>
    <xdr:grpSp>
      <xdr:nvGrpSpPr>
        <xdr:cNvPr id="19001" name="グループ 19"/>
        <xdr:cNvGrpSpPr/>
      </xdr:nvGrpSpPr>
      <xdr:grpSpPr>
        <a:xfrm>
          <a:off x="297815" y="3491865"/>
          <a:ext cx="3027680" cy="324485"/>
          <a:chOff x="297088" y="3487137"/>
          <a:chExt cx="3034277" cy="318304"/>
        </a:xfrm>
      </xdr:grpSpPr>
      <xdr:sp macro="" textlink="">
        <xdr:nvSpPr>
          <xdr:cNvPr id="19004" name="図形 17"/>
          <xdr:cNvSpPr>
            <a:spLocks noChangeArrowheads="1"/>
          </xdr:cNvSpPr>
        </xdr:nvSpPr>
        <xdr:spPr>
          <a:xfrm>
            <a:off x="297088" y="3487137"/>
            <a:ext cx="3034277" cy="318304"/>
          </a:xfrm>
          <a:prstGeom prst="homePlate">
            <a:avLst>
              <a:gd name="adj" fmla="val 50223"/>
            </a:avLst>
          </a:prstGeom>
          <a:solidFill>
            <a:srgbClr val="5B9BD5"/>
          </a:solidFill>
          <a:ln>
            <a:noFill/>
          </a:ln>
        </xdr:spPr>
      </xdr:sp>
      <xdr:sp macro="" textlink="">
        <xdr:nvSpPr>
          <xdr:cNvPr id="18461" name="テキスト 18"/>
          <xdr:cNvSpPr txBox="1">
            <a:spLocks noChangeArrowheads="1"/>
          </xdr:cNvSpPr>
        </xdr:nvSpPr>
        <xdr:spPr>
          <a:xfrm>
            <a:off x="468840" y="3505861"/>
            <a:ext cx="2716219" cy="274615"/>
          </a:xfrm>
          <a:prstGeom prst="rect">
            <a:avLst/>
          </a:prstGeom>
          <a:noFill/>
          <a:ln>
            <a:miter/>
          </a:ln>
        </xdr:spPr>
        <xdr:txBody>
          <a:bodyPr vertOverflow="clip" horzOverflow="overflow" wrap="square" lIns="33337" tIns="4762" rIns="4762" bIns="4762" anchor="t" upright="1"/>
          <a:lstStyle/>
          <a:p>
            <a:pPr algn="l">
              <a:lnSpc>
                <a:spcPts val="1400"/>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HG丸ｺﾞｼｯｸM-PRO"/>
                <a:ea typeface="HG丸ｺﾞｼｯｸM-PRO"/>
              </a:rPr>
              <a:t>国勢調査2025キャンペーンサイト</a:t>
            </a:r>
          </a:p>
        </xdr:txBody>
      </xdr:sp>
    </xdr:grpSp>
    <xdr:clientData/>
  </xdr:twoCellAnchor>
  <xdr:twoCellAnchor editAs="oneCell">
    <xdr:from xmlns:xdr="http://schemas.openxmlformats.org/drawingml/2006/spreadsheetDrawing">
      <xdr:col>1</xdr:col>
      <xdr:colOff>25400</xdr:colOff>
      <xdr:row>3</xdr:row>
      <xdr:rowOff>114935</xdr:rowOff>
    </xdr:from>
    <xdr:to xmlns:xdr="http://schemas.openxmlformats.org/drawingml/2006/spreadsheetDrawing">
      <xdr:col>5</xdr:col>
      <xdr:colOff>69850</xdr:colOff>
      <xdr:row>10</xdr:row>
      <xdr:rowOff>228600</xdr:rowOff>
    </xdr:to>
    <xdr:pic macro="">
      <xdr:nvPicPr>
        <xdr:cNvPr id="19002" name="図 17"/>
        <xdr:cNvPicPr>
          <a:picLocks noChangeAspect="1"/>
        </xdr:cNvPicPr>
      </xdr:nvPicPr>
      <xdr:blipFill>
        <a:blip xmlns:r="http://schemas.openxmlformats.org/officeDocument/2006/relationships" r:embed="rId2"/>
        <a:stretch>
          <a:fillRect/>
        </a:stretch>
      </xdr:blipFill>
      <xdr:spPr>
        <a:xfrm>
          <a:off x="323215" y="1029335"/>
          <a:ext cx="2506980" cy="2069465"/>
        </a:xfrm>
        <a:prstGeom prst="rect">
          <a:avLst/>
        </a:prstGeom>
        <a:noFill/>
        <a:ln>
          <a:noFill/>
        </a:ln>
      </xdr:spPr>
    </xdr:pic>
    <xdr:clientData/>
  </xdr:twoCellAnchor>
  <xdr:twoCellAnchor editAs="oneCell">
    <xdr:from xmlns:xdr="http://schemas.openxmlformats.org/drawingml/2006/spreadsheetDrawing">
      <xdr:col>6</xdr:col>
      <xdr:colOff>146050</xdr:colOff>
      <xdr:row>23</xdr:row>
      <xdr:rowOff>127635</xdr:rowOff>
    </xdr:from>
    <xdr:to xmlns:xdr="http://schemas.openxmlformats.org/drawingml/2006/spreadsheetDrawing">
      <xdr:col>7</xdr:col>
      <xdr:colOff>463550</xdr:colOff>
      <xdr:row>28</xdr:row>
      <xdr:rowOff>38100</xdr:rowOff>
    </xdr:to>
    <xdr:pic macro="">
      <xdr:nvPicPr>
        <xdr:cNvPr id="19003" name="図 17"/>
        <xdr:cNvPicPr>
          <a:picLocks noChangeAspect="1"/>
        </xdr:cNvPicPr>
      </xdr:nvPicPr>
      <xdr:blipFill>
        <a:blip xmlns:r="http://schemas.openxmlformats.org/officeDocument/2006/relationships" r:embed="rId3"/>
        <a:stretch>
          <a:fillRect/>
        </a:stretch>
      </xdr:blipFill>
      <xdr:spPr>
        <a:xfrm>
          <a:off x="3535045" y="6391910"/>
          <a:ext cx="946150" cy="958215"/>
        </a:xfrm>
        <a:prstGeom prst="rect">
          <a:avLst/>
        </a:prstGeom>
        <a:noFill/>
        <a:ln>
          <a:noFill/>
        </a:ln>
      </xdr:spPr>
    </xdr:pic>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32113;&#35336;&#27963;&#29992;&#35506;\&#20316;&#26989;&#29992;\04%20&#21830;&#24037;&#12539;&#32076;&#28168;&#29677;\&#27598;&#26376;&#21220;&#21172;&#32113;&#35336;&#35519;&#26619;\&#36895;&#22577;\&#32080;&#26524;&#27010;&#35201;R7\R7.4\&#26376;&#22577;&#20316;&#25104;&#29992;R7.4(&#36961;&#21450;&#24460;)&#12288;&#12304;&#12510;&#12463;&#12525;&#35492;&#12426;&#37096;&#20998;&#20462;&#27491;&#29256;&#12305;TL5&#20154;&#20197;&#19978;&#38263;&#26399;&#26178;&#31995;&#21015;&#36861;&#21152;&#8251;&#26143;&#20316;&#2510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文章"/>
      <sheetName val="パート比率 "/>
      <sheetName val="実質賃金"/>
      <sheetName val="＠賃金 "/>
      <sheetName val="＠労働時間 "/>
      <sheetName val="＠雇用"/>
      <sheetName val="＠表  "/>
      <sheetName val="30人以上（調査産業計）"/>
      <sheetName val="5人以上（製造業）ポイント用"/>
      <sheetName val="５人以上 "/>
      <sheetName val="30人以上"/>
      <sheetName val="令和7年季節調整後(R2=100)  "/>
      <sheetName val="全国結果5人以上データ "/>
      <sheetName val="全国結果5人以上"/>
      <sheetName val="速報表紙データ"/>
      <sheetName val="表紙 "/>
      <sheetName val="目次 "/>
      <sheetName val="利用上の注意"/>
      <sheetName val="賃金  "/>
      <sheetName val="労働時間"/>
      <sheetName val="雇用 "/>
      <sheetName val="名目賃金指数給与総額"/>
      <sheetName val="実質賃金指数給与総額 "/>
      <sheetName val="名目賃金指数定期給与"/>
      <sheetName val="実質賃金指数定期給与"/>
      <sheetName val="名目賃金指数所定内給与"/>
      <sheetName val="総実労働時間指数 "/>
      <sheetName val="所定内労働時間指数"/>
      <sheetName val="所定外労働時間指数 "/>
      <sheetName val="常用雇用指数 "/>
      <sheetName val="季節調整済指数"/>
      <sheetName val="産業性別賃金"/>
      <sheetName val="産業性別労働時間"/>
      <sheetName val="産業性別雇用"/>
      <sheetName val="規模別賃金"/>
      <sheetName val="規模別労働時間"/>
      <sheetName val="産業就業形態別賃金"/>
      <sheetName val="産業就業形態別労働時間"/>
      <sheetName val="産業就業形態別雇用"/>
      <sheetName val="調査の説明"/>
      <sheetName val="裏表紙 (R6.11~R7.2)"/>
      <sheetName val="裏表紙 (R7.3～国勢調査）"/>
      <sheetName val="裏表紙 (2)"/>
      <sheetName val="裏表紙 (3)"/>
      <sheetName val="裏表紙 (11)"/>
      <sheetName val="裏表紙 (10)"/>
      <sheetName val="裏表紙 (8)"/>
      <sheetName val="裏表紙 (7)"/>
      <sheetName val="裏表紙 (6)"/>
      <sheetName val="裏表紙 (5)"/>
      <sheetName val="裏表紙 (住調10月末日まで)"/>
      <sheetName val="5人以上（調査産業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6.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7.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6">
    <tabColor indexed="10"/>
  </sheetPr>
  <dimension ref="B2:Q55"/>
  <sheetViews>
    <sheetView tabSelected="1" zoomScale="115" zoomScaleNormal="115" workbookViewId="0"/>
  </sheetViews>
  <sheetFormatPr defaultColWidth="9" defaultRowHeight="13"/>
  <cols>
    <col min="1" max="1" width="4.453125" style="1" customWidth="1"/>
    <col min="2" max="2" width="4.08984375" style="1" customWidth="1"/>
    <col min="3" max="12" width="9" style="1"/>
    <col min="13" max="13" width="15.453125" style="2" customWidth="1"/>
    <col min="14" max="14" width="7.26953125" style="1" customWidth="1"/>
    <col min="15" max="15" width="16.36328125" style="1" customWidth="1"/>
    <col min="16" max="16384" width="9" style="1"/>
  </cols>
  <sheetData>
    <row r="1" spans="2:17" ht="6.75" customHeight="1"/>
    <row r="2" spans="2:17" ht="23.25" customHeight="1">
      <c r="B2" s="3" t="s">
        <v>189</v>
      </c>
      <c r="M2" s="19"/>
    </row>
    <row r="3" spans="2:17" ht="36" customHeight="1"/>
    <row r="4" spans="2:17" ht="39.75" customHeight="1">
      <c r="C4" s="4" t="s">
        <v>241</v>
      </c>
      <c r="D4" s="11"/>
      <c r="E4" s="11"/>
      <c r="F4" s="11"/>
      <c r="G4" s="11"/>
      <c r="H4" s="11"/>
      <c r="I4" s="11"/>
      <c r="J4" s="11"/>
      <c r="K4" s="11"/>
    </row>
    <row r="5" spans="2:17" ht="10" customHeight="1"/>
    <row r="6" spans="2:17" ht="19.5" customHeight="1">
      <c r="C6" s="5" t="s">
        <v>204</v>
      </c>
      <c r="D6" s="5"/>
      <c r="E6" s="5"/>
      <c r="F6" s="5"/>
      <c r="G6" s="5"/>
      <c r="H6" s="5"/>
      <c r="I6" s="5"/>
      <c r="J6" s="5"/>
      <c r="K6" s="5"/>
    </row>
    <row r="7" spans="2:17" ht="10" customHeight="1"/>
    <row r="8" spans="2:17" ht="19.5" customHeight="1">
      <c r="O8" s="22"/>
      <c r="P8" s="23"/>
    </row>
    <row r="9" spans="2:17" ht="21.75" customHeight="1">
      <c r="E9" s="14">
        <v>45748</v>
      </c>
      <c r="F9" s="14"/>
      <c r="G9" s="14"/>
      <c r="H9" s="14"/>
      <c r="I9" s="18"/>
      <c r="M9" s="20"/>
      <c r="N9" s="20"/>
      <c r="O9" s="20"/>
      <c r="P9" s="20"/>
      <c r="Q9" s="24"/>
    </row>
    <row r="10" spans="2:17" ht="10" customHeight="1">
      <c r="G10" s="16"/>
      <c r="M10" s="20"/>
      <c r="N10" s="20"/>
      <c r="O10" s="20"/>
      <c r="P10" s="20"/>
    </row>
    <row r="11" spans="2:17" ht="13.5" customHeight="1">
      <c r="G11" s="17"/>
      <c r="M11" s="20"/>
      <c r="N11" s="20"/>
      <c r="O11" s="20"/>
      <c r="P11" s="20"/>
    </row>
    <row r="12" spans="2:17" ht="19">
      <c r="C12" s="6"/>
      <c r="D12" s="11"/>
      <c r="E12" s="11"/>
      <c r="F12" s="11"/>
      <c r="G12" s="7"/>
      <c r="H12" s="11"/>
      <c r="I12" s="11"/>
      <c r="J12" s="11"/>
      <c r="K12" s="11"/>
    </row>
    <row r="13" spans="2:17">
      <c r="C13" s="7"/>
      <c r="D13" s="11"/>
      <c r="E13" s="11"/>
      <c r="F13" s="11"/>
      <c r="G13" s="11"/>
      <c r="H13" s="11"/>
      <c r="I13" s="11"/>
      <c r="J13" s="11"/>
      <c r="K13" s="11"/>
    </row>
    <row r="16" spans="2:17">
      <c r="M16" s="1"/>
    </row>
    <row r="17" spans="4:13">
      <c r="M17" s="1"/>
    </row>
    <row r="18" spans="4:13">
      <c r="M18" s="1"/>
    </row>
    <row r="19" spans="4:13">
      <c r="M19" s="1"/>
    </row>
    <row r="20" spans="4:13">
      <c r="M20" s="1"/>
    </row>
    <row r="21" spans="4:13">
      <c r="D21" s="12"/>
      <c r="M21" s="1"/>
    </row>
    <row r="22" spans="4:13">
      <c r="M22" s="21"/>
    </row>
    <row r="23" spans="4:13">
      <c r="D23" s="12"/>
      <c r="M23" s="1"/>
    </row>
    <row r="24" spans="4:13">
      <c r="M24" s="1"/>
    </row>
    <row r="25" spans="4:13">
      <c r="M25" s="1"/>
    </row>
    <row r="26" spans="4:13">
      <c r="M26" s="1"/>
    </row>
    <row r="27" spans="4:13">
      <c r="M27" s="1"/>
    </row>
    <row r="28" spans="4:13">
      <c r="M28" s="1"/>
    </row>
    <row r="29" spans="4:13">
      <c r="M29" s="1"/>
    </row>
    <row r="42" spans="3:10">
      <c r="D42" s="8"/>
      <c r="E42" s="8"/>
      <c r="F42" s="8" t="s">
        <v>37</v>
      </c>
      <c r="G42" s="8"/>
      <c r="H42" s="8"/>
      <c r="I42" s="8"/>
      <c r="J42" s="8"/>
    </row>
    <row r="43" spans="3:10">
      <c r="C43" s="8"/>
      <c r="D43" s="8"/>
      <c r="E43" s="8"/>
      <c r="F43" s="8"/>
      <c r="G43" s="8"/>
      <c r="H43" s="8"/>
      <c r="I43" s="8"/>
      <c r="J43" s="8"/>
    </row>
    <row r="44" spans="3:10">
      <c r="C44" s="8"/>
      <c r="D44" s="8"/>
      <c r="E44" s="8"/>
      <c r="F44" s="8"/>
      <c r="G44" s="8"/>
      <c r="H44" s="8"/>
      <c r="I44" s="8"/>
      <c r="J44" s="8"/>
    </row>
    <row r="45" spans="3:10">
      <c r="C45" s="8"/>
      <c r="D45" s="8"/>
      <c r="E45" s="8"/>
      <c r="F45" s="8"/>
      <c r="G45" s="8"/>
      <c r="H45" s="8"/>
      <c r="I45" s="8"/>
      <c r="J45" s="8"/>
    </row>
    <row r="46" spans="3:10">
      <c r="C46" s="8"/>
      <c r="D46" s="8"/>
      <c r="E46" s="8"/>
      <c r="F46" s="8"/>
      <c r="G46" s="8"/>
      <c r="H46" s="8"/>
      <c r="I46" s="8"/>
      <c r="J46" s="8"/>
    </row>
    <row r="47" spans="3:10">
      <c r="C47" s="8"/>
      <c r="D47" s="8"/>
      <c r="E47" s="8"/>
      <c r="F47" s="8"/>
      <c r="G47" s="8"/>
      <c r="H47" s="8"/>
      <c r="I47" s="8"/>
      <c r="J47" s="8"/>
    </row>
    <row r="48" spans="3:10">
      <c r="C48" s="8"/>
      <c r="D48" s="8"/>
      <c r="E48" s="8"/>
      <c r="F48" s="8"/>
      <c r="G48" s="8"/>
      <c r="H48" s="8"/>
      <c r="I48" s="8"/>
      <c r="J48" s="8"/>
    </row>
    <row r="49" spans="3:11" ht="1.5" customHeight="1">
      <c r="C49" s="8"/>
      <c r="D49" s="8"/>
      <c r="E49" s="8"/>
      <c r="F49" s="8"/>
      <c r="G49" s="8"/>
      <c r="H49" s="8"/>
      <c r="I49" s="8"/>
      <c r="J49" s="8"/>
    </row>
    <row r="50" spans="3:11">
      <c r="C50" s="8"/>
      <c r="D50" s="8"/>
      <c r="E50" s="8"/>
      <c r="F50" s="8"/>
      <c r="G50" s="8"/>
      <c r="H50" s="8"/>
      <c r="I50" s="8"/>
      <c r="J50" s="8"/>
      <c r="K50" s="11"/>
    </row>
    <row r="51" spans="3:11" ht="20.25" customHeight="1">
      <c r="C51" s="8"/>
      <c r="D51" s="8"/>
      <c r="E51" s="8"/>
      <c r="F51" s="8"/>
      <c r="G51" s="8"/>
      <c r="H51" s="8"/>
      <c r="I51" s="8"/>
      <c r="J51" s="8"/>
      <c r="K51" s="11"/>
    </row>
    <row r="52" spans="3:11" ht="24" customHeight="1">
      <c r="C52" s="9" t="s">
        <v>548</v>
      </c>
      <c r="D52" s="9"/>
      <c r="E52" s="9"/>
      <c r="F52" s="9"/>
      <c r="G52" s="9"/>
      <c r="H52" s="9"/>
      <c r="I52" s="9"/>
      <c r="J52" s="9"/>
    </row>
    <row r="53" spans="3:11" ht="18.75" customHeight="1">
      <c r="C53" s="10" t="s">
        <v>195</v>
      </c>
      <c r="D53" s="10"/>
      <c r="E53" s="10"/>
      <c r="F53" s="10"/>
      <c r="G53" s="10"/>
      <c r="H53" s="10"/>
      <c r="I53" s="10"/>
      <c r="J53" s="10"/>
      <c r="K53" s="13"/>
    </row>
    <row r="54" spans="3:11" ht="10.5" customHeight="1">
      <c r="D54" s="13"/>
      <c r="E54" s="13"/>
      <c r="F54" s="15"/>
      <c r="G54" s="15"/>
      <c r="H54" s="15"/>
      <c r="I54" s="13"/>
      <c r="J54" s="13"/>
      <c r="K54" s="13"/>
    </row>
    <row r="55" spans="3:11" ht="18.75" customHeight="1">
      <c r="K55" s="10"/>
    </row>
  </sheetData>
  <mergeCells count="6">
    <mergeCell ref="C6:K6"/>
    <mergeCell ref="E9:H9"/>
    <mergeCell ref="C52:J52"/>
    <mergeCell ref="C53:J53"/>
    <mergeCell ref="M9:P11"/>
    <mergeCell ref="G10:G11"/>
  </mergeCells>
  <phoneticPr fontId="22"/>
  <pageMargins left="0.59055118110236227" right="0.78740157480314965"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25">
    <tabColor indexed="17"/>
    <pageSetUpPr fitToPage="1"/>
  </sheetPr>
  <dimension ref="A1:AF98"/>
  <sheetViews>
    <sheetView topLeftCell="A67"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19">
      <c r="A2" s="282"/>
      <c r="B2" s="282"/>
      <c r="C2" s="282"/>
      <c r="D2" s="282"/>
      <c r="E2" s="281"/>
      <c r="F2" s="281"/>
      <c r="G2" s="271" t="s">
        <v>457</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94">
        <v>99.7</v>
      </c>
      <c r="E8" s="302">
        <v>99.7</v>
      </c>
      <c r="F8" s="302">
        <v>102.9</v>
      </c>
      <c r="G8" s="302">
        <v>111</v>
      </c>
      <c r="H8" s="302">
        <v>100.5</v>
      </c>
      <c r="I8" s="302">
        <v>105</v>
      </c>
      <c r="J8" s="302">
        <v>102.7</v>
      </c>
      <c r="K8" s="302">
        <v>98</v>
      </c>
      <c r="L8" s="277">
        <v>108</v>
      </c>
      <c r="M8" s="277">
        <v>95.4</v>
      </c>
      <c r="N8" s="277">
        <v>105.3</v>
      </c>
      <c r="O8" s="277">
        <v>101.4</v>
      </c>
      <c r="P8" s="302">
        <v>76.099999999999994</v>
      </c>
      <c r="Q8" s="302">
        <v>94.9</v>
      </c>
      <c r="R8" s="302">
        <v>100.2</v>
      </c>
      <c r="S8" s="277">
        <v>105.2</v>
      </c>
    </row>
    <row r="9" spans="1:28" ht="13.5" customHeight="1">
      <c r="A9" s="230"/>
      <c r="B9" s="230" t="s">
        <v>245</v>
      </c>
      <c r="C9" s="242"/>
      <c r="D9" s="295">
        <v>100</v>
      </c>
      <c r="E9" s="303">
        <v>100</v>
      </c>
      <c r="F9" s="303">
        <v>100</v>
      </c>
      <c r="G9" s="303">
        <v>100</v>
      </c>
      <c r="H9" s="303">
        <v>100</v>
      </c>
      <c r="I9" s="303">
        <v>100</v>
      </c>
      <c r="J9" s="303">
        <v>100</v>
      </c>
      <c r="K9" s="303">
        <v>100</v>
      </c>
      <c r="L9" s="278">
        <v>100</v>
      </c>
      <c r="M9" s="278">
        <v>100</v>
      </c>
      <c r="N9" s="278">
        <v>100</v>
      </c>
      <c r="O9" s="278">
        <v>100</v>
      </c>
      <c r="P9" s="303">
        <v>100</v>
      </c>
      <c r="Q9" s="303">
        <v>100</v>
      </c>
      <c r="R9" s="303">
        <v>100</v>
      </c>
      <c r="S9" s="278">
        <v>100</v>
      </c>
    </row>
    <row r="10" spans="1:28">
      <c r="A10" s="230"/>
      <c r="B10" s="230" t="s">
        <v>110</v>
      </c>
      <c r="C10" s="242"/>
      <c r="D10" s="295">
        <v>102.1</v>
      </c>
      <c r="E10" s="303">
        <v>108.1</v>
      </c>
      <c r="F10" s="303">
        <v>102.6</v>
      </c>
      <c r="G10" s="303">
        <v>102.3</v>
      </c>
      <c r="H10" s="303">
        <v>107.9</v>
      </c>
      <c r="I10" s="303">
        <v>100.4</v>
      </c>
      <c r="J10" s="303">
        <v>94</v>
      </c>
      <c r="K10" s="303">
        <v>91.8</v>
      </c>
      <c r="L10" s="278">
        <v>113.3</v>
      </c>
      <c r="M10" s="278">
        <v>105.9</v>
      </c>
      <c r="N10" s="278">
        <v>100.9</v>
      </c>
      <c r="O10" s="278">
        <v>102.1</v>
      </c>
      <c r="P10" s="303">
        <v>100</v>
      </c>
      <c r="Q10" s="303">
        <v>102.1</v>
      </c>
      <c r="R10" s="303">
        <v>102.6</v>
      </c>
      <c r="S10" s="278">
        <v>118.1</v>
      </c>
    </row>
    <row r="11" spans="1:28" ht="13.5" customHeight="1">
      <c r="A11" s="230"/>
      <c r="B11" s="230" t="s">
        <v>316</v>
      </c>
      <c r="C11" s="242"/>
      <c r="D11" s="295">
        <v>99.3</v>
      </c>
      <c r="E11" s="303">
        <v>100.6</v>
      </c>
      <c r="F11" s="303">
        <v>103.5</v>
      </c>
      <c r="G11" s="303">
        <v>93.9</v>
      </c>
      <c r="H11" s="303">
        <v>102.8</v>
      </c>
      <c r="I11" s="303">
        <v>90.5</v>
      </c>
      <c r="J11" s="303">
        <v>88.7</v>
      </c>
      <c r="K11" s="303">
        <v>93.2</v>
      </c>
      <c r="L11" s="303">
        <v>106.8</v>
      </c>
      <c r="M11" s="303">
        <v>98.7</v>
      </c>
      <c r="N11" s="303">
        <v>97.7</v>
      </c>
      <c r="O11" s="303">
        <v>104.8</v>
      </c>
      <c r="P11" s="303">
        <v>96.6</v>
      </c>
      <c r="Q11" s="303">
        <v>98.4</v>
      </c>
      <c r="R11" s="303">
        <v>106</v>
      </c>
      <c r="S11" s="303">
        <v>118.9</v>
      </c>
    </row>
    <row r="12" spans="1:28" ht="13.5" customHeight="1">
      <c r="A12" s="230"/>
      <c r="B12" s="230" t="s">
        <v>112</v>
      </c>
      <c r="C12" s="242"/>
      <c r="D12" s="296">
        <v>97.6</v>
      </c>
      <c r="E12" s="278">
        <v>98.5</v>
      </c>
      <c r="F12" s="278">
        <v>102.2</v>
      </c>
      <c r="G12" s="278">
        <v>99</v>
      </c>
      <c r="H12" s="278">
        <v>94.7</v>
      </c>
      <c r="I12" s="278">
        <v>93.5</v>
      </c>
      <c r="J12" s="278">
        <v>89</v>
      </c>
      <c r="K12" s="278">
        <v>87.5</v>
      </c>
      <c r="L12" s="278">
        <v>106.5</v>
      </c>
      <c r="M12" s="278">
        <v>97.4</v>
      </c>
      <c r="N12" s="278">
        <v>93.6</v>
      </c>
      <c r="O12" s="278">
        <v>92.4</v>
      </c>
      <c r="P12" s="278">
        <v>91.1</v>
      </c>
      <c r="Q12" s="278">
        <v>95.8</v>
      </c>
      <c r="R12" s="278">
        <v>104.1</v>
      </c>
      <c r="S12" s="278">
        <v>120.8</v>
      </c>
    </row>
    <row r="13" spans="1:28" ht="13.5" customHeight="1">
      <c r="A13" s="231"/>
      <c r="B13" s="231" t="s">
        <v>184</v>
      </c>
      <c r="C13" s="243"/>
      <c r="D13" s="297">
        <v>97.3</v>
      </c>
      <c r="E13" s="304">
        <v>98.8</v>
      </c>
      <c r="F13" s="304">
        <v>101.7</v>
      </c>
      <c r="G13" s="304">
        <v>113.6</v>
      </c>
      <c r="H13" s="304">
        <v>96.3</v>
      </c>
      <c r="I13" s="304">
        <v>89.3</v>
      </c>
      <c r="J13" s="304">
        <v>97.6</v>
      </c>
      <c r="K13" s="304">
        <v>87.7</v>
      </c>
      <c r="L13" s="304">
        <v>94.6</v>
      </c>
      <c r="M13" s="304">
        <v>97.7</v>
      </c>
      <c r="N13" s="304">
        <v>85.6</v>
      </c>
      <c r="O13" s="304">
        <v>83.6</v>
      </c>
      <c r="P13" s="304">
        <v>92.8</v>
      </c>
      <c r="Q13" s="304">
        <v>89.9</v>
      </c>
      <c r="R13" s="304">
        <v>106.2</v>
      </c>
      <c r="S13" s="304">
        <v>119.6</v>
      </c>
    </row>
    <row r="14" spans="1:28" ht="13.5" customHeight="1">
      <c r="A14" s="230" t="s">
        <v>449</v>
      </c>
      <c r="B14" s="230">
        <v>4</v>
      </c>
      <c r="C14" s="242" t="s">
        <v>234</v>
      </c>
      <c r="D14" s="294">
        <v>99.6</v>
      </c>
      <c r="E14" s="302">
        <v>98.5</v>
      </c>
      <c r="F14" s="302">
        <v>103.8</v>
      </c>
      <c r="G14" s="302">
        <v>110.6</v>
      </c>
      <c r="H14" s="302">
        <v>96.1</v>
      </c>
      <c r="I14" s="302">
        <v>90.9</v>
      </c>
      <c r="J14" s="302">
        <v>99.8</v>
      </c>
      <c r="K14" s="302">
        <v>87.8</v>
      </c>
      <c r="L14" s="302">
        <v>103.6</v>
      </c>
      <c r="M14" s="302">
        <v>100.9</v>
      </c>
      <c r="N14" s="302">
        <v>86</v>
      </c>
      <c r="O14" s="302">
        <v>85.3</v>
      </c>
      <c r="P14" s="302">
        <v>93.2</v>
      </c>
      <c r="Q14" s="302">
        <v>95.5</v>
      </c>
      <c r="R14" s="302">
        <v>108.5</v>
      </c>
      <c r="S14" s="302">
        <v>121.5</v>
      </c>
    </row>
    <row r="15" spans="1:28" ht="13.5" customHeight="1">
      <c r="A15" s="232" t="s">
        <v>59</v>
      </c>
      <c r="B15" s="230">
        <v>5</v>
      </c>
      <c r="C15" s="242"/>
      <c r="D15" s="295">
        <v>97.7</v>
      </c>
      <c r="E15" s="303">
        <v>99</v>
      </c>
      <c r="F15" s="303">
        <v>102.2</v>
      </c>
      <c r="G15" s="303">
        <v>110.8</v>
      </c>
      <c r="H15" s="303">
        <v>96.6</v>
      </c>
      <c r="I15" s="303">
        <v>89.2</v>
      </c>
      <c r="J15" s="303">
        <v>98.3</v>
      </c>
      <c r="K15" s="303">
        <v>88.2</v>
      </c>
      <c r="L15" s="303">
        <v>98.7</v>
      </c>
      <c r="M15" s="303">
        <v>95.4</v>
      </c>
      <c r="N15" s="303">
        <v>89</v>
      </c>
      <c r="O15" s="303">
        <v>83.4</v>
      </c>
      <c r="P15" s="303">
        <v>93.2</v>
      </c>
      <c r="Q15" s="303">
        <v>89.3</v>
      </c>
      <c r="R15" s="303">
        <v>106.6</v>
      </c>
      <c r="S15" s="303">
        <v>119.5</v>
      </c>
    </row>
    <row r="16" spans="1:28" ht="13.5" customHeight="1">
      <c r="A16" s="232" t="s">
        <v>59</v>
      </c>
      <c r="B16" s="230">
        <v>6</v>
      </c>
      <c r="C16" s="242"/>
      <c r="D16" s="295">
        <v>98.3</v>
      </c>
      <c r="E16" s="303">
        <v>96.7</v>
      </c>
      <c r="F16" s="303">
        <v>103.3</v>
      </c>
      <c r="G16" s="303">
        <v>110.3</v>
      </c>
      <c r="H16" s="303">
        <v>95.1</v>
      </c>
      <c r="I16" s="303">
        <v>90.2</v>
      </c>
      <c r="J16" s="303">
        <v>98.9</v>
      </c>
      <c r="K16" s="303">
        <v>86.8</v>
      </c>
      <c r="L16" s="303">
        <v>97.2</v>
      </c>
      <c r="M16" s="303">
        <v>99.2</v>
      </c>
      <c r="N16" s="303">
        <v>89.5</v>
      </c>
      <c r="O16" s="303">
        <v>84.7</v>
      </c>
      <c r="P16" s="303">
        <v>93</v>
      </c>
      <c r="Q16" s="303">
        <v>89.7</v>
      </c>
      <c r="R16" s="303">
        <v>108.2</v>
      </c>
      <c r="S16" s="303">
        <v>120.8</v>
      </c>
    </row>
    <row r="17" spans="1:19" ht="13.5" customHeight="1">
      <c r="A17" s="232" t="s">
        <v>59</v>
      </c>
      <c r="B17" s="230">
        <v>7</v>
      </c>
      <c r="D17" s="295">
        <v>96.7</v>
      </c>
      <c r="E17" s="303">
        <v>99.3</v>
      </c>
      <c r="F17" s="303">
        <v>101.9</v>
      </c>
      <c r="G17" s="303">
        <v>115.1</v>
      </c>
      <c r="H17" s="303">
        <v>96.2</v>
      </c>
      <c r="I17" s="303">
        <v>88.9</v>
      </c>
      <c r="J17" s="303">
        <v>94.7</v>
      </c>
      <c r="K17" s="303">
        <v>87.8</v>
      </c>
      <c r="L17" s="303">
        <v>90.1</v>
      </c>
      <c r="M17" s="303">
        <v>98.8</v>
      </c>
      <c r="N17" s="303">
        <v>82</v>
      </c>
      <c r="O17" s="303">
        <v>86.1</v>
      </c>
      <c r="P17" s="303">
        <v>92.5</v>
      </c>
      <c r="Q17" s="303">
        <v>88.4</v>
      </c>
      <c r="R17" s="303">
        <v>104.2</v>
      </c>
      <c r="S17" s="303">
        <v>120.4</v>
      </c>
    </row>
    <row r="18" spans="1:19" ht="13.5" customHeight="1">
      <c r="A18" s="232" t="s">
        <v>59</v>
      </c>
      <c r="B18" s="230">
        <v>8</v>
      </c>
      <c r="C18" s="242"/>
      <c r="D18" s="295">
        <v>95.8</v>
      </c>
      <c r="E18" s="303">
        <v>101</v>
      </c>
      <c r="F18" s="303">
        <v>100.6</v>
      </c>
      <c r="G18" s="303">
        <v>116.1</v>
      </c>
      <c r="H18" s="303">
        <v>98.3</v>
      </c>
      <c r="I18" s="303">
        <v>86</v>
      </c>
      <c r="J18" s="303">
        <v>95.5</v>
      </c>
      <c r="K18" s="303">
        <v>88.4</v>
      </c>
      <c r="L18" s="303">
        <v>87.9</v>
      </c>
      <c r="M18" s="303">
        <v>98</v>
      </c>
      <c r="N18" s="303">
        <v>86.3</v>
      </c>
      <c r="O18" s="303">
        <v>86.9</v>
      </c>
      <c r="P18" s="303">
        <v>89.6</v>
      </c>
      <c r="Q18" s="303">
        <v>87.4</v>
      </c>
      <c r="R18" s="303">
        <v>106.8</v>
      </c>
      <c r="S18" s="303">
        <v>115.8</v>
      </c>
    </row>
    <row r="19" spans="1:19" ht="13.5" customHeight="1">
      <c r="A19" s="232" t="s">
        <v>59</v>
      </c>
      <c r="B19" s="230">
        <v>9</v>
      </c>
      <c r="C19" s="242"/>
      <c r="D19" s="295">
        <v>97.1</v>
      </c>
      <c r="E19" s="303">
        <v>103.4</v>
      </c>
      <c r="F19" s="303">
        <v>101.4</v>
      </c>
      <c r="G19" s="303">
        <v>118.8</v>
      </c>
      <c r="H19" s="303">
        <v>97.5</v>
      </c>
      <c r="I19" s="303">
        <v>88.1</v>
      </c>
      <c r="J19" s="303">
        <v>96.7</v>
      </c>
      <c r="K19" s="303">
        <v>88.2</v>
      </c>
      <c r="L19" s="303">
        <v>85.4</v>
      </c>
      <c r="M19" s="303">
        <v>95.5</v>
      </c>
      <c r="N19" s="303">
        <v>82</v>
      </c>
      <c r="O19" s="303">
        <v>86.2</v>
      </c>
      <c r="P19" s="303">
        <v>90.6</v>
      </c>
      <c r="Q19" s="303">
        <v>91.5</v>
      </c>
      <c r="R19" s="303">
        <v>101.1</v>
      </c>
      <c r="S19" s="303">
        <v>120.6</v>
      </c>
    </row>
    <row r="20" spans="1:19" ht="13.5" customHeight="1">
      <c r="A20" s="232" t="s">
        <v>59</v>
      </c>
      <c r="B20" s="230">
        <v>10</v>
      </c>
      <c r="C20" s="242"/>
      <c r="D20" s="295">
        <v>96.1</v>
      </c>
      <c r="E20" s="303">
        <v>98.6</v>
      </c>
      <c r="F20" s="303">
        <v>101.7</v>
      </c>
      <c r="G20" s="303">
        <v>116.5</v>
      </c>
      <c r="H20" s="303">
        <v>94.2</v>
      </c>
      <c r="I20" s="303">
        <v>88.1</v>
      </c>
      <c r="J20" s="303">
        <v>96.6</v>
      </c>
      <c r="K20" s="303">
        <v>87.4</v>
      </c>
      <c r="L20" s="303">
        <v>84.5</v>
      </c>
      <c r="M20" s="303">
        <v>99.9</v>
      </c>
      <c r="N20" s="303">
        <v>81.400000000000006</v>
      </c>
      <c r="O20" s="303">
        <v>82</v>
      </c>
      <c r="P20" s="303">
        <v>91</v>
      </c>
      <c r="Q20" s="303">
        <v>87.6</v>
      </c>
      <c r="R20" s="303">
        <v>101.9</v>
      </c>
      <c r="S20" s="303">
        <v>116.3</v>
      </c>
    </row>
    <row r="21" spans="1:19" ht="13.5" customHeight="1">
      <c r="A21" s="233" t="s">
        <v>59</v>
      </c>
      <c r="B21" s="230">
        <v>11</v>
      </c>
      <c r="C21" s="242"/>
      <c r="D21" s="295">
        <v>96.7</v>
      </c>
      <c r="E21" s="303">
        <v>100</v>
      </c>
      <c r="F21" s="303">
        <v>101.6</v>
      </c>
      <c r="G21" s="303">
        <v>116.8</v>
      </c>
      <c r="H21" s="303">
        <v>92.8</v>
      </c>
      <c r="I21" s="303">
        <v>91.9</v>
      </c>
      <c r="J21" s="303">
        <v>96.6</v>
      </c>
      <c r="K21" s="303">
        <v>88.1</v>
      </c>
      <c r="L21" s="303">
        <v>95.4</v>
      </c>
      <c r="M21" s="303">
        <v>96.8</v>
      </c>
      <c r="N21" s="303">
        <v>82.9</v>
      </c>
      <c r="O21" s="303">
        <v>82.7</v>
      </c>
      <c r="P21" s="303">
        <v>89.7</v>
      </c>
      <c r="Q21" s="303">
        <v>86.5</v>
      </c>
      <c r="R21" s="303">
        <v>102.2</v>
      </c>
      <c r="S21" s="303">
        <v>122</v>
      </c>
    </row>
    <row r="22" spans="1:19" ht="13.5" customHeight="1">
      <c r="A22" s="232" t="s">
        <v>59</v>
      </c>
      <c r="B22" s="230">
        <v>12</v>
      </c>
      <c r="D22" s="295">
        <v>95.5</v>
      </c>
      <c r="E22" s="303">
        <v>99.6</v>
      </c>
      <c r="F22" s="303">
        <v>99.9</v>
      </c>
      <c r="G22" s="303">
        <v>115</v>
      </c>
      <c r="H22" s="303">
        <v>92.8</v>
      </c>
      <c r="I22" s="303">
        <v>88.8</v>
      </c>
      <c r="J22" s="303">
        <v>96.5</v>
      </c>
      <c r="K22" s="303">
        <v>88.1</v>
      </c>
      <c r="L22" s="303">
        <v>91.7</v>
      </c>
      <c r="M22" s="303">
        <v>94.6</v>
      </c>
      <c r="N22" s="303">
        <v>86</v>
      </c>
      <c r="O22" s="303">
        <v>80.5</v>
      </c>
      <c r="P22" s="303">
        <v>95.4</v>
      </c>
      <c r="Q22" s="303">
        <v>85</v>
      </c>
      <c r="R22" s="303">
        <v>101.7</v>
      </c>
      <c r="S22" s="303">
        <v>112.8</v>
      </c>
    </row>
    <row r="23" spans="1:19" ht="13.5" customHeight="1">
      <c r="A23" s="232" t="s">
        <v>450</v>
      </c>
      <c r="B23" s="230">
        <v>1</v>
      </c>
      <c r="C23" s="242"/>
      <c r="D23" s="295">
        <v>93.4</v>
      </c>
      <c r="E23" s="303">
        <v>91.1</v>
      </c>
      <c r="F23" s="303">
        <v>95.2</v>
      </c>
      <c r="G23" s="303">
        <v>101.5</v>
      </c>
      <c r="H23" s="303">
        <v>103.7</v>
      </c>
      <c r="I23" s="303">
        <v>91.2</v>
      </c>
      <c r="J23" s="303">
        <v>90.6</v>
      </c>
      <c r="K23" s="303">
        <v>91.8</v>
      </c>
      <c r="L23" s="303">
        <v>85.4</v>
      </c>
      <c r="M23" s="303">
        <v>95.7</v>
      </c>
      <c r="N23" s="303">
        <v>88</v>
      </c>
      <c r="O23" s="303">
        <v>87</v>
      </c>
      <c r="P23" s="303">
        <v>94.1</v>
      </c>
      <c r="Q23" s="303">
        <v>85.2</v>
      </c>
      <c r="R23" s="303">
        <v>103.8</v>
      </c>
      <c r="S23" s="303">
        <v>117.2</v>
      </c>
    </row>
    <row r="24" spans="1:19" ht="13.5" customHeight="1">
      <c r="A24" s="232" t="s">
        <v>59</v>
      </c>
      <c r="B24" s="230">
        <v>2</v>
      </c>
      <c r="C24" s="242"/>
      <c r="D24" s="295">
        <v>94.3</v>
      </c>
      <c r="E24" s="303">
        <v>93.4</v>
      </c>
      <c r="F24" s="303">
        <v>98</v>
      </c>
      <c r="G24" s="303">
        <v>107</v>
      </c>
      <c r="H24" s="303">
        <v>105</v>
      </c>
      <c r="I24" s="303">
        <v>96.1</v>
      </c>
      <c r="J24" s="303">
        <v>89.1</v>
      </c>
      <c r="K24" s="303">
        <v>91.3</v>
      </c>
      <c r="L24" s="303">
        <v>84.8</v>
      </c>
      <c r="M24" s="303">
        <v>98.2</v>
      </c>
      <c r="N24" s="303">
        <v>83.6</v>
      </c>
      <c r="O24" s="303">
        <v>84.8</v>
      </c>
      <c r="P24" s="303">
        <v>95.6</v>
      </c>
      <c r="Q24" s="303">
        <v>83.4</v>
      </c>
      <c r="R24" s="303">
        <v>111.4</v>
      </c>
      <c r="S24" s="303">
        <v>117.2</v>
      </c>
    </row>
    <row r="25" spans="1:19" ht="13.5" customHeight="1">
      <c r="A25" s="232" t="s">
        <v>59</v>
      </c>
      <c r="B25" s="230">
        <v>3</v>
      </c>
      <c r="C25" s="242"/>
      <c r="D25" s="295">
        <v>93.7</v>
      </c>
      <c r="E25" s="303">
        <v>94.1</v>
      </c>
      <c r="F25" s="303">
        <v>97.5</v>
      </c>
      <c r="G25" s="303">
        <v>107</v>
      </c>
      <c r="H25" s="303">
        <v>104.7</v>
      </c>
      <c r="I25" s="303">
        <v>94.8</v>
      </c>
      <c r="J25" s="303">
        <v>90</v>
      </c>
      <c r="K25" s="303">
        <v>90.2</v>
      </c>
      <c r="L25" s="303">
        <v>87.8</v>
      </c>
      <c r="M25" s="303">
        <v>99.6</v>
      </c>
      <c r="N25" s="303">
        <v>86.3</v>
      </c>
      <c r="O25" s="303">
        <v>87.9</v>
      </c>
      <c r="P25" s="303">
        <v>94.3</v>
      </c>
      <c r="Q25" s="303">
        <v>79.900000000000006</v>
      </c>
      <c r="R25" s="303">
        <v>109.1</v>
      </c>
      <c r="S25" s="303">
        <v>114.7</v>
      </c>
    </row>
    <row r="26" spans="1:19" ht="13.5" customHeight="1">
      <c r="A26" s="234" t="s">
        <v>59</v>
      </c>
      <c r="B26" s="238">
        <v>4</v>
      </c>
      <c r="C26" s="244"/>
      <c r="D26" s="255">
        <v>95.7</v>
      </c>
      <c r="E26" s="266">
        <v>94.8</v>
      </c>
      <c r="F26" s="266">
        <v>99.7</v>
      </c>
      <c r="G26" s="266">
        <v>106</v>
      </c>
      <c r="H26" s="266">
        <v>104.6</v>
      </c>
      <c r="I26" s="266">
        <v>97.5</v>
      </c>
      <c r="J26" s="266">
        <v>92.8</v>
      </c>
      <c r="K26" s="266">
        <v>93.5</v>
      </c>
      <c r="L26" s="266">
        <v>87.1</v>
      </c>
      <c r="M26" s="266">
        <v>100.8</v>
      </c>
      <c r="N26" s="266">
        <v>88.2</v>
      </c>
      <c r="O26" s="266">
        <v>89.4</v>
      </c>
      <c r="P26" s="266">
        <v>93.8</v>
      </c>
      <c r="Q26" s="266">
        <v>82.9</v>
      </c>
      <c r="R26" s="266">
        <v>110.2</v>
      </c>
      <c r="S26" s="266">
        <v>116.2</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94">
        <v>-0.4</v>
      </c>
      <c r="E28" s="302">
        <v>-6.2</v>
      </c>
      <c r="F28" s="302">
        <v>-0.9</v>
      </c>
      <c r="G28" s="302">
        <v>-8.1999999999999993</v>
      </c>
      <c r="H28" s="302">
        <v>2</v>
      </c>
      <c r="I28" s="302">
        <v>3.5</v>
      </c>
      <c r="J28" s="302">
        <v>-0.3</v>
      </c>
      <c r="K28" s="302">
        <v>1.8</v>
      </c>
      <c r="L28" s="277">
        <v>-1.6</v>
      </c>
      <c r="M28" s="277">
        <v>-2.8</v>
      </c>
      <c r="N28" s="277">
        <v>13.1</v>
      </c>
      <c r="O28" s="277">
        <v>-1.8</v>
      </c>
      <c r="P28" s="302">
        <v>-8</v>
      </c>
      <c r="Q28" s="302">
        <v>0.3</v>
      </c>
      <c r="R28" s="302">
        <v>-1.9</v>
      </c>
      <c r="S28" s="277">
        <v>1.1000000000000001</v>
      </c>
    </row>
    <row r="29" spans="1:19" ht="13.5" customHeight="1">
      <c r="A29" s="230"/>
      <c r="B29" s="230" t="s">
        <v>245</v>
      </c>
      <c r="C29" s="242"/>
      <c r="D29" s="295">
        <v>0.3</v>
      </c>
      <c r="E29" s="303">
        <v>0.3</v>
      </c>
      <c r="F29" s="303">
        <v>-2.8</v>
      </c>
      <c r="G29" s="303">
        <v>-9.9</v>
      </c>
      <c r="H29" s="303">
        <v>-0.5</v>
      </c>
      <c r="I29" s="303">
        <v>-4.8</v>
      </c>
      <c r="J29" s="303">
        <v>-2.5</v>
      </c>
      <c r="K29" s="303">
        <v>2.1</v>
      </c>
      <c r="L29" s="278">
        <v>-7.4</v>
      </c>
      <c r="M29" s="278">
        <v>4.8</v>
      </c>
      <c r="N29" s="278">
        <v>-5</v>
      </c>
      <c r="O29" s="278">
        <v>-1.4</v>
      </c>
      <c r="P29" s="303">
        <v>31.4</v>
      </c>
      <c r="Q29" s="303">
        <v>5.4</v>
      </c>
      <c r="R29" s="303">
        <v>-0.2</v>
      </c>
      <c r="S29" s="278">
        <v>-5</v>
      </c>
    </row>
    <row r="30" spans="1:19" ht="13.5" customHeight="1">
      <c r="A30" s="230"/>
      <c r="B30" s="230" t="s">
        <v>110</v>
      </c>
      <c r="C30" s="242"/>
      <c r="D30" s="295">
        <v>2.1</v>
      </c>
      <c r="E30" s="303">
        <v>8.1</v>
      </c>
      <c r="F30" s="303">
        <v>2.6</v>
      </c>
      <c r="G30" s="303">
        <v>2.2999999999999998</v>
      </c>
      <c r="H30" s="303">
        <v>7.9</v>
      </c>
      <c r="I30" s="303">
        <v>0.4</v>
      </c>
      <c r="J30" s="303">
        <v>-6</v>
      </c>
      <c r="K30" s="303">
        <v>-8.1999999999999993</v>
      </c>
      <c r="L30" s="278">
        <v>13.3</v>
      </c>
      <c r="M30" s="278">
        <v>5.9</v>
      </c>
      <c r="N30" s="278">
        <v>0.9</v>
      </c>
      <c r="O30" s="278">
        <v>2.1</v>
      </c>
      <c r="P30" s="303">
        <v>0</v>
      </c>
      <c r="Q30" s="303">
        <v>2.1</v>
      </c>
      <c r="R30" s="303">
        <v>2.6</v>
      </c>
      <c r="S30" s="278">
        <v>18.100000000000001</v>
      </c>
    </row>
    <row r="31" spans="1:19" ht="13.5" customHeight="1">
      <c r="A31" s="230"/>
      <c r="B31" s="230" t="s">
        <v>316</v>
      </c>
      <c r="C31" s="242"/>
      <c r="D31" s="295">
        <v>-2.7</v>
      </c>
      <c r="E31" s="303">
        <v>-6.9</v>
      </c>
      <c r="F31" s="303">
        <v>0.9</v>
      </c>
      <c r="G31" s="303">
        <v>-8.1999999999999993</v>
      </c>
      <c r="H31" s="303">
        <v>-4.7</v>
      </c>
      <c r="I31" s="303">
        <v>-9.9</v>
      </c>
      <c r="J31" s="303">
        <v>-5.6</v>
      </c>
      <c r="K31" s="303">
        <v>1.5</v>
      </c>
      <c r="L31" s="278">
        <v>-5.7</v>
      </c>
      <c r="M31" s="278">
        <v>-6.8</v>
      </c>
      <c r="N31" s="278">
        <v>-3.2</v>
      </c>
      <c r="O31" s="278">
        <v>2.6</v>
      </c>
      <c r="P31" s="303">
        <v>-3.4</v>
      </c>
      <c r="Q31" s="303">
        <v>-3.6</v>
      </c>
      <c r="R31" s="303">
        <v>3.3</v>
      </c>
      <c r="S31" s="278">
        <v>0.7</v>
      </c>
    </row>
    <row r="32" spans="1:19" ht="13.5" customHeight="1">
      <c r="A32" s="230"/>
      <c r="B32" s="230" t="s">
        <v>112</v>
      </c>
      <c r="C32" s="242"/>
      <c r="D32" s="295">
        <v>-1.7</v>
      </c>
      <c r="E32" s="303">
        <v>-2.1</v>
      </c>
      <c r="F32" s="303">
        <v>-1.3</v>
      </c>
      <c r="G32" s="303">
        <v>5.4</v>
      </c>
      <c r="H32" s="303">
        <v>-7.9</v>
      </c>
      <c r="I32" s="303">
        <v>3.3</v>
      </c>
      <c r="J32" s="303">
        <v>0.3</v>
      </c>
      <c r="K32" s="303">
        <v>-6.1</v>
      </c>
      <c r="L32" s="278">
        <v>-0.3</v>
      </c>
      <c r="M32" s="278">
        <v>-1.3</v>
      </c>
      <c r="N32" s="278">
        <v>-4.2</v>
      </c>
      <c r="O32" s="278">
        <v>-11.8</v>
      </c>
      <c r="P32" s="303">
        <v>-5.7</v>
      </c>
      <c r="Q32" s="303">
        <v>-2.6</v>
      </c>
      <c r="R32" s="303">
        <v>-1.8</v>
      </c>
      <c r="S32" s="278">
        <v>1.6</v>
      </c>
    </row>
    <row r="33" spans="1:32" ht="13.5" customHeight="1">
      <c r="A33" s="231"/>
      <c r="B33" s="231" t="s">
        <v>184</v>
      </c>
      <c r="C33" s="243"/>
      <c r="D33" s="297">
        <v>-0.7</v>
      </c>
      <c r="E33" s="304">
        <v>-0.1</v>
      </c>
      <c r="F33" s="304">
        <v>-1.5</v>
      </c>
      <c r="G33" s="304">
        <v>18.7</v>
      </c>
      <c r="H33" s="304">
        <v>2.4</v>
      </c>
      <c r="I33" s="304">
        <v>-5</v>
      </c>
      <c r="J33" s="304">
        <v>10</v>
      </c>
      <c r="K33" s="304">
        <v>1.6</v>
      </c>
      <c r="L33" s="304">
        <v>-11.7</v>
      </c>
      <c r="M33" s="304">
        <v>-1.6</v>
      </c>
      <c r="N33" s="304">
        <v>-6.1</v>
      </c>
      <c r="O33" s="304">
        <v>-10.199999999999999</v>
      </c>
      <c r="P33" s="304">
        <v>0.3</v>
      </c>
      <c r="Q33" s="304">
        <v>-3.3</v>
      </c>
      <c r="R33" s="304">
        <v>2.2000000000000002</v>
      </c>
      <c r="S33" s="304">
        <v>-1</v>
      </c>
    </row>
    <row r="34" spans="1:32" ht="13.5" customHeight="1">
      <c r="A34" s="230" t="s">
        <v>449</v>
      </c>
      <c r="B34" s="230">
        <v>4</v>
      </c>
      <c r="C34" s="242" t="s">
        <v>234</v>
      </c>
      <c r="D34" s="294">
        <v>0.1</v>
      </c>
      <c r="E34" s="302">
        <v>-1</v>
      </c>
      <c r="F34" s="302">
        <v>-0.8</v>
      </c>
      <c r="G34" s="302">
        <v>11.8</v>
      </c>
      <c r="H34" s="302">
        <v>4.7</v>
      </c>
      <c r="I34" s="302">
        <v>-4.7</v>
      </c>
      <c r="J34" s="302">
        <v>12.3</v>
      </c>
      <c r="K34" s="302">
        <v>3.5</v>
      </c>
      <c r="L34" s="302">
        <v>-8.8000000000000007</v>
      </c>
      <c r="M34" s="302">
        <v>0</v>
      </c>
      <c r="N34" s="302">
        <v>-6.4</v>
      </c>
      <c r="O34" s="302">
        <v>-13.2</v>
      </c>
      <c r="P34" s="302">
        <v>-1</v>
      </c>
      <c r="Q34" s="302">
        <v>2.8</v>
      </c>
      <c r="R34" s="302">
        <v>-1</v>
      </c>
      <c r="S34" s="302">
        <v>-5.5</v>
      </c>
    </row>
    <row r="35" spans="1:32" ht="13.5" customHeight="1">
      <c r="A35" s="232" t="s">
        <v>59</v>
      </c>
      <c r="B35" s="230">
        <v>5</v>
      </c>
      <c r="C35" s="242"/>
      <c r="D35" s="295">
        <v>0.1</v>
      </c>
      <c r="E35" s="303">
        <v>0.9</v>
      </c>
      <c r="F35" s="303">
        <v>-0.2</v>
      </c>
      <c r="G35" s="303">
        <v>12.4</v>
      </c>
      <c r="H35" s="303">
        <v>6.7</v>
      </c>
      <c r="I35" s="303">
        <v>-1.7</v>
      </c>
      <c r="J35" s="303">
        <v>10.4</v>
      </c>
      <c r="K35" s="303">
        <v>4.3</v>
      </c>
      <c r="L35" s="303">
        <v>-11.4</v>
      </c>
      <c r="M35" s="303">
        <v>-4.2</v>
      </c>
      <c r="N35" s="303">
        <v>-3.4</v>
      </c>
      <c r="O35" s="303">
        <v>-15.2</v>
      </c>
      <c r="P35" s="303">
        <v>-0.9</v>
      </c>
      <c r="Q35" s="303">
        <v>-3.8</v>
      </c>
      <c r="R35" s="303">
        <v>2</v>
      </c>
      <c r="S35" s="303">
        <v>2</v>
      </c>
    </row>
    <row r="36" spans="1:32" ht="13.5" customHeight="1">
      <c r="A36" s="232" t="s">
        <v>59</v>
      </c>
      <c r="B36" s="230">
        <v>6</v>
      </c>
      <c r="C36" s="242"/>
      <c r="D36" s="295">
        <v>-0.8</v>
      </c>
      <c r="E36" s="303">
        <v>-2.2999999999999998</v>
      </c>
      <c r="F36" s="303">
        <v>-0.9</v>
      </c>
      <c r="G36" s="303">
        <v>14.8</v>
      </c>
      <c r="H36" s="303">
        <v>1.1000000000000001</v>
      </c>
      <c r="I36" s="303">
        <v>-6.9</v>
      </c>
      <c r="J36" s="303">
        <v>11.1</v>
      </c>
      <c r="K36" s="303">
        <v>4</v>
      </c>
      <c r="L36" s="303">
        <v>-11.2</v>
      </c>
      <c r="M36" s="303">
        <v>-2</v>
      </c>
      <c r="N36" s="303">
        <v>-2.1</v>
      </c>
      <c r="O36" s="303">
        <v>-9.1</v>
      </c>
      <c r="P36" s="303">
        <v>-2.9</v>
      </c>
      <c r="Q36" s="303">
        <v>-2.6</v>
      </c>
      <c r="R36" s="303">
        <v>2</v>
      </c>
      <c r="S36" s="303">
        <v>-3.2</v>
      </c>
    </row>
    <row r="37" spans="1:32" ht="13.5" customHeight="1">
      <c r="A37" s="232" t="s">
        <v>59</v>
      </c>
      <c r="B37" s="230">
        <v>7</v>
      </c>
      <c r="D37" s="295">
        <v>-1.8</v>
      </c>
      <c r="E37" s="303">
        <v>-0.8</v>
      </c>
      <c r="F37" s="303">
        <v>-1.4</v>
      </c>
      <c r="G37" s="303">
        <v>24.3</v>
      </c>
      <c r="H37" s="303">
        <v>13.3</v>
      </c>
      <c r="I37" s="303">
        <v>-6.8</v>
      </c>
      <c r="J37" s="303">
        <v>3.2</v>
      </c>
      <c r="K37" s="303">
        <v>-1</v>
      </c>
      <c r="L37" s="303">
        <v>-16</v>
      </c>
      <c r="M37" s="303">
        <v>0</v>
      </c>
      <c r="N37" s="303">
        <v>-10.5</v>
      </c>
      <c r="O37" s="303">
        <v>-5.0999999999999996</v>
      </c>
      <c r="P37" s="303">
        <v>2.2000000000000002</v>
      </c>
      <c r="Q37" s="303">
        <v>-5.9</v>
      </c>
      <c r="R37" s="303">
        <v>3</v>
      </c>
      <c r="S37" s="303">
        <v>0.7</v>
      </c>
    </row>
    <row r="38" spans="1:32" ht="13.5" customHeight="1">
      <c r="A38" s="232" t="s">
        <v>59</v>
      </c>
      <c r="B38" s="230">
        <v>8</v>
      </c>
      <c r="C38" s="242"/>
      <c r="D38" s="295">
        <v>-1.8</v>
      </c>
      <c r="E38" s="303">
        <v>1.6</v>
      </c>
      <c r="F38" s="303">
        <v>-2.1</v>
      </c>
      <c r="G38" s="303">
        <v>26.9</v>
      </c>
      <c r="H38" s="303">
        <v>12.1</v>
      </c>
      <c r="I38" s="303">
        <v>-7.8</v>
      </c>
      <c r="J38" s="303">
        <v>5.4</v>
      </c>
      <c r="K38" s="303">
        <v>1.8</v>
      </c>
      <c r="L38" s="303">
        <v>-15.1</v>
      </c>
      <c r="M38" s="303">
        <v>0</v>
      </c>
      <c r="N38" s="303">
        <v>-6.4</v>
      </c>
      <c r="O38" s="303">
        <v>-5.0999999999999996</v>
      </c>
      <c r="P38" s="303">
        <v>0.4</v>
      </c>
      <c r="Q38" s="303">
        <v>-6.2</v>
      </c>
      <c r="R38" s="303">
        <v>5.7</v>
      </c>
      <c r="S38" s="303">
        <v>-3.1</v>
      </c>
    </row>
    <row r="39" spans="1:32" ht="13.5" customHeight="1">
      <c r="A39" s="232" t="s">
        <v>59</v>
      </c>
      <c r="B39" s="230">
        <v>9</v>
      </c>
      <c r="C39" s="242"/>
      <c r="D39" s="295">
        <v>-0.5</v>
      </c>
      <c r="E39" s="303">
        <v>6.1</v>
      </c>
      <c r="F39" s="303">
        <v>-1.9</v>
      </c>
      <c r="G39" s="303">
        <v>24.8</v>
      </c>
      <c r="H39" s="303">
        <v>7.4</v>
      </c>
      <c r="I39" s="303">
        <v>-7.2</v>
      </c>
      <c r="J39" s="303">
        <v>9.5</v>
      </c>
      <c r="K39" s="303">
        <v>0.7</v>
      </c>
      <c r="L39" s="303">
        <v>-15.8</v>
      </c>
      <c r="M39" s="303">
        <v>-3.1</v>
      </c>
      <c r="N39" s="303">
        <v>-12.7</v>
      </c>
      <c r="O39" s="303">
        <v>-1.5</v>
      </c>
      <c r="P39" s="303">
        <v>4.3</v>
      </c>
      <c r="Q39" s="303">
        <v>-2.8</v>
      </c>
      <c r="R39" s="303">
        <v>1</v>
      </c>
      <c r="S39" s="303">
        <v>-0.9</v>
      </c>
    </row>
    <row r="40" spans="1:32" ht="13.5" customHeight="1">
      <c r="A40" s="232" t="s">
        <v>59</v>
      </c>
      <c r="B40" s="230">
        <v>10</v>
      </c>
      <c r="C40" s="242"/>
      <c r="D40" s="295">
        <v>-1.2</v>
      </c>
      <c r="E40" s="303">
        <v>0.9</v>
      </c>
      <c r="F40" s="303">
        <v>-1.5</v>
      </c>
      <c r="G40" s="303">
        <v>25.1</v>
      </c>
      <c r="H40" s="303">
        <v>-7.3</v>
      </c>
      <c r="I40" s="303">
        <v>-6.4</v>
      </c>
      <c r="J40" s="303">
        <v>7.8</v>
      </c>
      <c r="K40" s="303">
        <v>1.6</v>
      </c>
      <c r="L40" s="303">
        <v>-17.899999999999999</v>
      </c>
      <c r="M40" s="303">
        <v>2.5</v>
      </c>
      <c r="N40" s="303">
        <v>-10.5</v>
      </c>
      <c r="O40" s="303">
        <v>-5.5</v>
      </c>
      <c r="P40" s="303">
        <v>1.1000000000000001</v>
      </c>
      <c r="Q40" s="303">
        <v>-4.2</v>
      </c>
      <c r="R40" s="303">
        <v>1.7</v>
      </c>
      <c r="S40" s="303">
        <v>-2.6</v>
      </c>
    </row>
    <row r="41" spans="1:32" ht="13.5" customHeight="1">
      <c r="A41" s="233" t="s">
        <v>59</v>
      </c>
      <c r="B41" s="230">
        <v>11</v>
      </c>
      <c r="C41" s="242"/>
      <c r="D41" s="295">
        <v>-1.8</v>
      </c>
      <c r="E41" s="303">
        <v>-0.1</v>
      </c>
      <c r="F41" s="303">
        <v>-2.2000000000000002</v>
      </c>
      <c r="G41" s="303">
        <v>22.2</v>
      </c>
      <c r="H41" s="303">
        <v>-11.5</v>
      </c>
      <c r="I41" s="303">
        <v>-5.3</v>
      </c>
      <c r="J41" s="303">
        <v>7.2</v>
      </c>
      <c r="K41" s="303">
        <v>1.3</v>
      </c>
      <c r="L41" s="303">
        <v>-6.8</v>
      </c>
      <c r="M41" s="303">
        <v>-0.3</v>
      </c>
      <c r="N41" s="303">
        <v>-11.9</v>
      </c>
      <c r="O41" s="303">
        <v>-3.8</v>
      </c>
      <c r="P41" s="303">
        <v>0.1</v>
      </c>
      <c r="Q41" s="303">
        <v>-7</v>
      </c>
      <c r="R41" s="303">
        <v>0.7</v>
      </c>
      <c r="S41" s="303">
        <v>1.1000000000000001</v>
      </c>
    </row>
    <row r="42" spans="1:32" ht="13.5" customHeight="1">
      <c r="A42" s="232" t="s">
        <v>59</v>
      </c>
      <c r="B42" s="230">
        <v>12</v>
      </c>
      <c r="D42" s="295">
        <v>-2.7</v>
      </c>
      <c r="E42" s="303">
        <v>2.2999999999999998</v>
      </c>
      <c r="F42" s="303">
        <v>-3.8</v>
      </c>
      <c r="G42" s="303">
        <v>18.399999999999999</v>
      </c>
      <c r="H42" s="303">
        <v>-7.3</v>
      </c>
      <c r="I42" s="303">
        <v>-7.7</v>
      </c>
      <c r="J42" s="303">
        <v>6.3</v>
      </c>
      <c r="K42" s="303">
        <v>-0.6</v>
      </c>
      <c r="L42" s="303">
        <v>-11.8</v>
      </c>
      <c r="M42" s="303">
        <v>-1.7</v>
      </c>
      <c r="N42" s="303">
        <v>-5.9</v>
      </c>
      <c r="O42" s="303">
        <v>-8.1999999999999993</v>
      </c>
      <c r="P42" s="303">
        <v>0.8</v>
      </c>
      <c r="Q42" s="303">
        <v>-7.8</v>
      </c>
      <c r="R42" s="303">
        <v>0.4</v>
      </c>
      <c r="S42" s="303">
        <v>-3.8</v>
      </c>
    </row>
    <row r="43" spans="1:32" ht="13.5" customHeight="1">
      <c r="A43" s="232" t="s">
        <v>450</v>
      </c>
      <c r="B43" s="230">
        <v>1</v>
      </c>
      <c r="C43" s="242"/>
      <c r="D43" s="295">
        <v>-4.5999999999999996</v>
      </c>
      <c r="E43" s="303">
        <v>-4.0999999999999996</v>
      </c>
      <c r="F43" s="303">
        <v>-5.0999999999999996</v>
      </c>
      <c r="G43" s="303">
        <v>-9.6</v>
      </c>
      <c r="H43" s="303">
        <v>5</v>
      </c>
      <c r="I43" s="303">
        <v>4.5999999999999996</v>
      </c>
      <c r="J43" s="303">
        <v>-10</v>
      </c>
      <c r="K43" s="303">
        <v>6.3</v>
      </c>
      <c r="L43" s="303">
        <v>-14.9</v>
      </c>
      <c r="M43" s="303">
        <v>-1.9</v>
      </c>
      <c r="N43" s="303">
        <v>0.9</v>
      </c>
      <c r="O43" s="303">
        <v>6.4</v>
      </c>
      <c r="P43" s="303">
        <v>-1.1000000000000001</v>
      </c>
      <c r="Q43" s="303">
        <v>-7.9</v>
      </c>
      <c r="R43" s="303">
        <v>-5.6</v>
      </c>
      <c r="S43" s="303">
        <v>-5.5</v>
      </c>
    </row>
    <row r="44" spans="1:32" ht="13.5" customHeight="1">
      <c r="A44" s="232" t="s">
        <v>59</v>
      </c>
      <c r="B44" s="230">
        <v>2</v>
      </c>
      <c r="C44" s="242"/>
      <c r="D44" s="295">
        <v>-4.5</v>
      </c>
      <c r="E44" s="303">
        <v>-4.5</v>
      </c>
      <c r="F44" s="303">
        <v>-4.5999999999999996</v>
      </c>
      <c r="G44" s="303">
        <v>-2.4</v>
      </c>
      <c r="H44" s="303">
        <v>7</v>
      </c>
      <c r="I44" s="303">
        <v>4</v>
      </c>
      <c r="J44" s="303">
        <v>-10.8</v>
      </c>
      <c r="K44" s="303">
        <v>5.3</v>
      </c>
      <c r="L44" s="303">
        <v>-15.5</v>
      </c>
      <c r="M44" s="303">
        <v>-0.3</v>
      </c>
      <c r="N44" s="303">
        <v>-5.7</v>
      </c>
      <c r="O44" s="303">
        <v>2.8</v>
      </c>
      <c r="P44" s="303">
        <v>0.4</v>
      </c>
      <c r="Q44" s="303">
        <v>-9.1</v>
      </c>
      <c r="R44" s="303">
        <v>-2.5</v>
      </c>
      <c r="S44" s="303">
        <v>-2.6</v>
      </c>
    </row>
    <row r="45" spans="1:32" ht="13.5" customHeight="1">
      <c r="A45" s="232" t="s">
        <v>59</v>
      </c>
      <c r="B45" s="230">
        <v>3</v>
      </c>
      <c r="C45" s="242"/>
      <c r="D45" s="295">
        <v>-5.0999999999999996</v>
      </c>
      <c r="E45" s="303">
        <v>-3.2</v>
      </c>
      <c r="F45" s="303">
        <v>-4.5</v>
      </c>
      <c r="G45" s="303">
        <v>-4.5</v>
      </c>
      <c r="H45" s="303">
        <v>6</v>
      </c>
      <c r="I45" s="303">
        <v>4.2</v>
      </c>
      <c r="J45" s="303">
        <v>-8.5</v>
      </c>
      <c r="K45" s="303">
        <v>1.9</v>
      </c>
      <c r="L45" s="303">
        <v>-12.9</v>
      </c>
      <c r="M45" s="303">
        <v>2</v>
      </c>
      <c r="N45" s="303">
        <v>-1.6</v>
      </c>
      <c r="O45" s="303">
        <v>6.8</v>
      </c>
      <c r="P45" s="303">
        <v>-1.3</v>
      </c>
      <c r="Q45" s="303">
        <v>-15.2</v>
      </c>
      <c r="R45" s="303">
        <v>-1</v>
      </c>
      <c r="S45" s="303">
        <v>-5.7</v>
      </c>
    </row>
    <row r="46" spans="1:32" ht="13.5" customHeight="1">
      <c r="A46" s="234" t="s">
        <v>59</v>
      </c>
      <c r="B46" s="238">
        <v>4</v>
      </c>
      <c r="C46" s="244"/>
      <c r="D46" s="255">
        <v>-3.9</v>
      </c>
      <c r="E46" s="266">
        <v>-3.8</v>
      </c>
      <c r="F46" s="266">
        <v>-3.9</v>
      </c>
      <c r="G46" s="266">
        <v>-4.2</v>
      </c>
      <c r="H46" s="266">
        <v>8.8000000000000007</v>
      </c>
      <c r="I46" s="266">
        <v>7.3</v>
      </c>
      <c r="J46" s="266">
        <v>-7</v>
      </c>
      <c r="K46" s="266">
        <v>6.5</v>
      </c>
      <c r="L46" s="266">
        <v>-15.9</v>
      </c>
      <c r="M46" s="266">
        <v>-0.1</v>
      </c>
      <c r="N46" s="266">
        <v>2.6</v>
      </c>
      <c r="O46" s="266">
        <v>4.8</v>
      </c>
      <c r="P46" s="266">
        <v>0.6</v>
      </c>
      <c r="Q46" s="266">
        <v>-13.2</v>
      </c>
      <c r="R46" s="266">
        <v>1.6</v>
      </c>
      <c r="S46" s="266">
        <v>-4.4000000000000004</v>
      </c>
    </row>
    <row r="47" spans="1:32" ht="27" customHeight="1">
      <c r="A47" s="235" t="s">
        <v>169</v>
      </c>
      <c r="B47" s="235"/>
      <c r="C47" s="245"/>
      <c r="D47" s="257">
        <v>2.1</v>
      </c>
      <c r="E47" s="257">
        <v>0.7</v>
      </c>
      <c r="F47" s="257">
        <v>2.2999999999999998</v>
      </c>
      <c r="G47" s="257">
        <v>-0.9</v>
      </c>
      <c r="H47" s="257">
        <v>-0.1</v>
      </c>
      <c r="I47" s="257">
        <v>2.8</v>
      </c>
      <c r="J47" s="257">
        <v>3.1</v>
      </c>
      <c r="K47" s="257">
        <v>3.7</v>
      </c>
      <c r="L47" s="257">
        <v>-0.8</v>
      </c>
      <c r="M47" s="257">
        <v>1.2</v>
      </c>
      <c r="N47" s="257">
        <v>2.2000000000000002</v>
      </c>
      <c r="O47" s="257">
        <v>1.7</v>
      </c>
      <c r="P47" s="257">
        <v>-0.5</v>
      </c>
      <c r="Q47" s="257">
        <v>3.8</v>
      </c>
      <c r="R47" s="257">
        <v>1</v>
      </c>
      <c r="S47" s="257">
        <v>1.3</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94">
        <v>100.7</v>
      </c>
      <c r="E54" s="302">
        <v>103</v>
      </c>
      <c r="F54" s="302">
        <v>102.8</v>
      </c>
      <c r="G54" s="302">
        <v>110.3</v>
      </c>
      <c r="H54" s="302">
        <v>104.7</v>
      </c>
      <c r="I54" s="302">
        <v>106</v>
      </c>
      <c r="J54" s="302">
        <v>106.5</v>
      </c>
      <c r="K54" s="302">
        <v>102.8</v>
      </c>
      <c r="L54" s="277">
        <v>81</v>
      </c>
      <c r="M54" s="277">
        <v>100.3</v>
      </c>
      <c r="N54" s="277">
        <v>111.8</v>
      </c>
      <c r="O54" s="277">
        <v>108.8</v>
      </c>
      <c r="P54" s="302">
        <v>78.900000000000006</v>
      </c>
      <c r="Q54" s="302">
        <v>95.1</v>
      </c>
      <c r="R54" s="302">
        <v>100.1</v>
      </c>
      <c r="S54" s="277">
        <v>100.6</v>
      </c>
    </row>
    <row r="55" spans="1:19" ht="13.5" customHeight="1">
      <c r="A55" s="230"/>
      <c r="B55" s="230" t="s">
        <v>245</v>
      </c>
      <c r="C55" s="242"/>
      <c r="D55" s="295">
        <v>100</v>
      </c>
      <c r="E55" s="303">
        <v>100</v>
      </c>
      <c r="F55" s="303">
        <v>100</v>
      </c>
      <c r="G55" s="303">
        <v>100</v>
      </c>
      <c r="H55" s="303">
        <v>100</v>
      </c>
      <c r="I55" s="303">
        <v>100</v>
      </c>
      <c r="J55" s="303">
        <v>100</v>
      </c>
      <c r="K55" s="303">
        <v>100</v>
      </c>
      <c r="L55" s="278">
        <v>100</v>
      </c>
      <c r="M55" s="278">
        <v>100</v>
      </c>
      <c r="N55" s="278">
        <v>100</v>
      </c>
      <c r="O55" s="278">
        <v>100</v>
      </c>
      <c r="P55" s="303">
        <v>100</v>
      </c>
      <c r="Q55" s="303">
        <v>100</v>
      </c>
      <c r="R55" s="303">
        <v>100</v>
      </c>
      <c r="S55" s="278">
        <v>100</v>
      </c>
    </row>
    <row r="56" spans="1:19" ht="13.5" customHeight="1">
      <c r="A56" s="230"/>
      <c r="B56" s="230" t="s">
        <v>110</v>
      </c>
      <c r="C56" s="242"/>
      <c r="D56" s="295">
        <v>102.5</v>
      </c>
      <c r="E56" s="303">
        <v>111.4</v>
      </c>
      <c r="F56" s="303">
        <v>102</v>
      </c>
      <c r="G56" s="303">
        <v>101.4</v>
      </c>
      <c r="H56" s="303">
        <v>104.1</v>
      </c>
      <c r="I56" s="303">
        <v>105.5</v>
      </c>
      <c r="J56" s="303">
        <v>96.8</v>
      </c>
      <c r="K56" s="303">
        <v>83.5</v>
      </c>
      <c r="L56" s="278">
        <v>101.3</v>
      </c>
      <c r="M56" s="278">
        <v>105.9</v>
      </c>
      <c r="N56" s="278">
        <v>94.1</v>
      </c>
      <c r="O56" s="278">
        <v>112.6</v>
      </c>
      <c r="P56" s="303">
        <v>101.1</v>
      </c>
      <c r="Q56" s="303">
        <v>100.4</v>
      </c>
      <c r="R56" s="303">
        <v>92.1</v>
      </c>
      <c r="S56" s="278">
        <v>121.4</v>
      </c>
    </row>
    <row r="57" spans="1:19" ht="13.5" customHeight="1">
      <c r="A57" s="230"/>
      <c r="B57" s="230" t="s">
        <v>316</v>
      </c>
      <c r="C57" s="242"/>
      <c r="D57" s="295">
        <v>100.9</v>
      </c>
      <c r="E57" s="303">
        <v>95.7</v>
      </c>
      <c r="F57" s="303">
        <v>102.7</v>
      </c>
      <c r="G57" s="303">
        <v>103.2</v>
      </c>
      <c r="H57" s="303">
        <v>101.1</v>
      </c>
      <c r="I57" s="303">
        <v>92.8</v>
      </c>
      <c r="J57" s="303">
        <v>89.1</v>
      </c>
      <c r="K57" s="303">
        <v>91.7</v>
      </c>
      <c r="L57" s="303">
        <v>83.1</v>
      </c>
      <c r="M57" s="303">
        <v>103.8</v>
      </c>
      <c r="N57" s="303">
        <v>96.9</v>
      </c>
      <c r="O57" s="303">
        <v>112.3</v>
      </c>
      <c r="P57" s="303">
        <v>96.6</v>
      </c>
      <c r="Q57" s="303">
        <v>98.1</v>
      </c>
      <c r="R57" s="303">
        <v>92.5</v>
      </c>
      <c r="S57" s="303">
        <v>128.9</v>
      </c>
    </row>
    <row r="58" spans="1:19" ht="13.5" customHeight="1">
      <c r="A58" s="230"/>
      <c r="B58" s="230" t="s">
        <v>112</v>
      </c>
      <c r="C58" s="242"/>
      <c r="D58" s="296">
        <v>98.3</v>
      </c>
      <c r="E58" s="278">
        <v>95.4</v>
      </c>
      <c r="F58" s="278">
        <v>100.3</v>
      </c>
      <c r="G58" s="278">
        <v>99.4</v>
      </c>
      <c r="H58" s="278">
        <v>93.3</v>
      </c>
      <c r="I58" s="278">
        <v>93.8</v>
      </c>
      <c r="J58" s="278">
        <v>87.4</v>
      </c>
      <c r="K58" s="278">
        <v>86.8</v>
      </c>
      <c r="L58" s="278">
        <v>79.5</v>
      </c>
      <c r="M58" s="278">
        <v>105.1</v>
      </c>
      <c r="N58" s="278">
        <v>92.3</v>
      </c>
      <c r="O58" s="278">
        <v>102.7</v>
      </c>
      <c r="P58" s="278">
        <v>94.3</v>
      </c>
      <c r="Q58" s="278">
        <v>95.1</v>
      </c>
      <c r="R58" s="278">
        <v>91</v>
      </c>
      <c r="S58" s="278">
        <v>121.1</v>
      </c>
    </row>
    <row r="59" spans="1:19" ht="13.5" customHeight="1">
      <c r="A59" s="231"/>
      <c r="B59" s="231" t="s">
        <v>184</v>
      </c>
      <c r="C59" s="243"/>
      <c r="D59" s="297">
        <v>96</v>
      </c>
      <c r="E59" s="304">
        <v>94.5</v>
      </c>
      <c r="F59" s="304">
        <v>99.8</v>
      </c>
      <c r="G59" s="304">
        <v>116.2</v>
      </c>
      <c r="H59" s="304">
        <v>91.6</v>
      </c>
      <c r="I59" s="304">
        <v>87.7</v>
      </c>
      <c r="J59" s="304">
        <v>92.1</v>
      </c>
      <c r="K59" s="304">
        <v>84.9</v>
      </c>
      <c r="L59" s="304">
        <v>63.3</v>
      </c>
      <c r="M59" s="304">
        <v>104.2</v>
      </c>
      <c r="N59" s="304">
        <v>84.4</v>
      </c>
      <c r="O59" s="304">
        <v>96.1</v>
      </c>
      <c r="P59" s="304">
        <v>93.2</v>
      </c>
      <c r="Q59" s="304">
        <v>86.5</v>
      </c>
      <c r="R59" s="304">
        <v>103.3</v>
      </c>
      <c r="S59" s="304">
        <v>121.4</v>
      </c>
    </row>
    <row r="60" spans="1:19" ht="13.5" customHeight="1">
      <c r="A60" s="230" t="s">
        <v>449</v>
      </c>
      <c r="B60" s="230">
        <v>4</v>
      </c>
      <c r="C60" s="242" t="s">
        <v>234</v>
      </c>
      <c r="D60" s="294">
        <v>97.4</v>
      </c>
      <c r="E60" s="302">
        <v>96</v>
      </c>
      <c r="F60" s="302">
        <v>100.9</v>
      </c>
      <c r="G60" s="302">
        <v>115.3</v>
      </c>
      <c r="H60" s="302">
        <v>88.9</v>
      </c>
      <c r="I60" s="302">
        <v>89.5</v>
      </c>
      <c r="J60" s="302">
        <v>93.7</v>
      </c>
      <c r="K60" s="302">
        <v>84.3</v>
      </c>
      <c r="L60" s="302">
        <v>61.1</v>
      </c>
      <c r="M60" s="302">
        <v>107.6</v>
      </c>
      <c r="N60" s="302">
        <v>82.4</v>
      </c>
      <c r="O60" s="302">
        <v>95</v>
      </c>
      <c r="P60" s="302">
        <v>94.2</v>
      </c>
      <c r="Q60" s="302">
        <v>91.1</v>
      </c>
      <c r="R60" s="302">
        <v>103.2</v>
      </c>
      <c r="S60" s="302">
        <v>120.5</v>
      </c>
    </row>
    <row r="61" spans="1:19" ht="13.5" customHeight="1">
      <c r="A61" s="232" t="s">
        <v>59</v>
      </c>
      <c r="B61" s="230">
        <v>5</v>
      </c>
      <c r="C61" s="242"/>
      <c r="D61" s="295">
        <v>95.3</v>
      </c>
      <c r="E61" s="303">
        <v>92.8</v>
      </c>
      <c r="F61" s="303">
        <v>99.8</v>
      </c>
      <c r="G61" s="303">
        <v>115.5</v>
      </c>
      <c r="H61" s="303">
        <v>89.7</v>
      </c>
      <c r="I61" s="303">
        <v>86.1</v>
      </c>
      <c r="J61" s="303">
        <v>91.1</v>
      </c>
      <c r="K61" s="303">
        <v>86.1</v>
      </c>
      <c r="L61" s="303">
        <v>61.4</v>
      </c>
      <c r="M61" s="303">
        <v>100.8</v>
      </c>
      <c r="N61" s="303">
        <v>88.5</v>
      </c>
      <c r="O61" s="303">
        <v>94.8</v>
      </c>
      <c r="P61" s="303">
        <v>94.1</v>
      </c>
      <c r="Q61" s="303">
        <v>84.2</v>
      </c>
      <c r="R61" s="303">
        <v>101.3</v>
      </c>
      <c r="S61" s="303">
        <v>118.9</v>
      </c>
    </row>
    <row r="62" spans="1:19" ht="13.5" customHeight="1">
      <c r="A62" s="232" t="s">
        <v>59</v>
      </c>
      <c r="B62" s="230">
        <v>6</v>
      </c>
      <c r="C62" s="242"/>
      <c r="D62" s="295">
        <v>95.9</v>
      </c>
      <c r="E62" s="303">
        <v>93.6</v>
      </c>
      <c r="F62" s="303">
        <v>100.8</v>
      </c>
      <c r="G62" s="303">
        <v>114.2</v>
      </c>
      <c r="H62" s="303">
        <v>88.4</v>
      </c>
      <c r="I62" s="303">
        <v>86.8</v>
      </c>
      <c r="J62" s="303">
        <v>92.4</v>
      </c>
      <c r="K62" s="303">
        <v>85.6</v>
      </c>
      <c r="L62" s="303">
        <v>58.7</v>
      </c>
      <c r="M62" s="303">
        <v>105</v>
      </c>
      <c r="N62" s="303">
        <v>84.6</v>
      </c>
      <c r="O62" s="303">
        <v>100.4</v>
      </c>
      <c r="P62" s="303">
        <v>93.6</v>
      </c>
      <c r="Q62" s="303">
        <v>83.2</v>
      </c>
      <c r="R62" s="303">
        <v>103.5</v>
      </c>
      <c r="S62" s="303">
        <v>122.1</v>
      </c>
    </row>
    <row r="63" spans="1:19" ht="13.5" customHeight="1">
      <c r="A63" s="232" t="s">
        <v>59</v>
      </c>
      <c r="B63" s="230">
        <v>7</v>
      </c>
      <c r="D63" s="295">
        <v>95.5</v>
      </c>
      <c r="E63" s="303">
        <v>91.4</v>
      </c>
      <c r="F63" s="303">
        <v>100.1</v>
      </c>
      <c r="G63" s="303">
        <v>117</v>
      </c>
      <c r="H63" s="303">
        <v>95.3</v>
      </c>
      <c r="I63" s="303">
        <v>86.2</v>
      </c>
      <c r="J63" s="303">
        <v>92.1</v>
      </c>
      <c r="K63" s="303">
        <v>84.4</v>
      </c>
      <c r="L63" s="303">
        <v>63.1</v>
      </c>
      <c r="M63" s="303">
        <v>105.8</v>
      </c>
      <c r="N63" s="303">
        <v>80.599999999999994</v>
      </c>
      <c r="O63" s="303">
        <v>99</v>
      </c>
      <c r="P63" s="303">
        <v>91.4</v>
      </c>
      <c r="Q63" s="303">
        <v>84.5</v>
      </c>
      <c r="R63" s="303">
        <v>98.9</v>
      </c>
      <c r="S63" s="303">
        <v>123.2</v>
      </c>
    </row>
    <row r="64" spans="1:19" ht="13.5" customHeight="1">
      <c r="A64" s="232" t="s">
        <v>59</v>
      </c>
      <c r="B64" s="230">
        <v>8</v>
      </c>
      <c r="C64" s="242"/>
      <c r="D64" s="295">
        <v>94.9</v>
      </c>
      <c r="E64" s="303">
        <v>98.4</v>
      </c>
      <c r="F64" s="303">
        <v>99.2</v>
      </c>
      <c r="G64" s="303">
        <v>117</v>
      </c>
      <c r="H64" s="303">
        <v>96.1</v>
      </c>
      <c r="I64" s="303">
        <v>85.2</v>
      </c>
      <c r="J64" s="303">
        <v>92.8</v>
      </c>
      <c r="K64" s="303">
        <v>83.9</v>
      </c>
      <c r="L64" s="303">
        <v>63.5</v>
      </c>
      <c r="M64" s="303">
        <v>104</v>
      </c>
      <c r="N64" s="303">
        <v>84.1</v>
      </c>
      <c r="O64" s="303">
        <v>99.2</v>
      </c>
      <c r="P64" s="303">
        <v>89.8</v>
      </c>
      <c r="Q64" s="303">
        <v>84.3</v>
      </c>
      <c r="R64" s="303">
        <v>104.1</v>
      </c>
      <c r="S64" s="303">
        <v>118.5</v>
      </c>
    </row>
    <row r="65" spans="1:19" ht="13.5" customHeight="1">
      <c r="A65" s="232" t="s">
        <v>59</v>
      </c>
      <c r="B65" s="230">
        <v>9</v>
      </c>
      <c r="C65" s="242"/>
      <c r="D65" s="295">
        <v>96.5</v>
      </c>
      <c r="E65" s="303">
        <v>103.9</v>
      </c>
      <c r="F65" s="303">
        <v>100.1</v>
      </c>
      <c r="G65" s="303">
        <v>119.4</v>
      </c>
      <c r="H65" s="303">
        <v>96.5</v>
      </c>
      <c r="I65" s="303">
        <v>87.3</v>
      </c>
      <c r="J65" s="303">
        <v>92.1</v>
      </c>
      <c r="K65" s="303">
        <v>85.2</v>
      </c>
      <c r="L65" s="303">
        <v>63.8</v>
      </c>
      <c r="M65" s="303">
        <v>103.4</v>
      </c>
      <c r="N65" s="303">
        <v>85.2</v>
      </c>
      <c r="O65" s="303">
        <v>99.2</v>
      </c>
      <c r="P65" s="303">
        <v>91.3</v>
      </c>
      <c r="Q65" s="303">
        <v>89.4</v>
      </c>
      <c r="R65" s="303">
        <v>98.1</v>
      </c>
      <c r="S65" s="303">
        <v>119.9</v>
      </c>
    </row>
    <row r="66" spans="1:19" ht="13.5" customHeight="1">
      <c r="A66" s="232" t="s">
        <v>59</v>
      </c>
      <c r="B66" s="230">
        <v>10</v>
      </c>
      <c r="C66" s="242"/>
      <c r="D66" s="295">
        <v>95.8</v>
      </c>
      <c r="E66" s="303">
        <v>90.9</v>
      </c>
      <c r="F66" s="303">
        <v>100.6</v>
      </c>
      <c r="G66" s="303">
        <v>117.2</v>
      </c>
      <c r="H66" s="303">
        <v>92.9</v>
      </c>
      <c r="I66" s="303">
        <v>87.5</v>
      </c>
      <c r="J66" s="303">
        <v>92</v>
      </c>
      <c r="K66" s="303">
        <v>84.3</v>
      </c>
      <c r="L66" s="303">
        <v>62.1</v>
      </c>
      <c r="M66" s="303">
        <v>107.1</v>
      </c>
      <c r="N66" s="303">
        <v>85.7</v>
      </c>
      <c r="O66" s="303">
        <v>92.9</v>
      </c>
      <c r="P66" s="303">
        <v>91.3</v>
      </c>
      <c r="Q66" s="303">
        <v>85.3</v>
      </c>
      <c r="R66" s="303">
        <v>100.2</v>
      </c>
      <c r="S66" s="303">
        <v>121.1</v>
      </c>
    </row>
    <row r="67" spans="1:19" ht="13.5" customHeight="1">
      <c r="A67" s="233" t="s">
        <v>59</v>
      </c>
      <c r="B67" s="230">
        <v>11</v>
      </c>
      <c r="C67" s="242"/>
      <c r="D67" s="295">
        <v>96.5</v>
      </c>
      <c r="E67" s="303">
        <v>96.5</v>
      </c>
      <c r="F67" s="303">
        <v>100.5</v>
      </c>
      <c r="G67" s="303">
        <v>117.8</v>
      </c>
      <c r="H67" s="303">
        <v>90.9</v>
      </c>
      <c r="I67" s="303">
        <v>93.3</v>
      </c>
      <c r="J67" s="303">
        <v>91.9</v>
      </c>
      <c r="K67" s="303">
        <v>84.3</v>
      </c>
      <c r="L67" s="303">
        <v>78.3</v>
      </c>
      <c r="M67" s="303">
        <v>103</v>
      </c>
      <c r="N67" s="303">
        <v>84.8</v>
      </c>
      <c r="O67" s="303">
        <v>93.1</v>
      </c>
      <c r="P67" s="303">
        <v>89.8</v>
      </c>
      <c r="Q67" s="303">
        <v>85.2</v>
      </c>
      <c r="R67" s="303">
        <v>99.6</v>
      </c>
      <c r="S67" s="303">
        <v>128.4</v>
      </c>
    </row>
    <row r="68" spans="1:19" ht="13.5" customHeight="1">
      <c r="A68" s="232" t="s">
        <v>59</v>
      </c>
      <c r="B68" s="230">
        <v>12</v>
      </c>
      <c r="D68" s="295">
        <v>95</v>
      </c>
      <c r="E68" s="303">
        <v>95.1</v>
      </c>
      <c r="F68" s="303">
        <v>98.8</v>
      </c>
      <c r="G68" s="303">
        <v>115.3</v>
      </c>
      <c r="H68" s="303">
        <v>84.1</v>
      </c>
      <c r="I68" s="303">
        <v>88.1</v>
      </c>
      <c r="J68" s="303">
        <v>94.2</v>
      </c>
      <c r="K68" s="303">
        <v>84.8</v>
      </c>
      <c r="L68" s="303">
        <v>65.7</v>
      </c>
      <c r="M68" s="303">
        <v>103.1</v>
      </c>
      <c r="N68" s="303">
        <v>85.6</v>
      </c>
      <c r="O68" s="303">
        <v>91.4</v>
      </c>
      <c r="P68" s="303">
        <v>95.6</v>
      </c>
      <c r="Q68" s="303">
        <v>83.2</v>
      </c>
      <c r="R68" s="303">
        <v>100</v>
      </c>
      <c r="S68" s="303">
        <v>116.3</v>
      </c>
    </row>
    <row r="69" spans="1:19" ht="13.5" customHeight="1">
      <c r="A69" s="230" t="s">
        <v>450</v>
      </c>
      <c r="B69" s="230">
        <v>1</v>
      </c>
      <c r="C69" s="242"/>
      <c r="D69" s="295">
        <v>93.2</v>
      </c>
      <c r="E69" s="303">
        <v>84.6</v>
      </c>
      <c r="F69" s="303">
        <v>94.2</v>
      </c>
      <c r="G69" s="303">
        <v>104.2</v>
      </c>
      <c r="H69" s="303">
        <v>103.6</v>
      </c>
      <c r="I69" s="303">
        <v>90.9</v>
      </c>
      <c r="J69" s="303">
        <v>91</v>
      </c>
      <c r="K69" s="303">
        <v>91</v>
      </c>
      <c r="L69" s="303">
        <v>51.6</v>
      </c>
      <c r="M69" s="303">
        <v>99.9</v>
      </c>
      <c r="N69" s="303">
        <v>87.5</v>
      </c>
      <c r="O69" s="303">
        <v>100.8</v>
      </c>
      <c r="P69" s="303">
        <v>91.5</v>
      </c>
      <c r="Q69" s="303">
        <v>83.6</v>
      </c>
      <c r="R69" s="303">
        <v>105.2</v>
      </c>
      <c r="S69" s="303">
        <v>121.9</v>
      </c>
    </row>
    <row r="70" spans="1:19" ht="13.5" customHeight="1">
      <c r="A70" s="232" t="s">
        <v>59</v>
      </c>
      <c r="B70" s="230">
        <v>2</v>
      </c>
      <c r="C70" s="242"/>
      <c r="D70" s="295">
        <v>93.7</v>
      </c>
      <c r="E70" s="303">
        <v>85.1</v>
      </c>
      <c r="F70" s="303">
        <v>96.8</v>
      </c>
      <c r="G70" s="303">
        <v>104.8</v>
      </c>
      <c r="H70" s="303">
        <v>102.7</v>
      </c>
      <c r="I70" s="303">
        <v>93.6</v>
      </c>
      <c r="J70" s="303">
        <v>90.9</v>
      </c>
      <c r="K70" s="303">
        <v>90.5</v>
      </c>
      <c r="L70" s="303">
        <v>52.5</v>
      </c>
      <c r="M70" s="303">
        <v>103.1</v>
      </c>
      <c r="N70" s="303">
        <v>86.1</v>
      </c>
      <c r="O70" s="303">
        <v>97.9</v>
      </c>
      <c r="P70" s="303">
        <v>92.1</v>
      </c>
      <c r="Q70" s="303">
        <v>79.3</v>
      </c>
      <c r="R70" s="303">
        <v>112.2</v>
      </c>
      <c r="S70" s="303">
        <v>121.5</v>
      </c>
    </row>
    <row r="71" spans="1:19" ht="13.5" customHeight="1">
      <c r="A71" s="232" t="s">
        <v>59</v>
      </c>
      <c r="B71" s="230">
        <v>3</v>
      </c>
      <c r="C71" s="242"/>
      <c r="D71" s="295">
        <v>93.2</v>
      </c>
      <c r="E71" s="303">
        <v>90.2</v>
      </c>
      <c r="F71" s="303">
        <v>96.5</v>
      </c>
      <c r="G71" s="303">
        <v>105.6</v>
      </c>
      <c r="H71" s="303">
        <v>104.8</v>
      </c>
      <c r="I71" s="303">
        <v>94</v>
      </c>
      <c r="J71" s="303">
        <v>88.4</v>
      </c>
      <c r="K71" s="303">
        <v>89.1</v>
      </c>
      <c r="L71" s="303">
        <v>56.7</v>
      </c>
      <c r="M71" s="303">
        <v>104.5</v>
      </c>
      <c r="N71" s="303">
        <v>87.3</v>
      </c>
      <c r="O71" s="303">
        <v>100.4</v>
      </c>
      <c r="P71" s="303">
        <v>90.8</v>
      </c>
      <c r="Q71" s="303">
        <v>78.3</v>
      </c>
      <c r="R71" s="303">
        <v>110.2</v>
      </c>
      <c r="S71" s="303">
        <v>118.7</v>
      </c>
    </row>
    <row r="72" spans="1:19" ht="13.5" customHeight="1">
      <c r="A72" s="234" t="s">
        <v>59</v>
      </c>
      <c r="B72" s="238">
        <v>4</v>
      </c>
      <c r="C72" s="244"/>
      <c r="D72" s="255">
        <v>94.9</v>
      </c>
      <c r="E72" s="266">
        <v>88.7</v>
      </c>
      <c r="F72" s="266">
        <v>98.8</v>
      </c>
      <c r="G72" s="266">
        <v>105</v>
      </c>
      <c r="H72" s="266">
        <v>105.4</v>
      </c>
      <c r="I72" s="266">
        <v>96.4</v>
      </c>
      <c r="J72" s="266">
        <v>93</v>
      </c>
      <c r="K72" s="266">
        <v>93.5</v>
      </c>
      <c r="L72" s="266">
        <v>54.6</v>
      </c>
      <c r="M72" s="266">
        <v>105.1</v>
      </c>
      <c r="N72" s="266">
        <v>90</v>
      </c>
      <c r="O72" s="266">
        <v>99.5</v>
      </c>
      <c r="P72" s="266">
        <v>90.1</v>
      </c>
      <c r="Q72" s="266">
        <v>78.8</v>
      </c>
      <c r="R72" s="266">
        <v>108.9</v>
      </c>
      <c r="S72" s="266">
        <v>120.1</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94">
        <v>0.4</v>
      </c>
      <c r="E74" s="302">
        <v>-15</v>
      </c>
      <c r="F74" s="302">
        <v>-0.6</v>
      </c>
      <c r="G74" s="302">
        <v>-3.5</v>
      </c>
      <c r="H74" s="302">
        <v>-6.8</v>
      </c>
      <c r="I74" s="302">
        <v>2.1</v>
      </c>
      <c r="J74" s="302">
        <v>6.1</v>
      </c>
      <c r="K74" s="302">
        <v>-4.9000000000000004</v>
      </c>
      <c r="L74" s="277">
        <v>-13.7</v>
      </c>
      <c r="M74" s="277">
        <v>-1.7</v>
      </c>
      <c r="N74" s="277">
        <v>23.8</v>
      </c>
      <c r="O74" s="277">
        <v>-6.8</v>
      </c>
      <c r="P74" s="302">
        <v>-5.5</v>
      </c>
      <c r="Q74" s="302">
        <v>3</v>
      </c>
      <c r="R74" s="302">
        <v>5.4</v>
      </c>
      <c r="S74" s="277">
        <v>-0.5</v>
      </c>
    </row>
    <row r="75" spans="1:19" ht="13.5" customHeight="1">
      <c r="A75" s="230"/>
      <c r="B75" s="230" t="s">
        <v>245</v>
      </c>
      <c r="C75" s="242"/>
      <c r="D75" s="295">
        <v>-0.6</v>
      </c>
      <c r="E75" s="303">
        <v>-2.9</v>
      </c>
      <c r="F75" s="303">
        <v>-2.8</v>
      </c>
      <c r="G75" s="303">
        <v>-9.3000000000000007</v>
      </c>
      <c r="H75" s="303">
        <v>-4.4000000000000004</v>
      </c>
      <c r="I75" s="303">
        <v>-5.6</v>
      </c>
      <c r="J75" s="303">
        <v>-6.2</v>
      </c>
      <c r="K75" s="303">
        <v>-2.7</v>
      </c>
      <c r="L75" s="278">
        <v>23.4</v>
      </c>
      <c r="M75" s="278">
        <v>-0.3</v>
      </c>
      <c r="N75" s="278">
        <v>-10.5</v>
      </c>
      <c r="O75" s="278">
        <v>-8.1</v>
      </c>
      <c r="P75" s="303">
        <v>26.7</v>
      </c>
      <c r="Q75" s="303">
        <v>5.0999999999999996</v>
      </c>
      <c r="R75" s="303">
        <v>0</v>
      </c>
      <c r="S75" s="278">
        <v>-0.6</v>
      </c>
    </row>
    <row r="76" spans="1:19" ht="13.5" customHeight="1">
      <c r="A76" s="230"/>
      <c r="B76" s="230" t="s">
        <v>110</v>
      </c>
      <c r="C76" s="242"/>
      <c r="D76" s="295">
        <v>2.5</v>
      </c>
      <c r="E76" s="303">
        <v>11.4</v>
      </c>
      <c r="F76" s="303">
        <v>2</v>
      </c>
      <c r="G76" s="303">
        <v>1.4</v>
      </c>
      <c r="H76" s="303">
        <v>4.0999999999999996</v>
      </c>
      <c r="I76" s="303">
        <v>5.5</v>
      </c>
      <c r="J76" s="303">
        <v>-3.2</v>
      </c>
      <c r="K76" s="303">
        <v>-16.5</v>
      </c>
      <c r="L76" s="278">
        <v>1.3</v>
      </c>
      <c r="M76" s="278">
        <v>5.9</v>
      </c>
      <c r="N76" s="278">
        <v>-5.9</v>
      </c>
      <c r="O76" s="278">
        <v>12.6</v>
      </c>
      <c r="P76" s="303">
        <v>1.1000000000000001</v>
      </c>
      <c r="Q76" s="303">
        <v>0.4</v>
      </c>
      <c r="R76" s="303">
        <v>-7.9</v>
      </c>
      <c r="S76" s="278">
        <v>21.4</v>
      </c>
    </row>
    <row r="77" spans="1:19" ht="13.5" customHeight="1">
      <c r="A77" s="230"/>
      <c r="B77" s="230" t="s">
        <v>316</v>
      </c>
      <c r="C77" s="242"/>
      <c r="D77" s="295">
        <v>-1.6</v>
      </c>
      <c r="E77" s="303">
        <v>-14.1</v>
      </c>
      <c r="F77" s="303">
        <v>0.7</v>
      </c>
      <c r="G77" s="303">
        <v>1.8</v>
      </c>
      <c r="H77" s="303">
        <v>-2.9</v>
      </c>
      <c r="I77" s="303">
        <v>-12</v>
      </c>
      <c r="J77" s="303">
        <v>-8</v>
      </c>
      <c r="K77" s="303">
        <v>9.8000000000000007</v>
      </c>
      <c r="L77" s="278">
        <v>-18</v>
      </c>
      <c r="M77" s="278">
        <v>-2</v>
      </c>
      <c r="N77" s="278">
        <v>3</v>
      </c>
      <c r="O77" s="278">
        <v>-0.3</v>
      </c>
      <c r="P77" s="303">
        <v>-4.5</v>
      </c>
      <c r="Q77" s="303">
        <v>-2.2999999999999998</v>
      </c>
      <c r="R77" s="303">
        <v>0.4</v>
      </c>
      <c r="S77" s="278">
        <v>6.2</v>
      </c>
    </row>
    <row r="78" spans="1:19" ht="13.5" customHeight="1">
      <c r="A78" s="230"/>
      <c r="B78" s="230" t="s">
        <v>112</v>
      </c>
      <c r="C78" s="242"/>
      <c r="D78" s="295">
        <v>-2.6</v>
      </c>
      <c r="E78" s="303">
        <v>-0.3</v>
      </c>
      <c r="F78" s="303">
        <v>-2.2999999999999998</v>
      </c>
      <c r="G78" s="303">
        <v>-3.7</v>
      </c>
      <c r="H78" s="303">
        <v>-7.7</v>
      </c>
      <c r="I78" s="303">
        <v>1.1000000000000001</v>
      </c>
      <c r="J78" s="303">
        <v>-1.9</v>
      </c>
      <c r="K78" s="303">
        <v>-5.3</v>
      </c>
      <c r="L78" s="278">
        <v>-4.3</v>
      </c>
      <c r="M78" s="278">
        <v>1.3</v>
      </c>
      <c r="N78" s="278">
        <v>-4.7</v>
      </c>
      <c r="O78" s="278">
        <v>-8.5</v>
      </c>
      <c r="P78" s="303">
        <v>-2.4</v>
      </c>
      <c r="Q78" s="303">
        <v>-3.1</v>
      </c>
      <c r="R78" s="303">
        <v>-1.6</v>
      </c>
      <c r="S78" s="278">
        <v>-6.1</v>
      </c>
    </row>
    <row r="79" spans="1:19" ht="13.5" customHeight="1">
      <c r="A79" s="231"/>
      <c r="B79" s="231" t="s">
        <v>184</v>
      </c>
      <c r="C79" s="243"/>
      <c r="D79" s="297">
        <v>-1.7</v>
      </c>
      <c r="E79" s="304">
        <v>-1.8</v>
      </c>
      <c r="F79" s="304">
        <v>-0.7</v>
      </c>
      <c r="G79" s="304">
        <v>21.7</v>
      </c>
      <c r="H79" s="304">
        <v>-1</v>
      </c>
      <c r="I79" s="304">
        <v>-6.6</v>
      </c>
      <c r="J79" s="304">
        <v>4.3</v>
      </c>
      <c r="K79" s="304">
        <v>0.1</v>
      </c>
      <c r="L79" s="304">
        <v>-21.7</v>
      </c>
      <c r="M79" s="304">
        <v>-1.1000000000000001</v>
      </c>
      <c r="N79" s="304">
        <v>-1.6</v>
      </c>
      <c r="O79" s="304">
        <v>-8</v>
      </c>
      <c r="P79" s="304">
        <v>-1.1000000000000001</v>
      </c>
      <c r="Q79" s="304">
        <v>-6.3</v>
      </c>
      <c r="R79" s="304">
        <v>13.4</v>
      </c>
      <c r="S79" s="304">
        <v>-2.4</v>
      </c>
    </row>
    <row r="80" spans="1:19" ht="13.5" customHeight="1">
      <c r="A80" s="230" t="s">
        <v>449</v>
      </c>
      <c r="B80" s="230">
        <v>4</v>
      </c>
      <c r="C80" s="242" t="s">
        <v>234</v>
      </c>
      <c r="D80" s="294">
        <v>-1.6</v>
      </c>
      <c r="E80" s="302">
        <v>-2</v>
      </c>
      <c r="F80" s="302">
        <v>-0.7</v>
      </c>
      <c r="G80" s="302">
        <v>17.8</v>
      </c>
      <c r="H80" s="302">
        <v>-2.4</v>
      </c>
      <c r="I80" s="302">
        <v>-6.9</v>
      </c>
      <c r="J80" s="302">
        <v>4</v>
      </c>
      <c r="K80" s="302">
        <v>0.6</v>
      </c>
      <c r="L80" s="302">
        <v>-31.3</v>
      </c>
      <c r="M80" s="302">
        <v>1.1000000000000001</v>
      </c>
      <c r="N80" s="302">
        <v>-3.6</v>
      </c>
      <c r="O80" s="302">
        <v>-7.6</v>
      </c>
      <c r="P80" s="302">
        <v>-0.7</v>
      </c>
      <c r="Q80" s="302">
        <v>-1.4</v>
      </c>
      <c r="R80" s="302">
        <v>11.2</v>
      </c>
      <c r="S80" s="302">
        <v>-8.8000000000000007</v>
      </c>
    </row>
    <row r="81" spans="1:32" ht="13.5" customHeight="1">
      <c r="A81" s="232" t="s">
        <v>59</v>
      </c>
      <c r="B81" s="230">
        <v>5</v>
      </c>
      <c r="C81" s="242"/>
      <c r="D81" s="295">
        <v>-1.9</v>
      </c>
      <c r="E81" s="303">
        <v>-2.9</v>
      </c>
      <c r="F81" s="303">
        <v>-0.3</v>
      </c>
      <c r="G81" s="303">
        <v>20.399999999999999</v>
      </c>
      <c r="H81" s="303">
        <v>-0.6</v>
      </c>
      <c r="I81" s="303">
        <v>-4.4000000000000004</v>
      </c>
      <c r="J81" s="303">
        <v>2.5</v>
      </c>
      <c r="K81" s="303">
        <v>3.7</v>
      </c>
      <c r="L81" s="303">
        <v>-30.5</v>
      </c>
      <c r="M81" s="303">
        <v>-3.8</v>
      </c>
      <c r="N81" s="303">
        <v>0.7</v>
      </c>
      <c r="O81" s="303">
        <v>-7</v>
      </c>
      <c r="P81" s="303">
        <v>-0.1</v>
      </c>
      <c r="Q81" s="303">
        <v>-8.9</v>
      </c>
      <c r="R81" s="303">
        <v>12.2</v>
      </c>
      <c r="S81" s="303">
        <v>0.6</v>
      </c>
    </row>
    <row r="82" spans="1:32" ht="13.5" customHeight="1">
      <c r="A82" s="232" t="s">
        <v>59</v>
      </c>
      <c r="B82" s="230">
        <v>6</v>
      </c>
      <c r="C82" s="242"/>
      <c r="D82" s="295">
        <v>-2.6</v>
      </c>
      <c r="E82" s="303">
        <v>-4.2</v>
      </c>
      <c r="F82" s="303">
        <v>-0.4</v>
      </c>
      <c r="G82" s="303">
        <v>18</v>
      </c>
      <c r="H82" s="303">
        <v>-3.9</v>
      </c>
      <c r="I82" s="303">
        <v>-9.8000000000000007</v>
      </c>
      <c r="J82" s="303">
        <v>2.8</v>
      </c>
      <c r="K82" s="303">
        <v>1.1000000000000001</v>
      </c>
      <c r="L82" s="303">
        <v>-28.7</v>
      </c>
      <c r="M82" s="303">
        <v>-0.6</v>
      </c>
      <c r="N82" s="303">
        <v>-1.2</v>
      </c>
      <c r="O82" s="303">
        <v>-3.5</v>
      </c>
      <c r="P82" s="303">
        <v>-2.5</v>
      </c>
      <c r="Q82" s="303">
        <v>-8.6</v>
      </c>
      <c r="R82" s="303">
        <v>13.4</v>
      </c>
      <c r="S82" s="303">
        <v>-2.6</v>
      </c>
    </row>
    <row r="83" spans="1:32" ht="13.5" customHeight="1">
      <c r="A83" s="232" t="s">
        <v>59</v>
      </c>
      <c r="B83" s="230">
        <v>7</v>
      </c>
      <c r="D83" s="295">
        <v>-2.4</v>
      </c>
      <c r="E83" s="303">
        <v>-5.7</v>
      </c>
      <c r="F83" s="303">
        <v>-0.4</v>
      </c>
      <c r="G83" s="303">
        <v>28.4</v>
      </c>
      <c r="H83" s="303">
        <v>10.8</v>
      </c>
      <c r="I83" s="303">
        <v>-9.1999999999999993</v>
      </c>
      <c r="J83" s="303">
        <v>5.4</v>
      </c>
      <c r="K83" s="303">
        <v>-1.6</v>
      </c>
      <c r="L83" s="303">
        <v>-22.2</v>
      </c>
      <c r="M83" s="303">
        <v>0.4</v>
      </c>
      <c r="N83" s="303">
        <v>-4.5999999999999996</v>
      </c>
      <c r="O83" s="303">
        <v>-4.3</v>
      </c>
      <c r="P83" s="303">
        <v>-2.6</v>
      </c>
      <c r="Q83" s="303">
        <v>-9.1999999999999993</v>
      </c>
      <c r="R83" s="303">
        <v>10</v>
      </c>
      <c r="S83" s="303">
        <v>-0.6</v>
      </c>
    </row>
    <row r="84" spans="1:32" ht="13.5" customHeight="1">
      <c r="A84" s="232" t="s">
        <v>59</v>
      </c>
      <c r="B84" s="230">
        <v>8</v>
      </c>
      <c r="C84" s="242"/>
      <c r="D84" s="295">
        <v>-2.5</v>
      </c>
      <c r="E84" s="303">
        <v>1.2</v>
      </c>
      <c r="F84" s="303">
        <v>-1.1000000000000001</v>
      </c>
      <c r="G84" s="303">
        <v>23.7</v>
      </c>
      <c r="H84" s="303">
        <v>7.4</v>
      </c>
      <c r="I84" s="303">
        <v>-8.5</v>
      </c>
      <c r="J84" s="303">
        <v>5.6</v>
      </c>
      <c r="K84" s="303">
        <v>-1.5</v>
      </c>
      <c r="L84" s="303">
        <v>-16.8</v>
      </c>
      <c r="M84" s="303">
        <v>-0.8</v>
      </c>
      <c r="N84" s="303">
        <v>-1.9</v>
      </c>
      <c r="O84" s="303">
        <v>-4.5999999999999996</v>
      </c>
      <c r="P84" s="303">
        <v>-2.1</v>
      </c>
      <c r="Q84" s="303">
        <v>-9.1</v>
      </c>
      <c r="R84" s="303">
        <v>15.3</v>
      </c>
      <c r="S84" s="303">
        <v>-4</v>
      </c>
    </row>
    <row r="85" spans="1:32" ht="13.5" customHeight="1">
      <c r="A85" s="232" t="s">
        <v>59</v>
      </c>
      <c r="B85" s="230">
        <v>9</v>
      </c>
      <c r="C85" s="242"/>
      <c r="D85" s="295">
        <v>-0.8</v>
      </c>
      <c r="E85" s="303">
        <v>8.3000000000000007</v>
      </c>
      <c r="F85" s="303">
        <v>-0.3</v>
      </c>
      <c r="G85" s="303">
        <v>26.5</v>
      </c>
      <c r="H85" s="303">
        <v>2.9</v>
      </c>
      <c r="I85" s="303">
        <v>-8.1</v>
      </c>
      <c r="J85" s="303">
        <v>7.1</v>
      </c>
      <c r="K85" s="303">
        <v>-2.2000000000000002</v>
      </c>
      <c r="L85" s="303">
        <v>-19.7</v>
      </c>
      <c r="M85" s="303">
        <v>-1.8</v>
      </c>
      <c r="N85" s="303">
        <v>0</v>
      </c>
      <c r="O85" s="303">
        <v>-4.8</v>
      </c>
      <c r="P85" s="303">
        <v>3.4</v>
      </c>
      <c r="Q85" s="303">
        <v>-3.9</v>
      </c>
      <c r="R85" s="303">
        <v>10.3</v>
      </c>
      <c r="S85" s="303">
        <v>-4.7</v>
      </c>
    </row>
    <row r="86" spans="1:32" ht="13.5" customHeight="1">
      <c r="A86" s="232" t="s">
        <v>59</v>
      </c>
      <c r="B86" s="230">
        <v>10</v>
      </c>
      <c r="C86" s="242"/>
      <c r="D86" s="295">
        <v>-1.3</v>
      </c>
      <c r="E86" s="303">
        <v>-4.2</v>
      </c>
      <c r="F86" s="303">
        <v>-0.1</v>
      </c>
      <c r="G86" s="303">
        <v>26.4</v>
      </c>
      <c r="H86" s="303">
        <v>-2.1</v>
      </c>
      <c r="I86" s="303">
        <v>-6.1</v>
      </c>
      <c r="J86" s="303">
        <v>4.7</v>
      </c>
      <c r="K86" s="303">
        <v>-0.4</v>
      </c>
      <c r="L86" s="303">
        <v>-20.2</v>
      </c>
      <c r="M86" s="303">
        <v>1.7</v>
      </c>
      <c r="N86" s="303">
        <v>2.6</v>
      </c>
      <c r="O86" s="303">
        <v>-10.8</v>
      </c>
      <c r="P86" s="303">
        <v>-0.7</v>
      </c>
      <c r="Q86" s="303">
        <v>-5.7</v>
      </c>
      <c r="R86" s="303">
        <v>12</v>
      </c>
      <c r="S86" s="303">
        <v>-1.8</v>
      </c>
    </row>
    <row r="87" spans="1:32" ht="13.5" customHeight="1">
      <c r="A87" s="233" t="s">
        <v>59</v>
      </c>
      <c r="B87" s="230">
        <v>11</v>
      </c>
      <c r="C87" s="242"/>
      <c r="D87" s="295">
        <v>-1.3</v>
      </c>
      <c r="E87" s="303">
        <v>-0.2</v>
      </c>
      <c r="F87" s="303">
        <v>-0.6</v>
      </c>
      <c r="G87" s="303">
        <v>26.3</v>
      </c>
      <c r="H87" s="303">
        <v>-3.6</v>
      </c>
      <c r="I87" s="303">
        <v>-2.4</v>
      </c>
      <c r="J87" s="303">
        <v>2.9</v>
      </c>
      <c r="K87" s="303">
        <v>-2.4</v>
      </c>
      <c r="L87" s="303">
        <v>-0.9</v>
      </c>
      <c r="M87" s="303">
        <v>-1.7</v>
      </c>
      <c r="N87" s="303">
        <v>-1.4</v>
      </c>
      <c r="O87" s="303">
        <v>-12.3</v>
      </c>
      <c r="P87" s="303">
        <v>-2.2999999999999998</v>
      </c>
      <c r="Q87" s="303">
        <v>-5.8</v>
      </c>
      <c r="R87" s="303">
        <v>8.6</v>
      </c>
      <c r="S87" s="303">
        <v>2.2999999999999998</v>
      </c>
    </row>
    <row r="88" spans="1:32" ht="13.5" customHeight="1">
      <c r="A88" s="232" t="s">
        <v>59</v>
      </c>
      <c r="B88" s="230">
        <v>12</v>
      </c>
      <c r="D88" s="295">
        <v>-2.8</v>
      </c>
      <c r="E88" s="303">
        <v>0.7</v>
      </c>
      <c r="F88" s="303">
        <v>-2</v>
      </c>
      <c r="G88" s="303">
        <v>18.399999999999999</v>
      </c>
      <c r="H88" s="303">
        <v>-9.5</v>
      </c>
      <c r="I88" s="303">
        <v>-9.6999999999999993</v>
      </c>
      <c r="J88" s="303">
        <v>6.4</v>
      </c>
      <c r="K88" s="303">
        <v>-3.6</v>
      </c>
      <c r="L88" s="303">
        <v>-11.8</v>
      </c>
      <c r="M88" s="303">
        <v>0.6</v>
      </c>
      <c r="N88" s="303">
        <v>-0.1</v>
      </c>
      <c r="O88" s="303">
        <v>-14.5</v>
      </c>
      <c r="P88" s="303">
        <v>-2.4</v>
      </c>
      <c r="Q88" s="303">
        <v>-8</v>
      </c>
      <c r="R88" s="303">
        <v>8.1</v>
      </c>
      <c r="S88" s="303">
        <v>-3.1</v>
      </c>
    </row>
    <row r="89" spans="1:32" ht="13.5" customHeight="1">
      <c r="A89" s="230" t="s">
        <v>450</v>
      </c>
      <c r="B89" s="230">
        <v>1</v>
      </c>
      <c r="C89" s="242"/>
      <c r="D89" s="295">
        <v>-3.3</v>
      </c>
      <c r="E89" s="303">
        <v>-7.5</v>
      </c>
      <c r="F89" s="303">
        <v>-4.0999999999999996</v>
      </c>
      <c r="G89" s="303">
        <v>-11.1</v>
      </c>
      <c r="H89" s="303">
        <v>11.3</v>
      </c>
      <c r="I89" s="303">
        <v>7.6</v>
      </c>
      <c r="J89" s="303">
        <v>-0.3</v>
      </c>
      <c r="K89" s="303">
        <v>7.9</v>
      </c>
      <c r="L89" s="303">
        <v>-15.8</v>
      </c>
      <c r="M89" s="303">
        <v>-4</v>
      </c>
      <c r="N89" s="303">
        <v>5.7</v>
      </c>
      <c r="O89" s="303">
        <v>-0.2</v>
      </c>
      <c r="P89" s="303">
        <v>-6.8</v>
      </c>
      <c r="Q89" s="303">
        <v>-7.1</v>
      </c>
      <c r="R89" s="303">
        <v>-3.1</v>
      </c>
      <c r="S89" s="303">
        <v>-3.6</v>
      </c>
    </row>
    <row r="90" spans="1:32" ht="13.5" customHeight="1">
      <c r="A90" s="232" t="s">
        <v>59</v>
      </c>
      <c r="B90" s="230">
        <v>2</v>
      </c>
      <c r="C90" s="242"/>
      <c r="D90" s="295">
        <v>-2.7</v>
      </c>
      <c r="E90" s="303">
        <v>-7.7</v>
      </c>
      <c r="F90" s="303">
        <v>-3</v>
      </c>
      <c r="G90" s="303">
        <v>-6.9</v>
      </c>
      <c r="H90" s="303">
        <v>13.1</v>
      </c>
      <c r="I90" s="303">
        <v>3.5</v>
      </c>
      <c r="J90" s="303">
        <v>-0.2</v>
      </c>
      <c r="K90" s="303">
        <v>7.5</v>
      </c>
      <c r="L90" s="303">
        <v>-9.3000000000000007</v>
      </c>
      <c r="M90" s="303">
        <v>-1.1000000000000001</v>
      </c>
      <c r="N90" s="303">
        <v>2</v>
      </c>
      <c r="O90" s="303">
        <v>4.0999999999999996</v>
      </c>
      <c r="P90" s="303">
        <v>-4.2</v>
      </c>
      <c r="Q90" s="303">
        <v>-9.5</v>
      </c>
      <c r="R90" s="303">
        <v>-2</v>
      </c>
      <c r="S90" s="303">
        <v>0.8</v>
      </c>
    </row>
    <row r="91" spans="1:32" ht="13.5" customHeight="1">
      <c r="A91" s="232" t="s">
        <v>59</v>
      </c>
      <c r="B91" s="230">
        <v>3</v>
      </c>
      <c r="C91" s="242"/>
      <c r="D91" s="295">
        <v>-3.3</v>
      </c>
      <c r="E91" s="303">
        <v>-2</v>
      </c>
      <c r="F91" s="303">
        <v>-3</v>
      </c>
      <c r="G91" s="303">
        <v>-9.4</v>
      </c>
      <c r="H91" s="303">
        <v>13.1</v>
      </c>
      <c r="I91" s="303">
        <v>7.9</v>
      </c>
      <c r="J91" s="303">
        <v>-2.6</v>
      </c>
      <c r="K91" s="303">
        <v>1.6</v>
      </c>
      <c r="L91" s="303">
        <v>-8.1</v>
      </c>
      <c r="M91" s="303">
        <v>1.2</v>
      </c>
      <c r="N91" s="303">
        <v>3.6</v>
      </c>
      <c r="O91" s="303">
        <v>6.9</v>
      </c>
      <c r="P91" s="303">
        <v>-3.6</v>
      </c>
      <c r="Q91" s="303">
        <v>-13.5</v>
      </c>
      <c r="R91" s="303">
        <v>1.6</v>
      </c>
      <c r="S91" s="303">
        <v>-2.2000000000000002</v>
      </c>
    </row>
    <row r="92" spans="1:32" ht="13.5" customHeight="1">
      <c r="A92" s="234" t="s">
        <v>59</v>
      </c>
      <c r="B92" s="238">
        <v>4</v>
      </c>
      <c r="C92" s="244"/>
      <c r="D92" s="255">
        <v>-2.6</v>
      </c>
      <c r="E92" s="266">
        <v>-7.6</v>
      </c>
      <c r="F92" s="266">
        <v>-2.1</v>
      </c>
      <c r="G92" s="266">
        <v>-8.9</v>
      </c>
      <c r="H92" s="266">
        <v>18.600000000000001</v>
      </c>
      <c r="I92" s="266">
        <v>7.7</v>
      </c>
      <c r="J92" s="266">
        <v>-0.7</v>
      </c>
      <c r="K92" s="266">
        <v>10.9</v>
      </c>
      <c r="L92" s="266">
        <v>-10.6</v>
      </c>
      <c r="M92" s="266">
        <v>-2.2999999999999998</v>
      </c>
      <c r="N92" s="266">
        <v>9.1999999999999993</v>
      </c>
      <c r="O92" s="266">
        <v>4.7</v>
      </c>
      <c r="P92" s="266">
        <v>-4.4000000000000004</v>
      </c>
      <c r="Q92" s="266">
        <v>-13.5</v>
      </c>
      <c r="R92" s="266">
        <v>5.5</v>
      </c>
      <c r="S92" s="266">
        <v>-0.3</v>
      </c>
    </row>
    <row r="93" spans="1:32" ht="27" customHeight="1">
      <c r="A93" s="235" t="s">
        <v>169</v>
      </c>
      <c r="B93" s="235"/>
      <c r="C93" s="235"/>
      <c r="D93" s="301">
        <v>1.8</v>
      </c>
      <c r="E93" s="257">
        <v>-1.7</v>
      </c>
      <c r="F93" s="257">
        <v>2.4</v>
      </c>
      <c r="G93" s="257">
        <v>-0.6</v>
      </c>
      <c r="H93" s="257">
        <v>0.6</v>
      </c>
      <c r="I93" s="257">
        <v>2.6</v>
      </c>
      <c r="J93" s="257">
        <v>5.2</v>
      </c>
      <c r="K93" s="257">
        <v>4.9000000000000004</v>
      </c>
      <c r="L93" s="257">
        <v>-3.7</v>
      </c>
      <c r="M93" s="257">
        <v>0.6</v>
      </c>
      <c r="N93" s="257">
        <v>3.1</v>
      </c>
      <c r="O93" s="257">
        <v>-0.9</v>
      </c>
      <c r="P93" s="257">
        <v>-0.8</v>
      </c>
      <c r="Q93" s="257">
        <v>0.6</v>
      </c>
      <c r="R93" s="257">
        <v>-1.2</v>
      </c>
      <c r="S93" s="257">
        <v>1.2</v>
      </c>
      <c r="T93" s="236"/>
      <c r="U93" s="236"/>
      <c r="V93" s="236"/>
      <c r="W93" s="236"/>
      <c r="X93" s="236"/>
      <c r="Y93" s="236"/>
      <c r="Z93" s="236"/>
      <c r="AA93" s="236"/>
      <c r="AB93" s="236"/>
      <c r="AC93" s="236"/>
      <c r="AD93" s="236"/>
      <c r="AE93" s="236"/>
      <c r="AF93" s="236"/>
    </row>
    <row r="94" spans="1:32" ht="27" customHeight="1">
      <c r="A94" s="291" t="s">
        <v>549</v>
      </c>
      <c r="B94" s="291"/>
      <c r="C94" s="291"/>
      <c r="D94" s="291"/>
      <c r="E94" s="291"/>
      <c r="F94" s="291"/>
      <c r="G94" s="291"/>
      <c r="H94" s="291"/>
      <c r="I94" s="291"/>
      <c r="J94" s="291"/>
      <c r="K94" s="291"/>
      <c r="L94" s="291"/>
      <c r="M94" s="291"/>
      <c r="N94" s="291"/>
      <c r="O94" s="291"/>
      <c r="P94" s="291"/>
      <c r="Q94" s="291"/>
      <c r="R94" s="291"/>
      <c r="S94" s="291"/>
    </row>
    <row r="95" spans="1:32" ht="24.75" customHeight="1">
      <c r="A95" s="292"/>
      <c r="B95" s="292"/>
      <c r="C95" s="292"/>
      <c r="D95" s="292"/>
      <c r="E95" s="292"/>
      <c r="F95" s="292"/>
      <c r="G95" s="292"/>
      <c r="H95" s="292"/>
      <c r="I95" s="292"/>
      <c r="J95" s="292"/>
      <c r="K95" s="292"/>
      <c r="L95" s="292"/>
      <c r="M95" s="292"/>
      <c r="N95" s="292"/>
      <c r="O95" s="292"/>
      <c r="P95" s="292"/>
      <c r="Q95" s="292"/>
      <c r="R95" s="292"/>
      <c r="S95" s="292"/>
    </row>
    <row r="96" spans="1:32">
      <c r="I96" s="307"/>
      <c r="J96" s="308"/>
      <c r="K96" s="308"/>
      <c r="L96" s="308"/>
      <c r="M96" s="308"/>
      <c r="N96" s="308"/>
      <c r="O96" s="308"/>
      <c r="P96" s="308"/>
      <c r="Q96" s="308"/>
      <c r="R96" s="308"/>
    </row>
    <row r="98" spans="1:19">
      <c r="A98" s="315"/>
      <c r="B98" s="315"/>
      <c r="C98" s="315"/>
      <c r="D98" s="315"/>
      <c r="E98" s="315"/>
      <c r="F98" s="315"/>
      <c r="G98" s="315"/>
      <c r="H98" s="315"/>
      <c r="I98" s="315"/>
      <c r="J98" s="315"/>
      <c r="K98" s="315"/>
      <c r="L98" s="315"/>
      <c r="M98" s="315"/>
      <c r="N98" s="315"/>
      <c r="O98" s="315"/>
      <c r="P98" s="315"/>
      <c r="Q98" s="315"/>
      <c r="R98" s="315"/>
      <c r="S98" s="315"/>
    </row>
  </sheetData>
  <mergeCells count="14">
    <mergeCell ref="G2:N2"/>
    <mergeCell ref="H3:O3"/>
    <mergeCell ref="D7:R7"/>
    <mergeCell ref="D27:S27"/>
    <mergeCell ref="A47:C47"/>
    <mergeCell ref="H49:O49"/>
    <mergeCell ref="D53:R53"/>
    <mergeCell ref="D73:S73"/>
    <mergeCell ref="A93:C93"/>
    <mergeCell ref="I96:R96"/>
    <mergeCell ref="A98:S98"/>
    <mergeCell ref="A4:C6"/>
    <mergeCell ref="A50:C52"/>
    <mergeCell ref="A94:S95"/>
  </mergeCells>
  <phoneticPr fontId="22"/>
  <pageMargins left="0.78740157480314965" right="0.39370078740157483" top="0.43307086614173229" bottom="0.34" header="0.31496062992125984" footer="0.19685039370078741"/>
  <pageSetup paperSize="9" scale="60" fitToWidth="1" fitToHeight="1" orientation="portrait" usePrinterDefaults="1"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6">
    <tabColor indexed="17"/>
    <pageSetUpPr fitToPage="1"/>
  </sheetPr>
  <dimension ref="A1:AF94"/>
  <sheetViews>
    <sheetView topLeftCell="A22"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21" customHeight="1">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21" customHeight="1">
      <c r="A2" s="282"/>
      <c r="B2" s="282"/>
      <c r="C2" s="282"/>
      <c r="D2" s="282"/>
      <c r="E2" s="281"/>
      <c r="F2" s="281"/>
      <c r="G2" s="271" t="s">
        <v>459</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51">
        <v>98.1</v>
      </c>
      <c r="E8" s="262">
        <v>101.4</v>
      </c>
      <c r="F8" s="262">
        <v>100.6</v>
      </c>
      <c r="G8" s="262">
        <v>108.7</v>
      </c>
      <c r="H8" s="262">
        <v>99.8</v>
      </c>
      <c r="I8" s="262">
        <v>102.7</v>
      </c>
      <c r="J8" s="262">
        <v>101.3</v>
      </c>
      <c r="K8" s="262">
        <v>96.8</v>
      </c>
      <c r="L8" s="277">
        <v>108.7</v>
      </c>
      <c r="M8" s="277">
        <v>94.3</v>
      </c>
      <c r="N8" s="277">
        <v>101.8</v>
      </c>
      <c r="O8" s="277">
        <v>100.1</v>
      </c>
      <c r="P8" s="262">
        <v>76.2</v>
      </c>
      <c r="Q8" s="262">
        <v>93.7</v>
      </c>
      <c r="R8" s="262">
        <v>99.7</v>
      </c>
      <c r="S8" s="277">
        <v>103.3</v>
      </c>
    </row>
    <row r="9" spans="1:28"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row>
    <row r="10" spans="1:28">
      <c r="A10" s="230"/>
      <c r="B10" s="230" t="s">
        <v>110</v>
      </c>
      <c r="C10" s="242"/>
      <c r="D10" s="252">
        <v>101.4</v>
      </c>
      <c r="E10" s="263">
        <v>109.9</v>
      </c>
      <c r="F10" s="263">
        <v>101.1</v>
      </c>
      <c r="G10" s="263">
        <v>100.5</v>
      </c>
      <c r="H10" s="263">
        <v>105.9</v>
      </c>
      <c r="I10" s="263">
        <v>100.8</v>
      </c>
      <c r="J10" s="263">
        <v>93.5</v>
      </c>
      <c r="K10" s="263">
        <v>93.1</v>
      </c>
      <c r="L10" s="278">
        <v>114</v>
      </c>
      <c r="M10" s="278">
        <v>104.3</v>
      </c>
      <c r="N10" s="278">
        <v>100.4</v>
      </c>
      <c r="O10" s="278">
        <v>99.9</v>
      </c>
      <c r="P10" s="263">
        <v>100.6</v>
      </c>
      <c r="Q10" s="263">
        <v>101.6</v>
      </c>
      <c r="R10" s="263">
        <v>100.9</v>
      </c>
      <c r="S10" s="278">
        <v>114.2</v>
      </c>
    </row>
    <row r="11" spans="1:28" ht="13.5" customHeight="1">
      <c r="A11" s="230"/>
      <c r="B11" s="230" t="s">
        <v>316</v>
      </c>
      <c r="C11" s="242"/>
      <c r="D11" s="252">
        <v>101.2</v>
      </c>
      <c r="E11" s="263">
        <v>107.1</v>
      </c>
      <c r="F11" s="263">
        <v>105.1</v>
      </c>
      <c r="G11" s="263">
        <v>93.6</v>
      </c>
      <c r="H11" s="263">
        <v>105.8</v>
      </c>
      <c r="I11" s="263">
        <v>92.9</v>
      </c>
      <c r="J11" s="263">
        <v>90</v>
      </c>
      <c r="K11" s="263">
        <v>97.3</v>
      </c>
      <c r="L11" s="263">
        <v>106.6</v>
      </c>
      <c r="M11" s="263">
        <v>98.6</v>
      </c>
      <c r="N11" s="263">
        <v>100.1</v>
      </c>
      <c r="O11" s="263">
        <v>104.2</v>
      </c>
      <c r="P11" s="263">
        <v>99.8</v>
      </c>
      <c r="Q11" s="263">
        <v>99.8</v>
      </c>
      <c r="R11" s="263">
        <v>105.3</v>
      </c>
      <c r="S11" s="263">
        <v>118.2</v>
      </c>
    </row>
    <row r="12" spans="1:28" ht="13.5" customHeight="1">
      <c r="A12" s="230"/>
      <c r="B12" s="230" t="s">
        <v>112</v>
      </c>
      <c r="C12" s="242"/>
      <c r="D12" s="253">
        <v>102.6</v>
      </c>
      <c r="E12" s="259">
        <v>108.1</v>
      </c>
      <c r="F12" s="259">
        <v>107</v>
      </c>
      <c r="G12" s="259">
        <v>102</v>
      </c>
      <c r="H12" s="259">
        <v>99.1</v>
      </c>
      <c r="I12" s="259">
        <v>97.6</v>
      </c>
      <c r="J12" s="259">
        <v>93.2</v>
      </c>
      <c r="K12" s="259">
        <v>93.9</v>
      </c>
      <c r="L12" s="259">
        <v>112.6</v>
      </c>
      <c r="M12" s="259">
        <v>100.5</v>
      </c>
      <c r="N12" s="259">
        <v>99.3</v>
      </c>
      <c r="O12" s="259">
        <v>94.1</v>
      </c>
      <c r="P12" s="259">
        <v>97.9</v>
      </c>
      <c r="Q12" s="259">
        <v>100.5</v>
      </c>
      <c r="R12" s="259">
        <v>108.2</v>
      </c>
      <c r="S12" s="259">
        <v>123.7</v>
      </c>
    </row>
    <row r="13" spans="1:28" ht="13.5" customHeight="1">
      <c r="A13" s="231"/>
      <c r="B13" s="231" t="s">
        <v>184</v>
      </c>
      <c r="C13" s="243"/>
      <c r="D13" s="254">
        <v>105.6</v>
      </c>
      <c r="E13" s="265">
        <v>111.2</v>
      </c>
      <c r="F13" s="265">
        <v>110.1</v>
      </c>
      <c r="G13" s="265">
        <v>120.4</v>
      </c>
      <c r="H13" s="265">
        <v>105.7</v>
      </c>
      <c r="I13" s="265">
        <v>97.3</v>
      </c>
      <c r="J13" s="265">
        <v>105.5</v>
      </c>
      <c r="K13" s="265">
        <v>96.4</v>
      </c>
      <c r="L13" s="265">
        <v>104.7</v>
      </c>
      <c r="M13" s="265">
        <v>103.6</v>
      </c>
      <c r="N13" s="265">
        <v>94.8</v>
      </c>
      <c r="O13" s="265">
        <v>88.4</v>
      </c>
      <c r="P13" s="265">
        <v>102.5</v>
      </c>
      <c r="Q13" s="265">
        <v>98</v>
      </c>
      <c r="R13" s="265">
        <v>110</v>
      </c>
      <c r="S13" s="265">
        <v>124.5</v>
      </c>
    </row>
    <row r="14" spans="1:28" ht="13.5" customHeight="1">
      <c r="A14" s="230" t="s">
        <v>449</v>
      </c>
      <c r="B14" s="230">
        <v>4</v>
      </c>
      <c r="C14" s="242" t="s">
        <v>234</v>
      </c>
      <c r="D14" s="252">
        <v>107.1</v>
      </c>
      <c r="E14" s="263">
        <v>110.1</v>
      </c>
      <c r="F14" s="263">
        <v>111.3</v>
      </c>
      <c r="G14" s="263">
        <v>116.1</v>
      </c>
      <c r="H14" s="263">
        <v>104.4</v>
      </c>
      <c r="I14" s="263">
        <v>96.8</v>
      </c>
      <c r="J14" s="263">
        <v>106.2</v>
      </c>
      <c r="K14" s="263">
        <v>95.9</v>
      </c>
      <c r="L14" s="263">
        <v>115</v>
      </c>
      <c r="M14" s="263">
        <v>103.9</v>
      </c>
      <c r="N14" s="263">
        <v>94.5</v>
      </c>
      <c r="O14" s="263">
        <v>90.2</v>
      </c>
      <c r="P14" s="263">
        <v>101.9</v>
      </c>
      <c r="Q14" s="263">
        <v>103.7</v>
      </c>
      <c r="R14" s="263">
        <v>111.2</v>
      </c>
      <c r="S14" s="263">
        <v>125.5</v>
      </c>
    </row>
    <row r="15" spans="1:28" ht="13.5" customHeight="1">
      <c r="A15" s="232" t="s">
        <v>59</v>
      </c>
      <c r="B15" s="230">
        <v>5</v>
      </c>
      <c r="C15" s="242"/>
      <c r="D15" s="252">
        <v>105.8</v>
      </c>
      <c r="E15" s="263">
        <v>111.5</v>
      </c>
      <c r="F15" s="263">
        <v>110.7</v>
      </c>
      <c r="G15" s="263">
        <v>117.4</v>
      </c>
      <c r="H15" s="263">
        <v>105.2</v>
      </c>
      <c r="I15" s="263">
        <v>97.4</v>
      </c>
      <c r="J15" s="263">
        <v>105.6</v>
      </c>
      <c r="K15" s="263">
        <v>96.5</v>
      </c>
      <c r="L15" s="263">
        <v>109.2</v>
      </c>
      <c r="M15" s="263">
        <v>102.4</v>
      </c>
      <c r="N15" s="263">
        <v>97.5</v>
      </c>
      <c r="O15" s="263">
        <v>87.2</v>
      </c>
      <c r="P15" s="263">
        <v>102</v>
      </c>
      <c r="Q15" s="263">
        <v>97.1</v>
      </c>
      <c r="R15" s="263">
        <v>110.3</v>
      </c>
      <c r="S15" s="263">
        <v>124.3</v>
      </c>
    </row>
    <row r="16" spans="1:28" ht="13.5" customHeight="1">
      <c r="A16" s="232" t="s">
        <v>59</v>
      </c>
      <c r="B16" s="230">
        <v>6</v>
      </c>
      <c r="C16" s="242"/>
      <c r="D16" s="252">
        <v>106.5</v>
      </c>
      <c r="E16" s="263">
        <v>110.1</v>
      </c>
      <c r="F16" s="263">
        <v>111.6</v>
      </c>
      <c r="G16" s="263">
        <v>117</v>
      </c>
      <c r="H16" s="263">
        <v>103.5</v>
      </c>
      <c r="I16" s="263">
        <v>96.8</v>
      </c>
      <c r="J16" s="263">
        <v>106.9</v>
      </c>
      <c r="K16" s="263">
        <v>95.4</v>
      </c>
      <c r="L16" s="263">
        <v>107.8</v>
      </c>
      <c r="M16" s="263">
        <v>105.3</v>
      </c>
      <c r="N16" s="263">
        <v>98.8</v>
      </c>
      <c r="O16" s="263">
        <v>90.1</v>
      </c>
      <c r="P16" s="263">
        <v>102.7</v>
      </c>
      <c r="Q16" s="263">
        <v>98</v>
      </c>
      <c r="R16" s="263">
        <v>111.2</v>
      </c>
      <c r="S16" s="263">
        <v>124.7</v>
      </c>
    </row>
    <row r="17" spans="1:19" ht="13.5" customHeight="1">
      <c r="A17" s="232" t="s">
        <v>59</v>
      </c>
      <c r="B17" s="230">
        <v>7</v>
      </c>
      <c r="D17" s="252">
        <v>105.4</v>
      </c>
      <c r="E17" s="263">
        <v>111.7</v>
      </c>
      <c r="F17" s="263">
        <v>110.4</v>
      </c>
      <c r="G17" s="263">
        <v>123.7</v>
      </c>
      <c r="H17" s="263">
        <v>105.9</v>
      </c>
      <c r="I17" s="263">
        <v>97.8</v>
      </c>
      <c r="J17" s="263">
        <v>102.3</v>
      </c>
      <c r="K17" s="263">
        <v>96.6</v>
      </c>
      <c r="L17" s="263">
        <v>100.3</v>
      </c>
      <c r="M17" s="263">
        <v>105.2</v>
      </c>
      <c r="N17" s="263">
        <v>91.1</v>
      </c>
      <c r="O17" s="263">
        <v>92.9</v>
      </c>
      <c r="P17" s="263">
        <v>102.3</v>
      </c>
      <c r="Q17" s="263">
        <v>97.2</v>
      </c>
      <c r="R17" s="263">
        <v>108.4</v>
      </c>
      <c r="S17" s="263">
        <v>127.5</v>
      </c>
    </row>
    <row r="18" spans="1:19" ht="13.5" customHeight="1">
      <c r="A18" s="232" t="s">
        <v>59</v>
      </c>
      <c r="B18" s="230">
        <v>8</v>
      </c>
      <c r="C18" s="242"/>
      <c r="D18" s="252">
        <v>104.9</v>
      </c>
      <c r="E18" s="263">
        <v>116.1</v>
      </c>
      <c r="F18" s="263">
        <v>110.2</v>
      </c>
      <c r="G18" s="263">
        <v>124.3</v>
      </c>
      <c r="H18" s="263">
        <v>111.3</v>
      </c>
      <c r="I18" s="263">
        <v>94.9</v>
      </c>
      <c r="J18" s="263">
        <v>103.8</v>
      </c>
      <c r="K18" s="263">
        <v>97.5</v>
      </c>
      <c r="L18" s="263">
        <v>96.5</v>
      </c>
      <c r="M18" s="263">
        <v>105</v>
      </c>
      <c r="N18" s="263">
        <v>96.2</v>
      </c>
      <c r="O18" s="263">
        <v>91.7</v>
      </c>
      <c r="P18" s="263">
        <v>99.9</v>
      </c>
      <c r="Q18" s="263">
        <v>95.9</v>
      </c>
      <c r="R18" s="263">
        <v>110.9</v>
      </c>
      <c r="S18" s="263">
        <v>121.3</v>
      </c>
    </row>
    <row r="19" spans="1:19" ht="13.5" customHeight="1">
      <c r="A19" s="232" t="s">
        <v>59</v>
      </c>
      <c r="B19" s="230">
        <v>9</v>
      </c>
      <c r="C19" s="242"/>
      <c r="D19" s="252">
        <v>106</v>
      </c>
      <c r="E19" s="263">
        <v>116.4</v>
      </c>
      <c r="F19" s="263">
        <v>110.5</v>
      </c>
      <c r="G19" s="263">
        <v>125.1</v>
      </c>
      <c r="H19" s="263">
        <v>108.7</v>
      </c>
      <c r="I19" s="263">
        <v>95</v>
      </c>
      <c r="J19" s="263">
        <v>105.3</v>
      </c>
      <c r="K19" s="263">
        <v>97.7</v>
      </c>
      <c r="L19" s="263">
        <v>93.3</v>
      </c>
      <c r="M19" s="263">
        <v>102.3</v>
      </c>
      <c r="N19" s="263">
        <v>91</v>
      </c>
      <c r="O19" s="263">
        <v>92.3</v>
      </c>
      <c r="P19" s="263">
        <v>101</v>
      </c>
      <c r="Q19" s="263">
        <v>100.4</v>
      </c>
      <c r="R19" s="263">
        <v>106.8</v>
      </c>
      <c r="S19" s="263">
        <v>126.3</v>
      </c>
    </row>
    <row r="20" spans="1:19" ht="13.5" customHeight="1">
      <c r="A20" s="232" t="s">
        <v>59</v>
      </c>
      <c r="B20" s="230">
        <v>10</v>
      </c>
      <c r="C20" s="242"/>
      <c r="D20" s="252">
        <v>105.2</v>
      </c>
      <c r="E20" s="263">
        <v>111.7</v>
      </c>
      <c r="F20" s="263">
        <v>111</v>
      </c>
      <c r="G20" s="263">
        <v>123.7</v>
      </c>
      <c r="H20" s="263">
        <v>105.1</v>
      </c>
      <c r="I20" s="263">
        <v>95</v>
      </c>
      <c r="J20" s="263">
        <v>105.7</v>
      </c>
      <c r="K20" s="263">
        <v>96.5</v>
      </c>
      <c r="L20" s="263">
        <v>93.3</v>
      </c>
      <c r="M20" s="263">
        <v>107.6</v>
      </c>
      <c r="N20" s="263">
        <v>91.1</v>
      </c>
      <c r="O20" s="263">
        <v>88.5</v>
      </c>
      <c r="P20" s="263">
        <v>101.8</v>
      </c>
      <c r="Q20" s="263">
        <v>96.3</v>
      </c>
      <c r="R20" s="263">
        <v>106.5</v>
      </c>
      <c r="S20" s="263">
        <v>122.2</v>
      </c>
    </row>
    <row r="21" spans="1:19" ht="13.5" customHeight="1">
      <c r="A21" s="233" t="s">
        <v>59</v>
      </c>
      <c r="B21" s="230">
        <v>11</v>
      </c>
      <c r="C21" s="242"/>
      <c r="D21" s="252">
        <v>106.6</v>
      </c>
      <c r="E21" s="263">
        <v>114.3</v>
      </c>
      <c r="F21" s="263">
        <v>111.5</v>
      </c>
      <c r="G21" s="263">
        <v>124.5</v>
      </c>
      <c r="H21" s="263">
        <v>104.9</v>
      </c>
      <c r="I21" s="263">
        <v>103.7</v>
      </c>
      <c r="J21" s="263">
        <v>106.3</v>
      </c>
      <c r="K21" s="263">
        <v>97.3</v>
      </c>
      <c r="L21" s="263">
        <v>106.4</v>
      </c>
      <c r="M21" s="263">
        <v>104.2</v>
      </c>
      <c r="N21" s="263">
        <v>93.9</v>
      </c>
      <c r="O21" s="263">
        <v>90</v>
      </c>
      <c r="P21" s="263">
        <v>100.9</v>
      </c>
      <c r="Q21" s="263">
        <v>96</v>
      </c>
      <c r="R21" s="263">
        <v>107.8</v>
      </c>
      <c r="S21" s="263">
        <v>128.4</v>
      </c>
    </row>
    <row r="22" spans="1:19" ht="13.5" customHeight="1">
      <c r="A22" s="232" t="s">
        <v>59</v>
      </c>
      <c r="B22" s="230">
        <v>12</v>
      </c>
      <c r="D22" s="252">
        <v>106.2</v>
      </c>
      <c r="E22" s="263">
        <v>114.5</v>
      </c>
      <c r="F22" s="263">
        <v>110.4</v>
      </c>
      <c r="G22" s="263">
        <v>123.5</v>
      </c>
      <c r="H22" s="263">
        <v>105.1</v>
      </c>
      <c r="I22" s="263">
        <v>100.1</v>
      </c>
      <c r="J22" s="263">
        <v>107.4</v>
      </c>
      <c r="K22" s="263">
        <v>98.1</v>
      </c>
      <c r="L22" s="263">
        <v>103.4</v>
      </c>
      <c r="M22" s="263">
        <v>102.3</v>
      </c>
      <c r="N22" s="263">
        <v>97.8</v>
      </c>
      <c r="O22" s="263">
        <v>88.1</v>
      </c>
      <c r="P22" s="263">
        <v>108.2</v>
      </c>
      <c r="Q22" s="263">
        <v>94.6</v>
      </c>
      <c r="R22" s="263">
        <v>107.5</v>
      </c>
      <c r="S22" s="263">
        <v>120.9</v>
      </c>
    </row>
    <row r="23" spans="1:19" ht="13.5" customHeight="1">
      <c r="A23" s="232" t="s">
        <v>450</v>
      </c>
      <c r="B23" s="230">
        <v>1</v>
      </c>
      <c r="C23" s="242"/>
      <c r="D23" s="252">
        <v>104.7</v>
      </c>
      <c r="E23" s="263">
        <v>106.6</v>
      </c>
      <c r="F23" s="263">
        <v>106.8</v>
      </c>
      <c r="G23" s="263">
        <v>116</v>
      </c>
      <c r="H23" s="263">
        <v>117.5</v>
      </c>
      <c r="I23" s="263">
        <v>101.6</v>
      </c>
      <c r="J23" s="263">
        <v>100.5</v>
      </c>
      <c r="K23" s="263">
        <v>104.3</v>
      </c>
      <c r="L23" s="263">
        <v>96.7</v>
      </c>
      <c r="M23" s="263">
        <v>105.5</v>
      </c>
      <c r="N23" s="263">
        <v>98.9</v>
      </c>
      <c r="O23" s="263">
        <v>95.1</v>
      </c>
      <c r="P23" s="263">
        <v>107.7</v>
      </c>
      <c r="Q23" s="263">
        <v>95.5</v>
      </c>
      <c r="R23" s="263">
        <v>110.3</v>
      </c>
      <c r="S23" s="263">
        <v>126.8</v>
      </c>
    </row>
    <row r="24" spans="1:19" ht="13.5" customHeight="1">
      <c r="A24" s="232" t="s">
        <v>59</v>
      </c>
      <c r="B24" s="230">
        <v>2</v>
      </c>
      <c r="C24" s="242"/>
      <c r="D24" s="252">
        <v>104.5</v>
      </c>
      <c r="E24" s="263">
        <v>108</v>
      </c>
      <c r="F24" s="263">
        <v>108.5</v>
      </c>
      <c r="G24" s="263">
        <v>117.4</v>
      </c>
      <c r="H24" s="263">
        <v>116.1</v>
      </c>
      <c r="I24" s="263">
        <v>103.3</v>
      </c>
      <c r="J24" s="263">
        <v>99.1</v>
      </c>
      <c r="K24" s="263">
        <v>103.5</v>
      </c>
      <c r="L24" s="263">
        <v>96.4</v>
      </c>
      <c r="M24" s="263">
        <v>105</v>
      </c>
      <c r="N24" s="263">
        <v>92.5</v>
      </c>
      <c r="O24" s="263">
        <v>92.7</v>
      </c>
      <c r="P24" s="263">
        <v>108.5</v>
      </c>
      <c r="Q24" s="263">
        <v>93.1</v>
      </c>
      <c r="R24" s="263">
        <v>114.9</v>
      </c>
      <c r="S24" s="263">
        <v>125.7</v>
      </c>
    </row>
    <row r="25" spans="1:19" ht="13.5" customHeight="1">
      <c r="A25" s="232" t="s">
        <v>59</v>
      </c>
      <c r="B25" s="232">
        <v>3</v>
      </c>
      <c r="C25" s="242"/>
      <c r="D25" s="252">
        <v>104.4</v>
      </c>
      <c r="E25" s="264">
        <v>108.9</v>
      </c>
      <c r="F25" s="264">
        <v>108.7</v>
      </c>
      <c r="G25" s="264">
        <v>117.4</v>
      </c>
      <c r="H25" s="264">
        <v>116.9</v>
      </c>
      <c r="I25" s="264">
        <v>104.3</v>
      </c>
      <c r="J25" s="264">
        <v>100.6</v>
      </c>
      <c r="K25" s="264">
        <v>101.9</v>
      </c>
      <c r="L25" s="264">
        <v>99.9</v>
      </c>
      <c r="M25" s="264">
        <v>106.8</v>
      </c>
      <c r="N25" s="264">
        <v>96.4</v>
      </c>
      <c r="O25" s="264">
        <v>95.9</v>
      </c>
      <c r="P25" s="264">
        <v>107.5</v>
      </c>
      <c r="Q25" s="264">
        <v>90</v>
      </c>
      <c r="R25" s="264">
        <v>116.9</v>
      </c>
      <c r="S25" s="264">
        <v>121.3</v>
      </c>
    </row>
    <row r="26" spans="1:19" ht="13.5" customHeight="1">
      <c r="A26" s="234" t="s">
        <v>59</v>
      </c>
      <c r="B26" s="238">
        <v>4</v>
      </c>
      <c r="C26" s="244"/>
      <c r="D26" s="255">
        <v>107.4</v>
      </c>
      <c r="E26" s="266">
        <v>110.8</v>
      </c>
      <c r="F26" s="266">
        <v>112.4</v>
      </c>
      <c r="G26" s="266">
        <v>116.9</v>
      </c>
      <c r="H26" s="266">
        <v>118.1</v>
      </c>
      <c r="I26" s="266">
        <v>108.1</v>
      </c>
      <c r="J26" s="266">
        <v>103.9</v>
      </c>
      <c r="K26" s="266">
        <v>105.7</v>
      </c>
      <c r="L26" s="266">
        <v>98.9</v>
      </c>
      <c r="M26" s="266">
        <v>109.1</v>
      </c>
      <c r="N26" s="266">
        <v>98.9</v>
      </c>
      <c r="O26" s="266">
        <v>98.1</v>
      </c>
      <c r="P26" s="266">
        <v>106.8</v>
      </c>
      <c r="Q26" s="266">
        <v>93</v>
      </c>
      <c r="R26" s="266">
        <v>117.2</v>
      </c>
      <c r="S26" s="266">
        <v>125.8</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51">
        <v>-0.4</v>
      </c>
      <c r="E28" s="262">
        <v>-6.7</v>
      </c>
      <c r="F28" s="262">
        <v>-0.2</v>
      </c>
      <c r="G28" s="262">
        <v>-3.5</v>
      </c>
      <c r="H28" s="262">
        <v>0.4</v>
      </c>
      <c r="I28" s="262">
        <v>2.2000000000000002</v>
      </c>
      <c r="J28" s="262">
        <v>0</v>
      </c>
      <c r="K28" s="262">
        <v>0.8</v>
      </c>
      <c r="L28" s="277">
        <v>-0.2</v>
      </c>
      <c r="M28" s="277">
        <v>-2.8</v>
      </c>
      <c r="N28" s="277">
        <v>12</v>
      </c>
      <c r="O28" s="277">
        <v>0.3</v>
      </c>
      <c r="P28" s="262">
        <v>-8.3000000000000007</v>
      </c>
      <c r="Q28" s="262">
        <v>0.4</v>
      </c>
      <c r="R28" s="262">
        <v>-1.4</v>
      </c>
      <c r="S28" s="277">
        <v>0.5</v>
      </c>
    </row>
    <row r="29" spans="1:19" ht="13.5" customHeight="1">
      <c r="A29" s="230"/>
      <c r="B29" s="230" t="s">
        <v>245</v>
      </c>
      <c r="C29" s="242"/>
      <c r="D29" s="252">
        <v>1.9</v>
      </c>
      <c r="E29" s="263">
        <v>-1.4</v>
      </c>
      <c r="F29" s="263">
        <v>-0.6</v>
      </c>
      <c r="G29" s="263">
        <v>-8.1</v>
      </c>
      <c r="H29" s="263">
        <v>0.2</v>
      </c>
      <c r="I29" s="263">
        <v>-2.7</v>
      </c>
      <c r="J29" s="263">
        <v>-1.3</v>
      </c>
      <c r="K29" s="263">
        <v>3.3</v>
      </c>
      <c r="L29" s="278">
        <v>-8.1</v>
      </c>
      <c r="M29" s="278">
        <v>6.1</v>
      </c>
      <c r="N29" s="278">
        <v>-1.8</v>
      </c>
      <c r="O29" s="278">
        <v>-0.2</v>
      </c>
      <c r="P29" s="263">
        <v>31.2</v>
      </c>
      <c r="Q29" s="263">
        <v>6.6</v>
      </c>
      <c r="R29" s="263">
        <v>0.3</v>
      </c>
      <c r="S29" s="278">
        <v>-3.2</v>
      </c>
    </row>
    <row r="30" spans="1:19" ht="13.5" customHeight="1">
      <c r="A30" s="230"/>
      <c r="B30" s="230" t="s">
        <v>110</v>
      </c>
      <c r="C30" s="242"/>
      <c r="D30" s="252">
        <v>1.4</v>
      </c>
      <c r="E30" s="263">
        <v>9.9</v>
      </c>
      <c r="F30" s="263">
        <v>1.1000000000000001</v>
      </c>
      <c r="G30" s="263">
        <v>0.5</v>
      </c>
      <c r="H30" s="263">
        <v>5.8</v>
      </c>
      <c r="I30" s="263">
        <v>0.9</v>
      </c>
      <c r="J30" s="263">
        <v>-6.4</v>
      </c>
      <c r="K30" s="263">
        <v>-6.9</v>
      </c>
      <c r="L30" s="278">
        <v>14.2</v>
      </c>
      <c r="M30" s="278">
        <v>4.3</v>
      </c>
      <c r="N30" s="278">
        <v>0.4</v>
      </c>
      <c r="O30" s="278">
        <v>0</v>
      </c>
      <c r="P30" s="263">
        <v>0.6</v>
      </c>
      <c r="Q30" s="263">
        <v>1.6</v>
      </c>
      <c r="R30" s="263">
        <v>0.9</v>
      </c>
      <c r="S30" s="278">
        <v>14.3</v>
      </c>
    </row>
    <row r="31" spans="1:19" ht="13.5" customHeight="1">
      <c r="A31" s="230"/>
      <c r="B31" s="230" t="s">
        <v>316</v>
      </c>
      <c r="C31" s="242"/>
      <c r="D31" s="252">
        <v>-0.2</v>
      </c>
      <c r="E31" s="263">
        <v>-2.5</v>
      </c>
      <c r="F31" s="263">
        <v>4</v>
      </c>
      <c r="G31" s="263">
        <v>-6.9</v>
      </c>
      <c r="H31" s="263">
        <v>-0.1</v>
      </c>
      <c r="I31" s="263">
        <v>-7.8</v>
      </c>
      <c r="J31" s="263">
        <v>-3.7</v>
      </c>
      <c r="K31" s="263">
        <v>4.5</v>
      </c>
      <c r="L31" s="278">
        <v>-6.5</v>
      </c>
      <c r="M31" s="278">
        <v>-5.5</v>
      </c>
      <c r="N31" s="278">
        <v>-0.3</v>
      </c>
      <c r="O31" s="278">
        <v>4.3</v>
      </c>
      <c r="P31" s="263">
        <v>-0.8</v>
      </c>
      <c r="Q31" s="263">
        <v>-1.8</v>
      </c>
      <c r="R31" s="263">
        <v>4.4000000000000004</v>
      </c>
      <c r="S31" s="278">
        <v>3.5</v>
      </c>
    </row>
    <row r="32" spans="1:19" ht="13.5" customHeight="1">
      <c r="A32" s="230"/>
      <c r="B32" s="230" t="s">
        <v>112</v>
      </c>
      <c r="C32" s="242"/>
      <c r="D32" s="252">
        <v>1.4</v>
      </c>
      <c r="E32" s="263">
        <v>0.9</v>
      </c>
      <c r="F32" s="263">
        <v>1.8</v>
      </c>
      <c r="G32" s="263">
        <v>9</v>
      </c>
      <c r="H32" s="263">
        <v>-6.3</v>
      </c>
      <c r="I32" s="263">
        <v>5.0999999999999996</v>
      </c>
      <c r="J32" s="263">
        <v>3.6</v>
      </c>
      <c r="K32" s="263">
        <v>-3.5</v>
      </c>
      <c r="L32" s="278">
        <v>5.6</v>
      </c>
      <c r="M32" s="278">
        <v>1.9</v>
      </c>
      <c r="N32" s="278">
        <v>-0.8</v>
      </c>
      <c r="O32" s="278">
        <v>-9.6999999999999993</v>
      </c>
      <c r="P32" s="263">
        <v>-1.9</v>
      </c>
      <c r="Q32" s="263">
        <v>0.7</v>
      </c>
      <c r="R32" s="263">
        <v>2.8</v>
      </c>
      <c r="S32" s="278">
        <v>4.7</v>
      </c>
    </row>
    <row r="33" spans="1:32" ht="13.5" customHeight="1">
      <c r="A33" s="231"/>
      <c r="B33" s="231" t="s">
        <v>184</v>
      </c>
      <c r="C33" s="243"/>
      <c r="D33" s="254">
        <v>2.5</v>
      </c>
      <c r="E33" s="265">
        <v>2.6</v>
      </c>
      <c r="F33" s="265">
        <v>1.9</v>
      </c>
      <c r="G33" s="265">
        <v>22</v>
      </c>
      <c r="H33" s="265">
        <v>7.4</v>
      </c>
      <c r="I33" s="265">
        <v>-0.9</v>
      </c>
      <c r="J33" s="265">
        <v>13.4</v>
      </c>
      <c r="K33" s="265">
        <v>4</v>
      </c>
      <c r="L33" s="265">
        <v>-7.6</v>
      </c>
      <c r="M33" s="265">
        <v>1.3</v>
      </c>
      <c r="N33" s="265">
        <v>-2.1</v>
      </c>
      <c r="O33" s="265">
        <v>-6.4</v>
      </c>
      <c r="P33" s="265">
        <v>3.3</v>
      </c>
      <c r="Q33" s="265">
        <v>0.1</v>
      </c>
      <c r="R33" s="265">
        <v>2.2000000000000002</v>
      </c>
      <c r="S33" s="265">
        <v>0.5</v>
      </c>
    </row>
    <row r="34" spans="1:32" ht="13.5" customHeight="1">
      <c r="A34" s="230" t="s">
        <v>449</v>
      </c>
      <c r="B34" s="230">
        <v>4</v>
      </c>
      <c r="C34" s="242" t="s">
        <v>234</v>
      </c>
      <c r="D34" s="251">
        <v>2.8</v>
      </c>
      <c r="E34" s="262">
        <v>0.6</v>
      </c>
      <c r="F34" s="262">
        <v>1.8</v>
      </c>
      <c r="G34" s="262">
        <v>14.6</v>
      </c>
      <c r="H34" s="262">
        <v>5.9</v>
      </c>
      <c r="I34" s="262">
        <v>-3.5</v>
      </c>
      <c r="J34" s="262">
        <v>15.3</v>
      </c>
      <c r="K34" s="262">
        <v>6.3</v>
      </c>
      <c r="L34" s="262">
        <v>-3</v>
      </c>
      <c r="M34" s="262">
        <v>1.2</v>
      </c>
      <c r="N34" s="262">
        <v>-3.1</v>
      </c>
      <c r="O34" s="262">
        <v>-9.4</v>
      </c>
      <c r="P34" s="262">
        <v>1.4</v>
      </c>
      <c r="Q34" s="262">
        <v>5.8</v>
      </c>
      <c r="R34" s="262">
        <v>-1.2</v>
      </c>
      <c r="S34" s="262">
        <v>-4.0999999999999996</v>
      </c>
    </row>
    <row r="35" spans="1:32" ht="13.5" customHeight="1">
      <c r="A35" s="232" t="s">
        <v>59</v>
      </c>
      <c r="B35" s="230">
        <v>5</v>
      </c>
      <c r="C35" s="242"/>
      <c r="D35" s="252">
        <v>3</v>
      </c>
      <c r="E35" s="263">
        <v>2.5</v>
      </c>
      <c r="F35" s="263">
        <v>3</v>
      </c>
      <c r="G35" s="263">
        <v>15.8</v>
      </c>
      <c r="H35" s="263">
        <v>9.8000000000000007</v>
      </c>
      <c r="I35" s="263">
        <v>1.6</v>
      </c>
      <c r="J35" s="263">
        <v>13.9</v>
      </c>
      <c r="K35" s="263">
        <v>7.1</v>
      </c>
      <c r="L35" s="263">
        <v>-6.2</v>
      </c>
      <c r="M35" s="263">
        <v>-0.1</v>
      </c>
      <c r="N35" s="263">
        <v>-0.2</v>
      </c>
      <c r="O35" s="263">
        <v>-11.7</v>
      </c>
      <c r="P35" s="263">
        <v>1.7</v>
      </c>
      <c r="Q35" s="263">
        <v>-0.1</v>
      </c>
      <c r="R35" s="263">
        <v>3</v>
      </c>
      <c r="S35" s="263">
        <v>2.6</v>
      </c>
    </row>
    <row r="36" spans="1:32" ht="13.5" customHeight="1">
      <c r="A36" s="232" t="s">
        <v>59</v>
      </c>
      <c r="B36" s="230">
        <v>6</v>
      </c>
      <c r="C36" s="242"/>
      <c r="D36" s="252">
        <v>2.7</v>
      </c>
      <c r="E36" s="263">
        <v>1.1000000000000001</v>
      </c>
      <c r="F36" s="263">
        <v>2.9</v>
      </c>
      <c r="G36" s="263">
        <v>19.399999999999999</v>
      </c>
      <c r="H36" s="263">
        <v>3.3</v>
      </c>
      <c r="I36" s="263">
        <v>-5.3</v>
      </c>
      <c r="J36" s="263">
        <v>15.2</v>
      </c>
      <c r="K36" s="263">
        <v>6.8</v>
      </c>
      <c r="L36" s="263">
        <v>-5.8</v>
      </c>
      <c r="M36" s="263">
        <v>1.3</v>
      </c>
      <c r="N36" s="263">
        <v>1.6</v>
      </c>
      <c r="O36" s="263">
        <v>-1.9</v>
      </c>
      <c r="P36" s="263">
        <v>0.3</v>
      </c>
      <c r="Q36" s="263">
        <v>1.7</v>
      </c>
      <c r="R36" s="263">
        <v>2.1</v>
      </c>
      <c r="S36" s="263">
        <v>-3</v>
      </c>
    </row>
    <row r="37" spans="1:32" ht="13.5" customHeight="1">
      <c r="A37" s="232" t="s">
        <v>59</v>
      </c>
      <c r="B37" s="230">
        <v>7</v>
      </c>
      <c r="D37" s="252">
        <v>1.6</v>
      </c>
      <c r="E37" s="263">
        <v>2.2999999999999998</v>
      </c>
      <c r="F37" s="263">
        <v>2.1</v>
      </c>
      <c r="G37" s="263">
        <v>29.8</v>
      </c>
      <c r="H37" s="263">
        <v>16.8</v>
      </c>
      <c r="I37" s="263">
        <v>-1.7</v>
      </c>
      <c r="J37" s="263">
        <v>5.5</v>
      </c>
      <c r="K37" s="263">
        <v>1.8</v>
      </c>
      <c r="L37" s="263">
        <v>-12.6</v>
      </c>
      <c r="M37" s="263">
        <v>3.5</v>
      </c>
      <c r="N37" s="263">
        <v>-6.3</v>
      </c>
      <c r="O37" s="263">
        <v>1.6</v>
      </c>
      <c r="P37" s="263">
        <v>5.0999999999999996</v>
      </c>
      <c r="Q37" s="263">
        <v>-1.6</v>
      </c>
      <c r="R37" s="263">
        <v>2.5</v>
      </c>
      <c r="S37" s="263">
        <v>3.2</v>
      </c>
    </row>
    <row r="38" spans="1:32" ht="13.5" customHeight="1">
      <c r="A38" s="232" t="s">
        <v>59</v>
      </c>
      <c r="B38" s="230">
        <v>8</v>
      </c>
      <c r="C38" s="242"/>
      <c r="D38" s="252">
        <v>1.9</v>
      </c>
      <c r="E38" s="263">
        <v>6.3</v>
      </c>
      <c r="F38" s="263">
        <v>1.8</v>
      </c>
      <c r="G38" s="263">
        <v>31.3</v>
      </c>
      <c r="H38" s="263">
        <v>19.899999999999999</v>
      </c>
      <c r="I38" s="263">
        <v>-2.6</v>
      </c>
      <c r="J38" s="263">
        <v>8.6</v>
      </c>
      <c r="K38" s="263">
        <v>4.7</v>
      </c>
      <c r="L38" s="263">
        <v>-12.6</v>
      </c>
      <c r="M38" s="263">
        <v>3.7</v>
      </c>
      <c r="N38" s="263">
        <v>-1.2</v>
      </c>
      <c r="O38" s="263">
        <v>-0.4</v>
      </c>
      <c r="P38" s="263">
        <v>4.3</v>
      </c>
      <c r="Q38" s="263">
        <v>-2.2999999999999998</v>
      </c>
      <c r="R38" s="263">
        <v>4.5999999999999996</v>
      </c>
      <c r="S38" s="263">
        <v>-1.5</v>
      </c>
    </row>
    <row r="39" spans="1:32" ht="13.5" customHeight="1">
      <c r="A39" s="232" t="s">
        <v>59</v>
      </c>
      <c r="B39" s="230">
        <v>9</v>
      </c>
      <c r="C39" s="242"/>
      <c r="D39" s="252">
        <v>2.8</v>
      </c>
      <c r="E39" s="263">
        <v>8.1</v>
      </c>
      <c r="F39" s="263">
        <v>1.7</v>
      </c>
      <c r="G39" s="263">
        <v>26.9</v>
      </c>
      <c r="H39" s="263">
        <v>12.9</v>
      </c>
      <c r="I39" s="263">
        <v>-3.7</v>
      </c>
      <c r="J39" s="263">
        <v>11.9</v>
      </c>
      <c r="K39" s="263">
        <v>2.7</v>
      </c>
      <c r="L39" s="263">
        <v>-14.3</v>
      </c>
      <c r="M39" s="263">
        <v>-0.5</v>
      </c>
      <c r="N39" s="263">
        <v>-9</v>
      </c>
      <c r="O39" s="263">
        <v>2.7</v>
      </c>
      <c r="P39" s="263">
        <v>7.6</v>
      </c>
      <c r="Q39" s="263">
        <v>1.2</v>
      </c>
      <c r="R39" s="263">
        <v>0.8</v>
      </c>
      <c r="S39" s="263">
        <v>1</v>
      </c>
    </row>
    <row r="40" spans="1:32" ht="13.5" customHeight="1">
      <c r="A40" s="232" t="s">
        <v>59</v>
      </c>
      <c r="B40" s="230">
        <v>10</v>
      </c>
      <c r="C40" s="242"/>
      <c r="D40" s="252">
        <v>1.5</v>
      </c>
      <c r="E40" s="263">
        <v>2.2999999999999998</v>
      </c>
      <c r="F40" s="263">
        <v>1.8</v>
      </c>
      <c r="G40" s="263">
        <v>26.7</v>
      </c>
      <c r="H40" s="263">
        <v>1.9</v>
      </c>
      <c r="I40" s="263">
        <v>-4.0999999999999996</v>
      </c>
      <c r="J40" s="263">
        <v>10.4</v>
      </c>
      <c r="K40" s="263">
        <v>3.3</v>
      </c>
      <c r="L40" s="263">
        <v>-16.5</v>
      </c>
      <c r="M40" s="263">
        <v>5</v>
      </c>
      <c r="N40" s="263">
        <v>-7</v>
      </c>
      <c r="O40" s="263">
        <v>-0.9</v>
      </c>
      <c r="P40" s="263">
        <v>3.7</v>
      </c>
      <c r="Q40" s="263">
        <v>-1.4</v>
      </c>
      <c r="R40" s="263">
        <v>-0.2</v>
      </c>
      <c r="S40" s="263">
        <v>-1.2</v>
      </c>
    </row>
    <row r="41" spans="1:32" ht="13.5" customHeight="1">
      <c r="A41" s="233" t="s">
        <v>59</v>
      </c>
      <c r="B41" s="230">
        <v>11</v>
      </c>
      <c r="C41" s="242"/>
      <c r="D41" s="252">
        <v>2.2000000000000002</v>
      </c>
      <c r="E41" s="263">
        <v>4.0999999999999996</v>
      </c>
      <c r="F41" s="263">
        <v>1.9</v>
      </c>
      <c r="G41" s="263">
        <v>24</v>
      </c>
      <c r="H41" s="263">
        <v>-1</v>
      </c>
      <c r="I41" s="263">
        <v>1.1000000000000001</v>
      </c>
      <c r="J41" s="263">
        <v>10.6</v>
      </c>
      <c r="K41" s="263">
        <v>3.3</v>
      </c>
      <c r="L41" s="263">
        <v>-2.7</v>
      </c>
      <c r="M41" s="263">
        <v>3.2</v>
      </c>
      <c r="N41" s="263">
        <v>-7</v>
      </c>
      <c r="O41" s="263">
        <v>2.7</v>
      </c>
      <c r="P41" s="263">
        <v>3.7</v>
      </c>
      <c r="Q41" s="263">
        <v>-3.4</v>
      </c>
      <c r="R41" s="263">
        <v>0.6</v>
      </c>
      <c r="S41" s="263">
        <v>3.3</v>
      </c>
    </row>
    <row r="42" spans="1:32" ht="13.5" customHeight="1">
      <c r="A42" s="232" t="s">
        <v>59</v>
      </c>
      <c r="B42" s="230">
        <v>12</v>
      </c>
      <c r="D42" s="252">
        <v>2.2000000000000002</v>
      </c>
      <c r="E42" s="263">
        <v>6.3</v>
      </c>
      <c r="F42" s="263">
        <v>1.1000000000000001</v>
      </c>
      <c r="G42" s="263">
        <v>22.3</v>
      </c>
      <c r="H42" s="263">
        <v>2.6</v>
      </c>
      <c r="I42" s="263">
        <v>-0.3</v>
      </c>
      <c r="J42" s="263">
        <v>12.2</v>
      </c>
      <c r="K42" s="263">
        <v>2.4</v>
      </c>
      <c r="L42" s="263">
        <v>-7.5</v>
      </c>
      <c r="M42" s="263">
        <v>2.4</v>
      </c>
      <c r="N42" s="263">
        <v>-0.1</v>
      </c>
      <c r="O42" s="263">
        <v>-3</v>
      </c>
      <c r="P42" s="263">
        <v>5.6</v>
      </c>
      <c r="Q42" s="263">
        <v>-3.8</v>
      </c>
      <c r="R42" s="263">
        <v>1.3</v>
      </c>
      <c r="S42" s="263">
        <v>-0.3</v>
      </c>
    </row>
    <row r="43" spans="1:32" ht="13.5" customHeight="1">
      <c r="A43" s="232" t="s">
        <v>450</v>
      </c>
      <c r="B43" s="230">
        <v>1</v>
      </c>
      <c r="C43" s="242"/>
      <c r="D43" s="252">
        <v>0.6</v>
      </c>
      <c r="E43" s="263">
        <v>2.2999999999999998</v>
      </c>
      <c r="F43" s="263">
        <v>0</v>
      </c>
      <c r="G43" s="263">
        <v>-0.2</v>
      </c>
      <c r="H43" s="263">
        <v>12.1</v>
      </c>
      <c r="I43" s="263">
        <v>7.7</v>
      </c>
      <c r="J43" s="263">
        <v>-5.4</v>
      </c>
      <c r="K43" s="263">
        <v>10.5</v>
      </c>
      <c r="L43" s="263">
        <v>-12.6</v>
      </c>
      <c r="M43" s="263">
        <v>3.6</v>
      </c>
      <c r="N43" s="263">
        <v>4.4000000000000004</v>
      </c>
      <c r="O43" s="263">
        <v>14.3</v>
      </c>
      <c r="P43" s="263">
        <v>4.2</v>
      </c>
      <c r="Q43" s="263">
        <v>-3.5</v>
      </c>
      <c r="R43" s="263">
        <v>-1.3</v>
      </c>
      <c r="S43" s="263">
        <v>2.2999999999999998</v>
      </c>
    </row>
    <row r="44" spans="1:32" ht="13.5" customHeight="1">
      <c r="A44" s="232" t="s">
        <v>59</v>
      </c>
      <c r="B44" s="230">
        <v>2</v>
      </c>
      <c r="C44" s="242"/>
      <c r="D44" s="252">
        <v>-0.2</v>
      </c>
      <c r="E44" s="263">
        <v>0.7</v>
      </c>
      <c r="F44" s="263">
        <v>-0.2</v>
      </c>
      <c r="G44" s="263">
        <v>2.9</v>
      </c>
      <c r="H44" s="263">
        <v>11.1</v>
      </c>
      <c r="I44" s="263">
        <v>3.5</v>
      </c>
      <c r="J44" s="263">
        <v>-6.2</v>
      </c>
      <c r="K44" s="263">
        <v>9.1999999999999993</v>
      </c>
      <c r="L44" s="263">
        <v>-11.7</v>
      </c>
      <c r="M44" s="263">
        <v>3</v>
      </c>
      <c r="N44" s="263">
        <v>-3.9</v>
      </c>
      <c r="O44" s="263">
        <v>9.1</v>
      </c>
      <c r="P44" s="263">
        <v>5.5</v>
      </c>
      <c r="Q44" s="263">
        <v>-4.0999999999999996</v>
      </c>
      <c r="R44" s="263">
        <v>0.6</v>
      </c>
      <c r="S44" s="263">
        <v>2.9</v>
      </c>
    </row>
    <row r="45" spans="1:32" ht="13.5" customHeight="1">
      <c r="A45" s="232" t="s">
        <v>59</v>
      </c>
      <c r="B45" s="230">
        <v>3</v>
      </c>
      <c r="C45" s="242"/>
      <c r="D45" s="252">
        <v>-0.7</v>
      </c>
      <c r="E45" s="263">
        <v>2.2000000000000002</v>
      </c>
      <c r="F45" s="263">
        <v>0.1</v>
      </c>
      <c r="G45" s="263">
        <v>-1.5</v>
      </c>
      <c r="H45" s="263">
        <v>10.9</v>
      </c>
      <c r="I45" s="263">
        <v>8.1999999999999993</v>
      </c>
      <c r="J45" s="263">
        <v>-3.5</v>
      </c>
      <c r="K45" s="263">
        <v>5.7</v>
      </c>
      <c r="L45" s="263">
        <v>-10.5</v>
      </c>
      <c r="M45" s="263">
        <v>6</v>
      </c>
      <c r="N45" s="263">
        <v>1.6</v>
      </c>
      <c r="O45" s="263">
        <v>17.8</v>
      </c>
      <c r="P45" s="263">
        <v>4.4000000000000004</v>
      </c>
      <c r="Q45" s="263">
        <v>-10.5</v>
      </c>
      <c r="R45" s="263">
        <v>3.4</v>
      </c>
      <c r="S45" s="263">
        <v>-4.0999999999999996</v>
      </c>
    </row>
    <row r="46" spans="1:32" ht="13.5" customHeight="1">
      <c r="A46" s="234" t="s">
        <v>59</v>
      </c>
      <c r="B46" s="238">
        <v>4</v>
      </c>
      <c r="C46" s="244"/>
      <c r="D46" s="255">
        <v>0.3</v>
      </c>
      <c r="E46" s="266">
        <v>0.6</v>
      </c>
      <c r="F46" s="266">
        <v>1</v>
      </c>
      <c r="G46" s="266">
        <v>0.7</v>
      </c>
      <c r="H46" s="266">
        <v>13.1</v>
      </c>
      <c r="I46" s="266">
        <v>11.7</v>
      </c>
      <c r="J46" s="266">
        <v>-2.2000000000000002</v>
      </c>
      <c r="K46" s="266">
        <v>10.199999999999999</v>
      </c>
      <c r="L46" s="266">
        <v>-14</v>
      </c>
      <c r="M46" s="266">
        <v>5</v>
      </c>
      <c r="N46" s="266">
        <v>4.7</v>
      </c>
      <c r="O46" s="266">
        <v>8.8000000000000007</v>
      </c>
      <c r="P46" s="266">
        <v>4.8</v>
      </c>
      <c r="Q46" s="266">
        <v>-10.3</v>
      </c>
      <c r="R46" s="266">
        <v>5.4</v>
      </c>
      <c r="S46" s="266">
        <v>0.2</v>
      </c>
    </row>
    <row r="47" spans="1:32" ht="27" customHeight="1">
      <c r="A47" s="235" t="s">
        <v>169</v>
      </c>
      <c r="B47" s="235"/>
      <c r="C47" s="245"/>
      <c r="D47" s="257">
        <v>2.9</v>
      </c>
      <c r="E47" s="257">
        <v>1.7</v>
      </c>
      <c r="F47" s="257">
        <v>3.4</v>
      </c>
      <c r="G47" s="257">
        <v>-0.4</v>
      </c>
      <c r="H47" s="257">
        <v>1</v>
      </c>
      <c r="I47" s="257">
        <v>3.6</v>
      </c>
      <c r="J47" s="257">
        <v>3.3</v>
      </c>
      <c r="K47" s="257">
        <v>3.7</v>
      </c>
      <c r="L47" s="257">
        <v>-1</v>
      </c>
      <c r="M47" s="257">
        <v>2.2000000000000002</v>
      </c>
      <c r="N47" s="257">
        <v>2.6</v>
      </c>
      <c r="O47" s="257">
        <v>2.2999999999999998</v>
      </c>
      <c r="P47" s="257">
        <v>-0.7</v>
      </c>
      <c r="Q47" s="257">
        <v>3.3</v>
      </c>
      <c r="R47" s="257">
        <v>0.3</v>
      </c>
      <c r="S47" s="257">
        <v>3.7</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51">
        <v>99</v>
      </c>
      <c r="E54" s="262">
        <v>109.9</v>
      </c>
      <c r="F54" s="262">
        <v>100.3</v>
      </c>
      <c r="G54" s="262">
        <v>107.5</v>
      </c>
      <c r="H54" s="262">
        <v>103.9</v>
      </c>
      <c r="I54" s="262">
        <v>102</v>
      </c>
      <c r="J54" s="262">
        <v>105.4</v>
      </c>
      <c r="K54" s="262">
        <v>100.5</v>
      </c>
      <c r="L54" s="277">
        <v>81.7</v>
      </c>
      <c r="M54" s="277">
        <v>99.6</v>
      </c>
      <c r="N54" s="277">
        <v>110.6</v>
      </c>
      <c r="O54" s="277">
        <v>107.2</v>
      </c>
      <c r="P54" s="262">
        <v>79.3</v>
      </c>
      <c r="Q54" s="262">
        <v>93.9</v>
      </c>
      <c r="R54" s="262">
        <v>99.1</v>
      </c>
      <c r="S54" s="277">
        <v>100</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101.5</v>
      </c>
      <c r="E56" s="263">
        <v>116.9</v>
      </c>
      <c r="F56" s="263">
        <v>100.4</v>
      </c>
      <c r="G56" s="263">
        <v>99.5</v>
      </c>
      <c r="H56" s="263">
        <v>103.5</v>
      </c>
      <c r="I56" s="263">
        <v>101.5</v>
      </c>
      <c r="J56" s="263">
        <v>96.2</v>
      </c>
      <c r="K56" s="263">
        <v>84.5</v>
      </c>
      <c r="L56" s="278">
        <v>102.5</v>
      </c>
      <c r="M56" s="278">
        <v>104.5</v>
      </c>
      <c r="N56" s="278">
        <v>93.7</v>
      </c>
      <c r="O56" s="278">
        <v>111.9</v>
      </c>
      <c r="P56" s="263">
        <v>102.2</v>
      </c>
      <c r="Q56" s="263">
        <v>99.8</v>
      </c>
      <c r="R56" s="263">
        <v>89.6</v>
      </c>
      <c r="S56" s="278">
        <v>117.9</v>
      </c>
    </row>
    <row r="57" spans="1:19" ht="13.5" customHeight="1">
      <c r="A57" s="230"/>
      <c r="B57" s="230" t="s">
        <v>316</v>
      </c>
      <c r="C57" s="242"/>
      <c r="D57" s="252">
        <v>102.5</v>
      </c>
      <c r="E57" s="263">
        <v>107.7</v>
      </c>
      <c r="F57" s="263">
        <v>104.2</v>
      </c>
      <c r="G57" s="263">
        <v>103.5</v>
      </c>
      <c r="H57" s="263">
        <v>106.4</v>
      </c>
      <c r="I57" s="263">
        <v>91.2</v>
      </c>
      <c r="J57" s="263">
        <v>90.5</v>
      </c>
      <c r="K57" s="263">
        <v>94</v>
      </c>
      <c r="L57" s="263">
        <v>86.8</v>
      </c>
      <c r="M57" s="263">
        <v>105.3</v>
      </c>
      <c r="N57" s="263">
        <v>98.2</v>
      </c>
      <c r="O57" s="263">
        <v>114</v>
      </c>
      <c r="P57" s="263">
        <v>100.4</v>
      </c>
      <c r="Q57" s="263">
        <v>99.1</v>
      </c>
      <c r="R57" s="263">
        <v>90.5</v>
      </c>
      <c r="S57" s="263">
        <v>127.4</v>
      </c>
    </row>
    <row r="58" spans="1:19" ht="13.5" customHeight="1">
      <c r="A58" s="230"/>
      <c r="B58" s="230" t="s">
        <v>112</v>
      </c>
      <c r="C58" s="242"/>
      <c r="D58" s="253">
        <v>103.2</v>
      </c>
      <c r="E58" s="259">
        <v>111.6</v>
      </c>
      <c r="F58" s="259">
        <v>104.9</v>
      </c>
      <c r="G58" s="259">
        <v>104</v>
      </c>
      <c r="H58" s="259">
        <v>99.7</v>
      </c>
      <c r="I58" s="259">
        <v>93.7</v>
      </c>
      <c r="J58" s="259">
        <v>91.5</v>
      </c>
      <c r="K58" s="259">
        <v>90.9</v>
      </c>
      <c r="L58" s="259">
        <v>84.5</v>
      </c>
      <c r="M58" s="259">
        <v>109.9</v>
      </c>
      <c r="N58" s="259">
        <v>96.9</v>
      </c>
      <c r="O58" s="259">
        <v>107.3</v>
      </c>
      <c r="P58" s="259">
        <v>102.2</v>
      </c>
      <c r="Q58" s="259">
        <v>99.3</v>
      </c>
      <c r="R58" s="259">
        <v>93.2</v>
      </c>
      <c r="S58" s="259">
        <v>125.6</v>
      </c>
    </row>
    <row r="59" spans="1:19" ht="13.5" customHeight="1">
      <c r="A59" s="231"/>
      <c r="B59" s="231" t="s">
        <v>184</v>
      </c>
      <c r="C59" s="243"/>
      <c r="D59" s="254">
        <v>104.4</v>
      </c>
      <c r="E59" s="265">
        <v>114.1</v>
      </c>
      <c r="F59" s="265">
        <v>108.4</v>
      </c>
      <c r="G59" s="265">
        <v>125</v>
      </c>
      <c r="H59" s="265">
        <v>103.4</v>
      </c>
      <c r="I59" s="265">
        <v>94.2</v>
      </c>
      <c r="J59" s="265">
        <v>99.7</v>
      </c>
      <c r="K59" s="265">
        <v>92.4</v>
      </c>
      <c r="L59" s="265">
        <v>68.2</v>
      </c>
      <c r="M59" s="265">
        <v>112.7</v>
      </c>
      <c r="N59" s="265">
        <v>94.1</v>
      </c>
      <c r="O59" s="265">
        <v>101.3</v>
      </c>
      <c r="P59" s="265">
        <v>104.1</v>
      </c>
      <c r="Q59" s="265">
        <v>93.7</v>
      </c>
      <c r="R59" s="265">
        <v>104</v>
      </c>
      <c r="S59" s="265">
        <v>126.3</v>
      </c>
    </row>
    <row r="60" spans="1:19" ht="13.5" customHeight="1">
      <c r="A60" s="230" t="s">
        <v>449</v>
      </c>
      <c r="B60" s="230">
        <v>4</v>
      </c>
      <c r="C60" s="242" t="s">
        <v>234</v>
      </c>
      <c r="D60" s="251">
        <v>104.9</v>
      </c>
      <c r="E60" s="262">
        <v>115.1</v>
      </c>
      <c r="F60" s="262">
        <v>108.7</v>
      </c>
      <c r="G60" s="262">
        <v>123.3</v>
      </c>
      <c r="H60" s="262">
        <v>99.3</v>
      </c>
      <c r="I60" s="262">
        <v>94.1</v>
      </c>
      <c r="J60" s="262">
        <v>100.2</v>
      </c>
      <c r="K60" s="262">
        <v>90.9</v>
      </c>
      <c r="L60" s="262">
        <v>66</v>
      </c>
      <c r="M60" s="262">
        <v>111.6</v>
      </c>
      <c r="N60" s="262">
        <v>91.3</v>
      </c>
      <c r="O60" s="262">
        <v>99.6</v>
      </c>
      <c r="P60" s="262">
        <v>103.8</v>
      </c>
      <c r="Q60" s="262">
        <v>98.6</v>
      </c>
      <c r="R60" s="262">
        <v>102.4</v>
      </c>
      <c r="S60" s="262">
        <v>124.8</v>
      </c>
    </row>
    <row r="61" spans="1:19" ht="13.5" customHeight="1">
      <c r="A61" s="232" t="s">
        <v>59</v>
      </c>
      <c r="B61" s="230">
        <v>5</v>
      </c>
      <c r="C61" s="242"/>
      <c r="D61" s="252">
        <v>103.4</v>
      </c>
      <c r="E61" s="263">
        <v>112.1</v>
      </c>
      <c r="F61" s="263">
        <v>108.3</v>
      </c>
      <c r="G61" s="263">
        <v>124</v>
      </c>
      <c r="H61" s="263">
        <v>100.5</v>
      </c>
      <c r="I61" s="263">
        <v>93.6</v>
      </c>
      <c r="J61" s="263">
        <v>97.8</v>
      </c>
      <c r="K61" s="263">
        <v>92.3</v>
      </c>
      <c r="L61" s="263">
        <v>66.3</v>
      </c>
      <c r="M61" s="263">
        <v>110.2</v>
      </c>
      <c r="N61" s="263">
        <v>97.8</v>
      </c>
      <c r="O61" s="263">
        <v>100.2</v>
      </c>
      <c r="P61" s="263">
        <v>103.7</v>
      </c>
      <c r="Q61" s="263">
        <v>90.6</v>
      </c>
      <c r="R61" s="263">
        <v>102.4</v>
      </c>
      <c r="S61" s="263">
        <v>124.1</v>
      </c>
    </row>
    <row r="62" spans="1:19" ht="13.5" customHeight="1">
      <c r="A62" s="232" t="s">
        <v>59</v>
      </c>
      <c r="B62" s="230">
        <v>6</v>
      </c>
      <c r="C62" s="242"/>
      <c r="D62" s="252">
        <v>104.3</v>
      </c>
      <c r="E62" s="263">
        <v>113.8</v>
      </c>
      <c r="F62" s="263">
        <v>109.4</v>
      </c>
      <c r="G62" s="263">
        <v>123.4</v>
      </c>
      <c r="H62" s="263">
        <v>100.5</v>
      </c>
      <c r="I62" s="263">
        <v>94.3</v>
      </c>
      <c r="J62" s="263">
        <v>99.7</v>
      </c>
      <c r="K62" s="263">
        <v>92.6</v>
      </c>
      <c r="L62" s="263">
        <v>63.9</v>
      </c>
      <c r="M62" s="263">
        <v>113.3</v>
      </c>
      <c r="N62" s="263">
        <v>94.7</v>
      </c>
      <c r="O62" s="263">
        <v>108.1</v>
      </c>
      <c r="P62" s="263">
        <v>104.3</v>
      </c>
      <c r="Q62" s="263">
        <v>89.9</v>
      </c>
      <c r="R62" s="263">
        <v>102.1</v>
      </c>
      <c r="S62" s="263">
        <v>127</v>
      </c>
    </row>
    <row r="63" spans="1:19" ht="13.5" customHeight="1">
      <c r="A63" s="232" t="s">
        <v>59</v>
      </c>
      <c r="B63" s="230">
        <v>7</v>
      </c>
      <c r="D63" s="252">
        <v>104.3</v>
      </c>
      <c r="E63" s="263">
        <v>109.9</v>
      </c>
      <c r="F63" s="263">
        <v>108.9</v>
      </c>
      <c r="G63" s="263">
        <v>127.1</v>
      </c>
      <c r="H63" s="263">
        <v>107.2</v>
      </c>
      <c r="I63" s="263">
        <v>92.5</v>
      </c>
      <c r="J63" s="263">
        <v>99.4</v>
      </c>
      <c r="K63" s="263">
        <v>92.2</v>
      </c>
      <c r="L63" s="263">
        <v>69.5</v>
      </c>
      <c r="M63" s="263">
        <v>115.2</v>
      </c>
      <c r="N63" s="263">
        <v>90</v>
      </c>
      <c r="O63" s="263">
        <v>106.5</v>
      </c>
      <c r="P63" s="263">
        <v>102.4</v>
      </c>
      <c r="Q63" s="263">
        <v>92.3</v>
      </c>
      <c r="R63" s="263">
        <v>101.9</v>
      </c>
      <c r="S63" s="263">
        <v>130.69999999999999</v>
      </c>
    </row>
    <row r="64" spans="1:19" ht="13.5" customHeight="1">
      <c r="A64" s="232" t="s">
        <v>59</v>
      </c>
      <c r="B64" s="230">
        <v>8</v>
      </c>
      <c r="C64" s="242"/>
      <c r="D64" s="252">
        <v>104.1</v>
      </c>
      <c r="E64" s="263">
        <v>120.8</v>
      </c>
      <c r="F64" s="263">
        <v>109</v>
      </c>
      <c r="G64" s="263">
        <v>127.6</v>
      </c>
      <c r="H64" s="263">
        <v>110.2</v>
      </c>
      <c r="I64" s="263">
        <v>92.4</v>
      </c>
      <c r="J64" s="263">
        <v>100.8</v>
      </c>
      <c r="K64" s="263">
        <v>92.2</v>
      </c>
      <c r="L64" s="263">
        <v>68</v>
      </c>
      <c r="M64" s="263">
        <v>113.6</v>
      </c>
      <c r="N64" s="263">
        <v>94</v>
      </c>
      <c r="O64" s="263">
        <v>101.8</v>
      </c>
      <c r="P64" s="263">
        <v>101.3</v>
      </c>
      <c r="Q64" s="263">
        <v>91.8</v>
      </c>
      <c r="R64" s="263">
        <v>105.9</v>
      </c>
      <c r="S64" s="263">
        <v>123.9</v>
      </c>
    </row>
    <row r="65" spans="1:19" ht="13.5" customHeight="1">
      <c r="A65" s="232" t="s">
        <v>59</v>
      </c>
      <c r="B65" s="230">
        <v>9</v>
      </c>
      <c r="C65" s="242"/>
      <c r="D65" s="252">
        <v>105.6</v>
      </c>
      <c r="E65" s="263">
        <v>122</v>
      </c>
      <c r="F65" s="263">
        <v>109.6</v>
      </c>
      <c r="G65" s="263">
        <v>127.6</v>
      </c>
      <c r="H65" s="263">
        <v>110.2</v>
      </c>
      <c r="I65" s="263">
        <v>92.8</v>
      </c>
      <c r="J65" s="263">
        <v>100.4</v>
      </c>
      <c r="K65" s="263">
        <v>94</v>
      </c>
      <c r="L65" s="263">
        <v>67.3</v>
      </c>
      <c r="M65" s="263">
        <v>112.7</v>
      </c>
      <c r="N65" s="263">
        <v>94.9</v>
      </c>
      <c r="O65" s="263">
        <v>104.9</v>
      </c>
      <c r="P65" s="263">
        <v>102.8</v>
      </c>
      <c r="Q65" s="263">
        <v>97.5</v>
      </c>
      <c r="R65" s="263">
        <v>102.3</v>
      </c>
      <c r="S65" s="263">
        <v>125.8</v>
      </c>
    </row>
    <row r="66" spans="1:19" ht="13.5" customHeight="1">
      <c r="A66" s="232" t="s">
        <v>59</v>
      </c>
      <c r="B66" s="230">
        <v>10</v>
      </c>
      <c r="C66" s="242"/>
      <c r="D66" s="252">
        <v>105.2</v>
      </c>
      <c r="E66" s="263">
        <v>110.9</v>
      </c>
      <c r="F66" s="263">
        <v>110.4</v>
      </c>
      <c r="G66" s="263">
        <v>126.8</v>
      </c>
      <c r="H66" s="263">
        <v>105.8</v>
      </c>
      <c r="I66" s="263">
        <v>94.3</v>
      </c>
      <c r="J66" s="263">
        <v>100.9</v>
      </c>
      <c r="K66" s="263">
        <v>92.8</v>
      </c>
      <c r="L66" s="263">
        <v>65.8</v>
      </c>
      <c r="M66" s="263">
        <v>117.1</v>
      </c>
      <c r="N66" s="263">
        <v>96.9</v>
      </c>
      <c r="O66" s="263">
        <v>99.6</v>
      </c>
      <c r="P66" s="263">
        <v>103.3</v>
      </c>
      <c r="Q66" s="263">
        <v>92.9</v>
      </c>
      <c r="R66" s="263">
        <v>103</v>
      </c>
      <c r="S66" s="263">
        <v>126.5</v>
      </c>
    </row>
    <row r="67" spans="1:19" ht="13.5" customHeight="1">
      <c r="A67" s="233" t="s">
        <v>59</v>
      </c>
      <c r="B67" s="230">
        <v>11</v>
      </c>
      <c r="C67" s="242"/>
      <c r="D67" s="252">
        <v>106.5</v>
      </c>
      <c r="E67" s="263">
        <v>119</v>
      </c>
      <c r="F67" s="263">
        <v>110.7</v>
      </c>
      <c r="G67" s="263">
        <v>128.1</v>
      </c>
      <c r="H67" s="263">
        <v>105</v>
      </c>
      <c r="I67" s="263">
        <v>100.3</v>
      </c>
      <c r="J67" s="263">
        <v>101.4</v>
      </c>
      <c r="K67" s="263">
        <v>92.7</v>
      </c>
      <c r="L67" s="263">
        <v>85.2</v>
      </c>
      <c r="M67" s="263">
        <v>113.1</v>
      </c>
      <c r="N67" s="263">
        <v>96.6</v>
      </c>
      <c r="O67" s="263">
        <v>100.6</v>
      </c>
      <c r="P67" s="263">
        <v>102.4</v>
      </c>
      <c r="Q67" s="263">
        <v>94.1</v>
      </c>
      <c r="R67" s="263">
        <v>102.5</v>
      </c>
      <c r="S67" s="263">
        <v>133.80000000000001</v>
      </c>
    </row>
    <row r="68" spans="1:19" ht="13.5" customHeight="1">
      <c r="A68" s="232" t="s">
        <v>59</v>
      </c>
      <c r="B68" s="230">
        <v>12</v>
      </c>
      <c r="D68" s="252">
        <v>105.7</v>
      </c>
      <c r="E68" s="263">
        <v>118.5</v>
      </c>
      <c r="F68" s="263">
        <v>109.5</v>
      </c>
      <c r="G68" s="263">
        <v>126.1</v>
      </c>
      <c r="H68" s="263">
        <v>97.3</v>
      </c>
      <c r="I68" s="263">
        <v>96.9</v>
      </c>
      <c r="J68" s="263">
        <v>105</v>
      </c>
      <c r="K68" s="263">
        <v>94.4</v>
      </c>
      <c r="L68" s="263">
        <v>71.900000000000006</v>
      </c>
      <c r="M68" s="263">
        <v>114.9</v>
      </c>
      <c r="N68" s="263">
        <v>97.7</v>
      </c>
      <c r="O68" s="263">
        <v>99.6</v>
      </c>
      <c r="P68" s="263">
        <v>109.5</v>
      </c>
      <c r="Q68" s="263">
        <v>91.9</v>
      </c>
      <c r="R68" s="263">
        <v>103</v>
      </c>
      <c r="S68" s="263">
        <v>123.9</v>
      </c>
    </row>
    <row r="69" spans="1:19" ht="13.5" customHeight="1">
      <c r="A69" s="230" t="s">
        <v>450</v>
      </c>
      <c r="B69" s="230">
        <v>1</v>
      </c>
      <c r="C69" s="242"/>
      <c r="D69" s="252">
        <v>104.4</v>
      </c>
      <c r="E69" s="263">
        <v>106.9</v>
      </c>
      <c r="F69" s="263">
        <v>105.5</v>
      </c>
      <c r="G69" s="263">
        <v>122.5</v>
      </c>
      <c r="H69" s="263">
        <v>120.8</v>
      </c>
      <c r="I69" s="263">
        <v>98.1</v>
      </c>
      <c r="J69" s="263">
        <v>101.6</v>
      </c>
      <c r="K69" s="263">
        <v>104.7</v>
      </c>
      <c r="L69" s="263">
        <v>55.5</v>
      </c>
      <c r="M69" s="263">
        <v>112.1</v>
      </c>
      <c r="N69" s="263">
        <v>100.5</v>
      </c>
      <c r="O69" s="263">
        <v>109.2</v>
      </c>
      <c r="P69" s="263">
        <v>105.5</v>
      </c>
      <c r="Q69" s="263">
        <v>92.5</v>
      </c>
      <c r="R69" s="263">
        <v>108.5</v>
      </c>
      <c r="S69" s="263">
        <v>130.4</v>
      </c>
    </row>
    <row r="70" spans="1:19" ht="13.5" customHeight="1">
      <c r="A70" s="232" t="s">
        <v>59</v>
      </c>
      <c r="B70" s="230">
        <v>2</v>
      </c>
      <c r="C70" s="242"/>
      <c r="D70" s="252">
        <v>103.9</v>
      </c>
      <c r="E70" s="263">
        <v>105.6</v>
      </c>
      <c r="F70" s="263">
        <v>107</v>
      </c>
      <c r="G70" s="263">
        <v>117</v>
      </c>
      <c r="H70" s="263">
        <v>115.8</v>
      </c>
      <c r="I70" s="263">
        <v>97.6</v>
      </c>
      <c r="J70" s="263">
        <v>101.8</v>
      </c>
      <c r="K70" s="263">
        <v>103.5</v>
      </c>
      <c r="L70" s="263">
        <v>57.2</v>
      </c>
      <c r="M70" s="263">
        <v>112.1</v>
      </c>
      <c r="N70" s="263">
        <v>98.3</v>
      </c>
      <c r="O70" s="263">
        <v>106.8</v>
      </c>
      <c r="P70" s="263">
        <v>105.5</v>
      </c>
      <c r="Q70" s="263">
        <v>87.5</v>
      </c>
      <c r="R70" s="263">
        <v>110.2</v>
      </c>
      <c r="S70" s="263">
        <v>129.19999999999999</v>
      </c>
    </row>
    <row r="71" spans="1:19" ht="13.5" customHeight="1">
      <c r="A71" s="232" t="s">
        <v>59</v>
      </c>
      <c r="B71" s="230">
        <v>3</v>
      </c>
      <c r="C71" s="242"/>
      <c r="D71" s="252">
        <v>103.8</v>
      </c>
      <c r="E71" s="263">
        <v>111.5</v>
      </c>
      <c r="F71" s="263">
        <v>107.5</v>
      </c>
      <c r="G71" s="263">
        <v>117.8</v>
      </c>
      <c r="H71" s="263">
        <v>120.2</v>
      </c>
      <c r="I71" s="263">
        <v>99.9</v>
      </c>
      <c r="J71" s="263">
        <v>99.3</v>
      </c>
      <c r="K71" s="263">
        <v>101.7</v>
      </c>
      <c r="L71" s="263">
        <v>62.6</v>
      </c>
      <c r="M71" s="263">
        <v>113.9</v>
      </c>
      <c r="N71" s="263">
        <v>100.3</v>
      </c>
      <c r="O71" s="263">
        <v>108.1</v>
      </c>
      <c r="P71" s="263">
        <v>104.1</v>
      </c>
      <c r="Q71" s="263">
        <v>87.3</v>
      </c>
      <c r="R71" s="263">
        <v>114.5</v>
      </c>
      <c r="S71" s="263">
        <v>123.8</v>
      </c>
    </row>
    <row r="72" spans="1:19" ht="13.5" customHeight="1">
      <c r="A72" s="234" t="s">
        <v>59</v>
      </c>
      <c r="B72" s="238">
        <v>4</v>
      </c>
      <c r="C72" s="244"/>
      <c r="D72" s="255">
        <v>106.4</v>
      </c>
      <c r="E72" s="266">
        <v>112</v>
      </c>
      <c r="F72" s="266">
        <v>111.2</v>
      </c>
      <c r="G72" s="266">
        <v>117.5</v>
      </c>
      <c r="H72" s="266">
        <v>122</v>
      </c>
      <c r="I72" s="266">
        <v>101</v>
      </c>
      <c r="J72" s="266">
        <v>104.7</v>
      </c>
      <c r="K72" s="266">
        <v>106.7</v>
      </c>
      <c r="L72" s="266">
        <v>60.3</v>
      </c>
      <c r="M72" s="266">
        <v>115.1</v>
      </c>
      <c r="N72" s="266">
        <v>103.3</v>
      </c>
      <c r="O72" s="266">
        <v>109.9</v>
      </c>
      <c r="P72" s="266">
        <v>103.4</v>
      </c>
      <c r="Q72" s="266">
        <v>87.2</v>
      </c>
      <c r="R72" s="266">
        <v>112.2</v>
      </c>
      <c r="S72" s="266">
        <v>129.6</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0.6</v>
      </c>
      <c r="E74" s="262">
        <v>-18.399999999999999</v>
      </c>
      <c r="F74" s="262">
        <v>0.4</v>
      </c>
      <c r="G74" s="262">
        <v>-0.9</v>
      </c>
      <c r="H74" s="262">
        <v>-9.5</v>
      </c>
      <c r="I74" s="262">
        <v>-1.4</v>
      </c>
      <c r="J74" s="262">
        <v>6.8</v>
      </c>
      <c r="K74" s="262">
        <v>-4.4000000000000004</v>
      </c>
      <c r="L74" s="277">
        <v>-11.8</v>
      </c>
      <c r="M74" s="277">
        <v>-1.1000000000000001</v>
      </c>
      <c r="N74" s="277">
        <v>26</v>
      </c>
      <c r="O74" s="277">
        <v>-5</v>
      </c>
      <c r="P74" s="262">
        <v>-6.1</v>
      </c>
      <c r="Q74" s="262">
        <v>3</v>
      </c>
      <c r="R74" s="262">
        <v>4.9000000000000004</v>
      </c>
      <c r="S74" s="277">
        <v>-0.7</v>
      </c>
    </row>
    <row r="75" spans="1:19" ht="13.5" customHeight="1">
      <c r="A75" s="230"/>
      <c r="B75" s="230" t="s">
        <v>245</v>
      </c>
      <c r="C75" s="242"/>
      <c r="D75" s="252">
        <v>1.1000000000000001</v>
      </c>
      <c r="E75" s="263">
        <v>-8.9</v>
      </c>
      <c r="F75" s="263">
        <v>-0.3</v>
      </c>
      <c r="G75" s="263">
        <v>-7</v>
      </c>
      <c r="H75" s="263">
        <v>-3.8</v>
      </c>
      <c r="I75" s="263">
        <v>-2</v>
      </c>
      <c r="J75" s="263">
        <v>-5.2</v>
      </c>
      <c r="K75" s="263">
        <v>-0.5</v>
      </c>
      <c r="L75" s="278">
        <v>22.3</v>
      </c>
      <c r="M75" s="278">
        <v>0.4</v>
      </c>
      <c r="N75" s="278">
        <v>-9.6</v>
      </c>
      <c r="O75" s="278">
        <v>-6.7</v>
      </c>
      <c r="P75" s="263">
        <v>26.1</v>
      </c>
      <c r="Q75" s="263">
        <v>6.4</v>
      </c>
      <c r="R75" s="263">
        <v>1</v>
      </c>
      <c r="S75" s="278">
        <v>0.1</v>
      </c>
    </row>
    <row r="76" spans="1:19" ht="13.5" customHeight="1">
      <c r="A76" s="230"/>
      <c r="B76" s="230" t="s">
        <v>110</v>
      </c>
      <c r="C76" s="242"/>
      <c r="D76" s="252">
        <v>1.5</v>
      </c>
      <c r="E76" s="263">
        <v>16.899999999999999</v>
      </c>
      <c r="F76" s="263">
        <v>0.4</v>
      </c>
      <c r="G76" s="263">
        <v>-0.5</v>
      </c>
      <c r="H76" s="263">
        <v>3.4</v>
      </c>
      <c r="I76" s="263">
        <v>1.6</v>
      </c>
      <c r="J76" s="263">
        <v>-3.8</v>
      </c>
      <c r="K76" s="263">
        <v>-15.5</v>
      </c>
      <c r="L76" s="278">
        <v>2.5</v>
      </c>
      <c r="M76" s="278">
        <v>4.5</v>
      </c>
      <c r="N76" s="278">
        <v>-6.4</v>
      </c>
      <c r="O76" s="278">
        <v>11.9</v>
      </c>
      <c r="P76" s="263">
        <v>2.2000000000000002</v>
      </c>
      <c r="Q76" s="263">
        <v>-0.2</v>
      </c>
      <c r="R76" s="263">
        <v>-10.5</v>
      </c>
      <c r="S76" s="278">
        <v>17.8</v>
      </c>
    </row>
    <row r="77" spans="1:19" ht="13.5" customHeight="1">
      <c r="A77" s="230"/>
      <c r="B77" s="230" t="s">
        <v>316</v>
      </c>
      <c r="C77" s="242"/>
      <c r="D77" s="252">
        <v>1</v>
      </c>
      <c r="E77" s="263">
        <v>-7.9</v>
      </c>
      <c r="F77" s="263">
        <v>3.8</v>
      </c>
      <c r="G77" s="263">
        <v>4</v>
      </c>
      <c r="H77" s="263">
        <v>2.8</v>
      </c>
      <c r="I77" s="263">
        <v>-10.1</v>
      </c>
      <c r="J77" s="263">
        <v>-5.9</v>
      </c>
      <c r="K77" s="263">
        <v>11.2</v>
      </c>
      <c r="L77" s="278">
        <v>-15.3</v>
      </c>
      <c r="M77" s="278">
        <v>0.8</v>
      </c>
      <c r="N77" s="278">
        <v>4.8</v>
      </c>
      <c r="O77" s="278">
        <v>1.9</v>
      </c>
      <c r="P77" s="263">
        <v>-1.8</v>
      </c>
      <c r="Q77" s="263">
        <v>-0.7</v>
      </c>
      <c r="R77" s="263">
        <v>1</v>
      </c>
      <c r="S77" s="278">
        <v>8.1</v>
      </c>
    </row>
    <row r="78" spans="1:19" ht="13.5" customHeight="1">
      <c r="A78" s="230"/>
      <c r="B78" s="230" t="s">
        <v>112</v>
      </c>
      <c r="C78" s="242"/>
      <c r="D78" s="252">
        <v>0.7</v>
      </c>
      <c r="E78" s="263">
        <v>3.6</v>
      </c>
      <c r="F78" s="263">
        <v>0.7</v>
      </c>
      <c r="G78" s="263">
        <v>0.5</v>
      </c>
      <c r="H78" s="263">
        <v>-6.3</v>
      </c>
      <c r="I78" s="263">
        <v>2.7</v>
      </c>
      <c r="J78" s="263">
        <v>1.1000000000000001</v>
      </c>
      <c r="K78" s="263">
        <v>-3.3</v>
      </c>
      <c r="L78" s="278">
        <v>-2.6</v>
      </c>
      <c r="M78" s="278">
        <v>4.4000000000000004</v>
      </c>
      <c r="N78" s="278">
        <v>-1.3</v>
      </c>
      <c r="O78" s="278">
        <v>-5.9</v>
      </c>
      <c r="P78" s="263">
        <v>1.8</v>
      </c>
      <c r="Q78" s="263">
        <v>0.2</v>
      </c>
      <c r="R78" s="263">
        <v>3</v>
      </c>
      <c r="S78" s="278">
        <v>-1.4</v>
      </c>
    </row>
    <row r="79" spans="1:19" ht="13.5" customHeight="1">
      <c r="A79" s="231"/>
      <c r="B79" s="231" t="s">
        <v>184</v>
      </c>
      <c r="C79" s="243"/>
      <c r="D79" s="254">
        <v>1.8</v>
      </c>
      <c r="E79" s="265">
        <v>1.4</v>
      </c>
      <c r="F79" s="265">
        <v>3</v>
      </c>
      <c r="G79" s="265">
        <v>25.3</v>
      </c>
      <c r="H79" s="265">
        <v>4.8</v>
      </c>
      <c r="I79" s="265">
        <v>0.5</v>
      </c>
      <c r="J79" s="265">
        <v>7.7</v>
      </c>
      <c r="K79" s="265">
        <v>4.0999999999999996</v>
      </c>
      <c r="L79" s="265">
        <v>-20.5</v>
      </c>
      <c r="M79" s="265">
        <v>2.4</v>
      </c>
      <c r="N79" s="265">
        <v>3.9</v>
      </c>
      <c r="O79" s="265">
        <v>-6.4</v>
      </c>
      <c r="P79" s="265">
        <v>2.2000000000000002</v>
      </c>
      <c r="Q79" s="265">
        <v>-3.1</v>
      </c>
      <c r="R79" s="265">
        <v>11.5</v>
      </c>
      <c r="S79" s="265">
        <v>-2.2999999999999998</v>
      </c>
    </row>
    <row r="80" spans="1:19" ht="13.5" customHeight="1">
      <c r="A80" s="230" t="s">
        <v>449</v>
      </c>
      <c r="B80" s="230">
        <v>4</v>
      </c>
      <c r="C80" s="242" t="s">
        <v>234</v>
      </c>
      <c r="D80" s="251">
        <v>1.2</v>
      </c>
      <c r="E80" s="262">
        <v>0.7</v>
      </c>
      <c r="F80" s="262">
        <v>2.5</v>
      </c>
      <c r="G80" s="262">
        <v>22.6</v>
      </c>
      <c r="H80" s="262">
        <v>1.2</v>
      </c>
      <c r="I80" s="262">
        <v>-2.9</v>
      </c>
      <c r="J80" s="262">
        <v>6.9</v>
      </c>
      <c r="K80" s="262">
        <v>4.7</v>
      </c>
      <c r="L80" s="262">
        <v>-29</v>
      </c>
      <c r="M80" s="262">
        <v>1.5</v>
      </c>
      <c r="N80" s="262">
        <v>2</v>
      </c>
      <c r="O80" s="262">
        <v>-6.1</v>
      </c>
      <c r="P80" s="262">
        <v>1.8</v>
      </c>
      <c r="Q80" s="262">
        <v>1.5</v>
      </c>
      <c r="R80" s="262">
        <v>8.6</v>
      </c>
      <c r="S80" s="262">
        <v>-7.9</v>
      </c>
    </row>
    <row r="81" spans="1:32" ht="13.5" customHeight="1">
      <c r="A81" s="232" t="s">
        <v>59</v>
      </c>
      <c r="B81" s="230">
        <v>5</v>
      </c>
      <c r="C81" s="242"/>
      <c r="D81" s="252">
        <v>1.3</v>
      </c>
      <c r="E81" s="263">
        <v>0.4</v>
      </c>
      <c r="F81" s="263">
        <v>2.9</v>
      </c>
      <c r="G81" s="263">
        <v>25.1</v>
      </c>
      <c r="H81" s="263">
        <v>5.9</v>
      </c>
      <c r="I81" s="263">
        <v>2.2999999999999998</v>
      </c>
      <c r="J81" s="263">
        <v>5</v>
      </c>
      <c r="K81" s="263">
        <v>7.1</v>
      </c>
      <c r="L81" s="263">
        <v>-28.8</v>
      </c>
      <c r="M81" s="263">
        <v>0.9</v>
      </c>
      <c r="N81" s="263">
        <v>5.4</v>
      </c>
      <c r="O81" s="263">
        <v>-5</v>
      </c>
      <c r="P81" s="263">
        <v>2.5</v>
      </c>
      <c r="Q81" s="263">
        <v>-5.9</v>
      </c>
      <c r="R81" s="263">
        <v>10.8</v>
      </c>
      <c r="S81" s="263">
        <v>0.2</v>
      </c>
    </row>
    <row r="82" spans="1:32" ht="13.5" customHeight="1">
      <c r="A82" s="232" t="s">
        <v>59</v>
      </c>
      <c r="B82" s="230">
        <v>6</v>
      </c>
      <c r="C82" s="242"/>
      <c r="D82" s="252">
        <v>1.2</v>
      </c>
      <c r="E82" s="263">
        <v>-0.2</v>
      </c>
      <c r="F82" s="263">
        <v>3.8</v>
      </c>
      <c r="G82" s="263">
        <v>22.5</v>
      </c>
      <c r="H82" s="263">
        <v>3.1</v>
      </c>
      <c r="I82" s="263">
        <v>-2</v>
      </c>
      <c r="J82" s="263">
        <v>5.6</v>
      </c>
      <c r="K82" s="263">
        <v>4.9000000000000004</v>
      </c>
      <c r="L82" s="263">
        <v>-26.6</v>
      </c>
      <c r="M82" s="263">
        <v>2.7</v>
      </c>
      <c r="N82" s="263">
        <v>4.4000000000000004</v>
      </c>
      <c r="O82" s="263">
        <v>0.6</v>
      </c>
      <c r="P82" s="263">
        <v>1</v>
      </c>
      <c r="Q82" s="263">
        <v>-5.2</v>
      </c>
      <c r="R82" s="263">
        <v>9.5</v>
      </c>
      <c r="S82" s="263">
        <v>-2.8</v>
      </c>
    </row>
    <row r="83" spans="1:32" ht="13.5" customHeight="1">
      <c r="A83" s="232" t="s">
        <v>59</v>
      </c>
      <c r="B83" s="230">
        <v>7</v>
      </c>
      <c r="D83" s="252">
        <v>1.3</v>
      </c>
      <c r="E83" s="263">
        <v>-3.3</v>
      </c>
      <c r="F83" s="263">
        <v>3.3</v>
      </c>
      <c r="G83" s="263">
        <v>33.5</v>
      </c>
      <c r="H83" s="263">
        <v>15.5</v>
      </c>
      <c r="I83" s="263">
        <v>-2.8</v>
      </c>
      <c r="J83" s="263">
        <v>8</v>
      </c>
      <c r="K83" s="263">
        <v>3.2</v>
      </c>
      <c r="L83" s="263">
        <v>-19.399999999999999</v>
      </c>
      <c r="M83" s="263">
        <v>5</v>
      </c>
      <c r="N83" s="263">
        <v>0.6</v>
      </c>
      <c r="O83" s="263">
        <v>-1.1000000000000001</v>
      </c>
      <c r="P83" s="263">
        <v>0.8</v>
      </c>
      <c r="Q83" s="263">
        <v>-5.7</v>
      </c>
      <c r="R83" s="263">
        <v>9.1</v>
      </c>
      <c r="S83" s="263">
        <v>0.8</v>
      </c>
    </row>
    <row r="84" spans="1:32" ht="13.5" customHeight="1">
      <c r="A84" s="232" t="s">
        <v>59</v>
      </c>
      <c r="B84" s="230">
        <v>8</v>
      </c>
      <c r="C84" s="242"/>
      <c r="D84" s="252">
        <v>1.5</v>
      </c>
      <c r="E84" s="263">
        <v>6.2</v>
      </c>
      <c r="F84" s="263">
        <v>3</v>
      </c>
      <c r="G84" s="263">
        <v>27.3</v>
      </c>
      <c r="H84" s="263">
        <v>16.100000000000001</v>
      </c>
      <c r="I84" s="263">
        <v>-1.7</v>
      </c>
      <c r="J84" s="263">
        <v>8.6</v>
      </c>
      <c r="K84" s="263">
        <v>3.6</v>
      </c>
      <c r="L84" s="263">
        <v>-15.7</v>
      </c>
      <c r="M84" s="263">
        <v>3.7</v>
      </c>
      <c r="N84" s="263">
        <v>4.8</v>
      </c>
      <c r="O84" s="263">
        <v>-4.0999999999999996</v>
      </c>
      <c r="P84" s="263">
        <v>2.2000000000000002</v>
      </c>
      <c r="Q84" s="263">
        <v>-5.6</v>
      </c>
      <c r="R84" s="263">
        <v>13</v>
      </c>
      <c r="S84" s="263">
        <v>-3.8</v>
      </c>
    </row>
    <row r="85" spans="1:32" ht="13.5" customHeight="1">
      <c r="A85" s="232" t="s">
        <v>59</v>
      </c>
      <c r="B85" s="230">
        <v>9</v>
      </c>
      <c r="C85" s="242"/>
      <c r="D85" s="252">
        <v>2.8</v>
      </c>
      <c r="E85" s="263">
        <v>8.1</v>
      </c>
      <c r="F85" s="263">
        <v>3.9</v>
      </c>
      <c r="G85" s="263">
        <v>27.6</v>
      </c>
      <c r="H85" s="263">
        <v>10</v>
      </c>
      <c r="I85" s="263">
        <v>-1.9</v>
      </c>
      <c r="J85" s="263">
        <v>9.4</v>
      </c>
      <c r="K85" s="263">
        <v>1.7</v>
      </c>
      <c r="L85" s="263">
        <v>-20.8</v>
      </c>
      <c r="M85" s="263">
        <v>1.2</v>
      </c>
      <c r="N85" s="263">
        <v>4.9000000000000004</v>
      </c>
      <c r="O85" s="263">
        <v>-3.8</v>
      </c>
      <c r="P85" s="263">
        <v>7</v>
      </c>
      <c r="Q85" s="263">
        <v>0.3</v>
      </c>
      <c r="R85" s="263">
        <v>9.1</v>
      </c>
      <c r="S85" s="263">
        <v>-4.5</v>
      </c>
    </row>
    <row r="86" spans="1:32" ht="13.5" customHeight="1">
      <c r="A86" s="232" t="s">
        <v>59</v>
      </c>
      <c r="B86" s="230">
        <v>10</v>
      </c>
      <c r="C86" s="242"/>
      <c r="D86" s="252">
        <v>1.8</v>
      </c>
      <c r="E86" s="263">
        <v>-1.4</v>
      </c>
      <c r="F86" s="263">
        <v>3.9</v>
      </c>
      <c r="G86" s="263">
        <v>28.1</v>
      </c>
      <c r="H86" s="263">
        <v>4.4000000000000004</v>
      </c>
      <c r="I86" s="263">
        <v>-0.3</v>
      </c>
      <c r="J86" s="263">
        <v>7.8</v>
      </c>
      <c r="K86" s="263">
        <v>3.7</v>
      </c>
      <c r="L86" s="263">
        <v>-21.7</v>
      </c>
      <c r="M86" s="263">
        <v>4.2</v>
      </c>
      <c r="N86" s="263">
        <v>8.1</v>
      </c>
      <c r="O86" s="263">
        <v>-9.1</v>
      </c>
      <c r="P86" s="263">
        <v>2.2000000000000002</v>
      </c>
      <c r="Q86" s="263">
        <v>-3.2</v>
      </c>
      <c r="R86" s="263">
        <v>9.1999999999999993</v>
      </c>
      <c r="S86" s="263">
        <v>-2.7</v>
      </c>
    </row>
    <row r="87" spans="1:32" ht="13.5" customHeight="1">
      <c r="A87" s="233" t="s">
        <v>59</v>
      </c>
      <c r="B87" s="230">
        <v>11</v>
      </c>
      <c r="C87" s="242"/>
      <c r="D87" s="252">
        <v>2.7</v>
      </c>
      <c r="E87" s="263">
        <v>4</v>
      </c>
      <c r="F87" s="263">
        <v>4.0999999999999996</v>
      </c>
      <c r="G87" s="263">
        <v>29.5</v>
      </c>
      <c r="H87" s="263">
        <v>3.8</v>
      </c>
      <c r="I87" s="263">
        <v>3.9</v>
      </c>
      <c r="J87" s="263">
        <v>6.8</v>
      </c>
      <c r="K87" s="263">
        <v>1.9</v>
      </c>
      <c r="L87" s="263">
        <v>0.6</v>
      </c>
      <c r="M87" s="263">
        <v>2.2999999999999998</v>
      </c>
      <c r="N87" s="263">
        <v>5.5</v>
      </c>
      <c r="O87" s="263">
        <v>-8.9</v>
      </c>
      <c r="P87" s="263">
        <v>1.8</v>
      </c>
      <c r="Q87" s="263">
        <v>-2.1</v>
      </c>
      <c r="R87" s="263">
        <v>6.8</v>
      </c>
      <c r="S87" s="263">
        <v>1.4</v>
      </c>
    </row>
    <row r="88" spans="1:32" ht="13.5" customHeight="1">
      <c r="A88" s="232" t="s">
        <v>59</v>
      </c>
      <c r="B88" s="230">
        <v>12</v>
      </c>
      <c r="D88" s="252">
        <v>2.2000000000000002</v>
      </c>
      <c r="E88" s="263">
        <v>6.1</v>
      </c>
      <c r="F88" s="263">
        <v>3.1</v>
      </c>
      <c r="G88" s="263">
        <v>21.8</v>
      </c>
      <c r="H88" s="263">
        <v>-3.1</v>
      </c>
      <c r="I88" s="263">
        <v>-0.2</v>
      </c>
      <c r="J88" s="263">
        <v>13.9</v>
      </c>
      <c r="K88" s="263">
        <v>2.1</v>
      </c>
      <c r="L88" s="263">
        <v>-10.3</v>
      </c>
      <c r="M88" s="263">
        <v>6.1</v>
      </c>
      <c r="N88" s="263">
        <v>7.1</v>
      </c>
      <c r="O88" s="263">
        <v>-12.1</v>
      </c>
      <c r="P88" s="263">
        <v>2.2000000000000002</v>
      </c>
      <c r="Q88" s="263">
        <v>-4.0999999999999996</v>
      </c>
      <c r="R88" s="263">
        <v>7.6</v>
      </c>
      <c r="S88" s="263">
        <v>-1.7</v>
      </c>
    </row>
    <row r="89" spans="1:32" ht="13.5" customHeight="1">
      <c r="A89" s="230" t="s">
        <v>450</v>
      </c>
      <c r="B89" s="230">
        <v>1</v>
      </c>
      <c r="C89" s="242"/>
      <c r="D89" s="252">
        <v>1.5</v>
      </c>
      <c r="E89" s="263">
        <v>-1.7</v>
      </c>
      <c r="F89" s="263">
        <v>0.9</v>
      </c>
      <c r="G89" s="263">
        <v>-0.9</v>
      </c>
      <c r="H89" s="263">
        <v>17.899999999999999</v>
      </c>
      <c r="I89" s="263">
        <v>8.8000000000000007</v>
      </c>
      <c r="J89" s="263">
        <v>4.7</v>
      </c>
      <c r="K89" s="263">
        <v>15.7</v>
      </c>
      <c r="L89" s="263">
        <v>-15.9</v>
      </c>
      <c r="M89" s="263">
        <v>1</v>
      </c>
      <c r="N89" s="263">
        <v>11</v>
      </c>
      <c r="O89" s="263">
        <v>6.8</v>
      </c>
      <c r="P89" s="263">
        <v>-1.9</v>
      </c>
      <c r="Q89" s="263">
        <v>-3.6</v>
      </c>
      <c r="R89" s="263">
        <v>2.1</v>
      </c>
      <c r="S89" s="263">
        <v>2.6</v>
      </c>
    </row>
    <row r="90" spans="1:32" ht="13.5" customHeight="1">
      <c r="A90" s="232" t="s">
        <v>59</v>
      </c>
      <c r="B90" s="230">
        <v>2</v>
      </c>
      <c r="C90" s="242"/>
      <c r="D90" s="252">
        <v>1.4</v>
      </c>
      <c r="E90" s="263">
        <v>-3.4</v>
      </c>
      <c r="F90" s="263">
        <v>1.1000000000000001</v>
      </c>
      <c r="G90" s="263">
        <v>-2.2000000000000002</v>
      </c>
      <c r="H90" s="263">
        <v>15.5</v>
      </c>
      <c r="I90" s="263">
        <v>1.1000000000000001</v>
      </c>
      <c r="J90" s="263">
        <v>4.5999999999999996</v>
      </c>
      <c r="K90" s="263">
        <v>14.6</v>
      </c>
      <c r="L90" s="263">
        <v>-7.3</v>
      </c>
      <c r="M90" s="263">
        <v>1.4</v>
      </c>
      <c r="N90" s="263">
        <v>6.6</v>
      </c>
      <c r="O90" s="263">
        <v>11.8</v>
      </c>
      <c r="P90" s="263">
        <v>0.7</v>
      </c>
      <c r="Q90" s="263">
        <v>-5.3</v>
      </c>
      <c r="R90" s="263">
        <v>1.4</v>
      </c>
      <c r="S90" s="263">
        <v>4.9000000000000004</v>
      </c>
    </row>
    <row r="91" spans="1:32" ht="13.5" customHeight="1">
      <c r="A91" s="232" t="s">
        <v>59</v>
      </c>
      <c r="B91" s="230">
        <v>3</v>
      </c>
      <c r="C91" s="242"/>
      <c r="D91" s="252">
        <v>0.9</v>
      </c>
      <c r="E91" s="263">
        <v>2.2999999999999998</v>
      </c>
      <c r="F91" s="263">
        <v>1.5</v>
      </c>
      <c r="G91" s="263">
        <v>-4.0999999999999996</v>
      </c>
      <c r="H91" s="263">
        <v>17.399999999999999</v>
      </c>
      <c r="I91" s="263">
        <v>8.5</v>
      </c>
      <c r="J91" s="263">
        <v>2.5</v>
      </c>
      <c r="K91" s="263">
        <v>8.3000000000000007</v>
      </c>
      <c r="L91" s="263">
        <v>-6</v>
      </c>
      <c r="M91" s="263">
        <v>4.4000000000000004</v>
      </c>
      <c r="N91" s="263">
        <v>8.4</v>
      </c>
      <c r="O91" s="263">
        <v>12.1</v>
      </c>
      <c r="P91" s="263">
        <v>0.8</v>
      </c>
      <c r="Q91" s="263">
        <v>-9.3000000000000007</v>
      </c>
      <c r="R91" s="263">
        <v>6.8</v>
      </c>
      <c r="S91" s="263">
        <v>-1</v>
      </c>
    </row>
    <row r="92" spans="1:32" ht="13.5" customHeight="1">
      <c r="A92" s="234" t="s">
        <v>59</v>
      </c>
      <c r="B92" s="238">
        <v>4</v>
      </c>
      <c r="C92" s="244"/>
      <c r="D92" s="316">
        <v>1.4</v>
      </c>
      <c r="E92" s="317">
        <v>-2.7</v>
      </c>
      <c r="F92" s="317">
        <v>2.2999999999999998</v>
      </c>
      <c r="G92" s="317">
        <v>-4.7</v>
      </c>
      <c r="H92" s="317">
        <v>22.9</v>
      </c>
      <c r="I92" s="317">
        <v>7.3</v>
      </c>
      <c r="J92" s="317">
        <v>4.5</v>
      </c>
      <c r="K92" s="317">
        <v>17.399999999999999</v>
      </c>
      <c r="L92" s="317">
        <v>-8.6</v>
      </c>
      <c r="M92" s="317">
        <v>3.1</v>
      </c>
      <c r="N92" s="317">
        <v>13.1</v>
      </c>
      <c r="O92" s="317">
        <v>10.3</v>
      </c>
      <c r="P92" s="317">
        <v>-0.4</v>
      </c>
      <c r="Q92" s="317">
        <v>-11.6</v>
      </c>
      <c r="R92" s="317">
        <v>9.6</v>
      </c>
      <c r="S92" s="266">
        <v>3.8</v>
      </c>
    </row>
    <row r="93" spans="1:32" ht="27" customHeight="1">
      <c r="A93" s="235" t="s">
        <v>169</v>
      </c>
      <c r="B93" s="235"/>
      <c r="C93" s="235"/>
      <c r="D93" s="301">
        <v>2.5</v>
      </c>
      <c r="E93" s="257">
        <v>0.4</v>
      </c>
      <c r="F93" s="257">
        <v>3.4</v>
      </c>
      <c r="G93" s="257">
        <v>-0.3</v>
      </c>
      <c r="H93" s="257">
        <v>1.5</v>
      </c>
      <c r="I93" s="257">
        <v>1.1000000000000001</v>
      </c>
      <c r="J93" s="257">
        <v>5.4</v>
      </c>
      <c r="K93" s="257">
        <v>4.9000000000000004</v>
      </c>
      <c r="L93" s="257">
        <v>-3.7</v>
      </c>
      <c r="M93" s="257">
        <v>1.1000000000000001</v>
      </c>
      <c r="N93" s="257">
        <v>3</v>
      </c>
      <c r="O93" s="257">
        <v>1.7</v>
      </c>
      <c r="P93" s="257">
        <v>-0.7</v>
      </c>
      <c r="Q93" s="257">
        <v>-0.1</v>
      </c>
      <c r="R93" s="257">
        <v>-2</v>
      </c>
      <c r="S93" s="257">
        <v>4.7</v>
      </c>
      <c r="T93" s="236"/>
      <c r="U93" s="236"/>
      <c r="V93" s="236"/>
      <c r="W93" s="236"/>
      <c r="X93" s="236"/>
      <c r="Y93" s="236"/>
      <c r="Z93" s="236"/>
      <c r="AA93" s="236"/>
      <c r="AB93" s="236"/>
      <c r="AC93" s="236"/>
      <c r="AD93" s="236"/>
      <c r="AE93" s="236"/>
      <c r="AF93" s="236"/>
    </row>
    <row r="94" spans="1:32" ht="27" customHeight="1">
      <c r="A94" s="311"/>
      <c r="B94" s="311"/>
      <c r="C94" s="311"/>
      <c r="D94" s="313"/>
      <c r="E94" s="313"/>
      <c r="F94" s="313"/>
      <c r="G94" s="313"/>
      <c r="H94" s="313"/>
      <c r="I94" s="313"/>
      <c r="J94" s="313"/>
      <c r="K94" s="313"/>
      <c r="L94" s="313"/>
      <c r="M94" s="313"/>
      <c r="N94" s="313"/>
      <c r="O94" s="313"/>
      <c r="P94" s="313"/>
      <c r="Q94" s="313"/>
      <c r="R94" s="313"/>
      <c r="S94" s="318"/>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7">
    <tabColor indexed="17"/>
    <pageSetUpPr fitToPage="1"/>
  </sheetPr>
  <dimension ref="A1:AF94"/>
  <sheetViews>
    <sheetView topLeftCell="A65"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19">
      <c r="A2" s="282"/>
      <c r="B2" s="282"/>
      <c r="C2" s="282"/>
      <c r="D2" s="282"/>
      <c r="E2" s="281"/>
      <c r="F2" s="281"/>
      <c r="G2" s="271" t="s">
        <v>460</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51">
        <v>103.6</v>
      </c>
      <c r="E8" s="262">
        <v>100.9</v>
      </c>
      <c r="F8" s="262">
        <v>105.5</v>
      </c>
      <c r="G8" s="262">
        <v>101.8</v>
      </c>
      <c r="H8" s="262">
        <v>99.9</v>
      </c>
      <c r="I8" s="262">
        <v>109.8</v>
      </c>
      <c r="J8" s="262">
        <v>101.6</v>
      </c>
      <c r="K8" s="262">
        <v>101.1</v>
      </c>
      <c r="L8" s="277">
        <v>105.1</v>
      </c>
      <c r="M8" s="277">
        <v>98.6</v>
      </c>
      <c r="N8" s="277">
        <v>113.4</v>
      </c>
      <c r="O8" s="277">
        <v>115.6</v>
      </c>
      <c r="P8" s="262">
        <v>92.1</v>
      </c>
      <c r="Q8" s="262">
        <v>100.6</v>
      </c>
      <c r="R8" s="262">
        <v>99.8</v>
      </c>
      <c r="S8" s="277">
        <v>102.3</v>
      </c>
    </row>
    <row r="9" spans="1:28"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row>
    <row r="10" spans="1:28">
      <c r="A10" s="230"/>
      <c r="B10" s="230" t="s">
        <v>110</v>
      </c>
      <c r="C10" s="242"/>
      <c r="D10" s="252">
        <v>100.7</v>
      </c>
      <c r="E10" s="263">
        <v>102.4</v>
      </c>
      <c r="F10" s="263">
        <v>101.6</v>
      </c>
      <c r="G10" s="263">
        <v>103.9</v>
      </c>
      <c r="H10" s="263">
        <v>103.2</v>
      </c>
      <c r="I10" s="263">
        <v>101.3</v>
      </c>
      <c r="J10" s="263">
        <v>97.5</v>
      </c>
      <c r="K10" s="263">
        <v>98.7</v>
      </c>
      <c r="L10" s="278">
        <v>107.2</v>
      </c>
      <c r="M10" s="278">
        <v>100.2</v>
      </c>
      <c r="N10" s="278">
        <v>101.9</v>
      </c>
      <c r="O10" s="278">
        <v>102.4</v>
      </c>
      <c r="P10" s="263">
        <v>94.1</v>
      </c>
      <c r="Q10" s="263">
        <v>98.6</v>
      </c>
      <c r="R10" s="263">
        <v>104.9</v>
      </c>
      <c r="S10" s="278">
        <v>110.1</v>
      </c>
    </row>
    <row r="11" spans="1:28" ht="13.5" customHeight="1">
      <c r="A11" s="230"/>
      <c r="B11" s="230" t="s">
        <v>316</v>
      </c>
      <c r="C11" s="242"/>
      <c r="D11" s="252">
        <v>100.8</v>
      </c>
      <c r="E11" s="263">
        <v>100.1</v>
      </c>
      <c r="F11" s="263">
        <v>103</v>
      </c>
      <c r="G11" s="263">
        <v>100</v>
      </c>
      <c r="H11" s="263">
        <v>103.8</v>
      </c>
      <c r="I11" s="263">
        <v>97.3</v>
      </c>
      <c r="J11" s="263">
        <v>95.3</v>
      </c>
      <c r="K11" s="263">
        <v>99.7</v>
      </c>
      <c r="L11" s="263">
        <v>113.1</v>
      </c>
      <c r="M11" s="263">
        <v>98.5</v>
      </c>
      <c r="N11" s="263">
        <v>103.6</v>
      </c>
      <c r="O11" s="263">
        <v>105.9</v>
      </c>
      <c r="P11" s="263">
        <v>95</v>
      </c>
      <c r="Q11" s="263">
        <v>99.9</v>
      </c>
      <c r="R11" s="263">
        <v>103.8</v>
      </c>
      <c r="S11" s="263">
        <v>112.5</v>
      </c>
    </row>
    <row r="12" spans="1:28" ht="13.5" customHeight="1">
      <c r="A12" s="230"/>
      <c r="B12" s="230" t="s">
        <v>112</v>
      </c>
      <c r="C12" s="242"/>
      <c r="D12" s="253">
        <v>102.1</v>
      </c>
      <c r="E12" s="259">
        <v>100.2</v>
      </c>
      <c r="F12" s="259">
        <v>105.4</v>
      </c>
      <c r="G12" s="259">
        <v>111.7</v>
      </c>
      <c r="H12" s="259">
        <v>103.1</v>
      </c>
      <c r="I12" s="259">
        <v>101.9</v>
      </c>
      <c r="J12" s="259">
        <v>96.3</v>
      </c>
      <c r="K12" s="259">
        <v>100.2</v>
      </c>
      <c r="L12" s="259">
        <v>105.2</v>
      </c>
      <c r="M12" s="259">
        <v>98.8</v>
      </c>
      <c r="N12" s="259">
        <v>103.3</v>
      </c>
      <c r="O12" s="259">
        <v>101.3</v>
      </c>
      <c r="P12" s="259">
        <v>96.7</v>
      </c>
      <c r="Q12" s="259">
        <v>99.5</v>
      </c>
      <c r="R12" s="259">
        <v>105.5</v>
      </c>
      <c r="S12" s="259">
        <v>115.9</v>
      </c>
    </row>
    <row r="13" spans="1:28" ht="13.5" customHeight="1">
      <c r="A13" s="231"/>
      <c r="B13" s="231" t="s">
        <v>184</v>
      </c>
      <c r="C13" s="243"/>
      <c r="D13" s="254">
        <v>103</v>
      </c>
      <c r="E13" s="265">
        <v>98.1</v>
      </c>
      <c r="F13" s="265">
        <v>105.1</v>
      </c>
      <c r="G13" s="265">
        <v>108.5</v>
      </c>
      <c r="H13" s="265">
        <v>98</v>
      </c>
      <c r="I13" s="265">
        <v>101.5</v>
      </c>
      <c r="J13" s="265">
        <v>101.6</v>
      </c>
      <c r="K13" s="265">
        <v>100.3</v>
      </c>
      <c r="L13" s="265">
        <v>96.3</v>
      </c>
      <c r="M13" s="265">
        <v>100.3</v>
      </c>
      <c r="N13" s="265">
        <v>91.8</v>
      </c>
      <c r="O13" s="265">
        <v>102.9</v>
      </c>
      <c r="P13" s="265">
        <v>109.4</v>
      </c>
      <c r="Q13" s="265">
        <v>96.3</v>
      </c>
      <c r="R13" s="265">
        <v>109.5</v>
      </c>
      <c r="S13" s="265">
        <v>120.5</v>
      </c>
    </row>
    <row r="14" spans="1:28" ht="13.5" customHeight="1">
      <c r="A14" s="230" t="s">
        <v>449</v>
      </c>
      <c r="B14" s="230">
        <v>4</v>
      </c>
      <c r="C14" s="242" t="s">
        <v>234</v>
      </c>
      <c r="D14" s="251">
        <v>107.5</v>
      </c>
      <c r="E14" s="262">
        <v>103.1</v>
      </c>
      <c r="F14" s="262">
        <v>108.5</v>
      </c>
      <c r="G14" s="262">
        <v>111.1</v>
      </c>
      <c r="H14" s="262">
        <v>98.4</v>
      </c>
      <c r="I14" s="262">
        <v>107.5</v>
      </c>
      <c r="J14" s="262">
        <v>105.5</v>
      </c>
      <c r="K14" s="262">
        <v>101.4</v>
      </c>
      <c r="L14" s="262">
        <v>102.4</v>
      </c>
      <c r="M14" s="262">
        <v>105.1</v>
      </c>
      <c r="N14" s="262">
        <v>93.5</v>
      </c>
      <c r="O14" s="262">
        <v>108</v>
      </c>
      <c r="P14" s="262">
        <v>121.9</v>
      </c>
      <c r="Q14" s="262">
        <v>100.8</v>
      </c>
      <c r="R14" s="262">
        <v>116.3</v>
      </c>
      <c r="S14" s="262">
        <v>124.2</v>
      </c>
    </row>
    <row r="15" spans="1:28" ht="13.5" customHeight="1">
      <c r="A15" s="232" t="s">
        <v>59</v>
      </c>
      <c r="B15" s="230">
        <v>5</v>
      </c>
      <c r="C15" s="242"/>
      <c r="D15" s="252">
        <v>101.7</v>
      </c>
      <c r="E15" s="263">
        <v>89.3</v>
      </c>
      <c r="F15" s="263">
        <v>100.9</v>
      </c>
      <c r="G15" s="263">
        <v>111.2</v>
      </c>
      <c r="H15" s="263">
        <v>100.5</v>
      </c>
      <c r="I15" s="263">
        <v>98.9</v>
      </c>
      <c r="J15" s="263">
        <v>99.3</v>
      </c>
      <c r="K15" s="263">
        <v>103.9</v>
      </c>
      <c r="L15" s="263">
        <v>98.3</v>
      </c>
      <c r="M15" s="263">
        <v>98.6</v>
      </c>
      <c r="N15" s="263">
        <v>95.8</v>
      </c>
      <c r="O15" s="263">
        <v>102.5</v>
      </c>
      <c r="P15" s="263">
        <v>120.3</v>
      </c>
      <c r="Q15" s="263">
        <v>96.2</v>
      </c>
      <c r="R15" s="263">
        <v>113.1</v>
      </c>
      <c r="S15" s="263">
        <v>118.4</v>
      </c>
    </row>
    <row r="16" spans="1:28" ht="13.5" customHeight="1">
      <c r="A16" s="232" t="s">
        <v>59</v>
      </c>
      <c r="B16" s="230">
        <v>6</v>
      </c>
      <c r="C16" s="242"/>
      <c r="D16" s="252">
        <v>106.6</v>
      </c>
      <c r="E16" s="263">
        <v>98.8</v>
      </c>
      <c r="F16" s="263">
        <v>109.3</v>
      </c>
      <c r="G16" s="263">
        <v>112.5</v>
      </c>
      <c r="H16" s="263">
        <v>97.5</v>
      </c>
      <c r="I16" s="263">
        <v>106.2</v>
      </c>
      <c r="J16" s="263">
        <v>105</v>
      </c>
      <c r="K16" s="263">
        <v>100.4</v>
      </c>
      <c r="L16" s="263">
        <v>102.6</v>
      </c>
      <c r="M16" s="263">
        <v>105</v>
      </c>
      <c r="N16" s="263">
        <v>96.7</v>
      </c>
      <c r="O16" s="263">
        <v>107</v>
      </c>
      <c r="P16" s="263">
        <v>117.4</v>
      </c>
      <c r="Q16" s="263">
        <v>97.8</v>
      </c>
      <c r="R16" s="263">
        <v>107.5</v>
      </c>
      <c r="S16" s="263">
        <v>124.2</v>
      </c>
    </row>
    <row r="17" spans="1:19" ht="13.5" customHeight="1">
      <c r="A17" s="232" t="s">
        <v>59</v>
      </c>
      <c r="B17" s="230">
        <v>7</v>
      </c>
      <c r="D17" s="252">
        <v>104.3</v>
      </c>
      <c r="E17" s="263">
        <v>99.6</v>
      </c>
      <c r="F17" s="263">
        <v>107.7</v>
      </c>
      <c r="G17" s="263">
        <v>110.3</v>
      </c>
      <c r="H17" s="263">
        <v>103.8</v>
      </c>
      <c r="I17" s="263">
        <v>99.6</v>
      </c>
      <c r="J17" s="263">
        <v>101.4</v>
      </c>
      <c r="K17" s="263">
        <v>107.8</v>
      </c>
      <c r="L17" s="263">
        <v>94.8</v>
      </c>
      <c r="M17" s="263">
        <v>103.7</v>
      </c>
      <c r="N17" s="263">
        <v>87.6</v>
      </c>
      <c r="O17" s="263">
        <v>108.3</v>
      </c>
      <c r="P17" s="263">
        <v>114.8</v>
      </c>
      <c r="Q17" s="263">
        <v>95.9</v>
      </c>
      <c r="R17" s="263">
        <v>113.7</v>
      </c>
      <c r="S17" s="263">
        <v>122.2</v>
      </c>
    </row>
    <row r="18" spans="1:19" ht="13.5" customHeight="1">
      <c r="A18" s="232" t="s">
        <v>59</v>
      </c>
      <c r="B18" s="230">
        <v>8</v>
      </c>
      <c r="C18" s="242"/>
      <c r="D18" s="252">
        <v>98</v>
      </c>
      <c r="E18" s="263">
        <v>88.6</v>
      </c>
      <c r="F18" s="263">
        <v>100.1</v>
      </c>
      <c r="G18" s="263">
        <v>108</v>
      </c>
      <c r="H18" s="263">
        <v>102.3</v>
      </c>
      <c r="I18" s="263">
        <v>96.4</v>
      </c>
      <c r="J18" s="263">
        <v>99.2</v>
      </c>
      <c r="K18" s="263">
        <v>101</v>
      </c>
      <c r="L18" s="263">
        <v>93</v>
      </c>
      <c r="M18" s="263">
        <v>97.4</v>
      </c>
      <c r="N18" s="263">
        <v>89.3</v>
      </c>
      <c r="O18" s="263">
        <v>109.3</v>
      </c>
      <c r="P18" s="263">
        <v>80.7</v>
      </c>
      <c r="Q18" s="263">
        <v>95.3</v>
      </c>
      <c r="R18" s="263">
        <v>108</v>
      </c>
      <c r="S18" s="263">
        <v>116.7</v>
      </c>
    </row>
    <row r="19" spans="1:19" ht="13.5" customHeight="1">
      <c r="A19" s="232" t="s">
        <v>59</v>
      </c>
      <c r="B19" s="230">
        <v>9</v>
      </c>
      <c r="C19" s="242"/>
      <c r="D19" s="252">
        <v>101.9</v>
      </c>
      <c r="E19" s="263">
        <v>101</v>
      </c>
      <c r="F19" s="263">
        <v>104.4</v>
      </c>
      <c r="G19" s="263">
        <v>103.5</v>
      </c>
      <c r="H19" s="263">
        <v>93.4</v>
      </c>
      <c r="I19" s="263">
        <v>101.8</v>
      </c>
      <c r="J19" s="263">
        <v>101.2</v>
      </c>
      <c r="K19" s="263">
        <v>95.2</v>
      </c>
      <c r="L19" s="263">
        <v>90.5</v>
      </c>
      <c r="M19" s="263">
        <v>94.2</v>
      </c>
      <c r="N19" s="263">
        <v>88.1</v>
      </c>
      <c r="O19" s="263">
        <v>106.7</v>
      </c>
      <c r="P19" s="263">
        <v>106.3</v>
      </c>
      <c r="Q19" s="263">
        <v>97.4</v>
      </c>
      <c r="R19" s="263">
        <v>103.4</v>
      </c>
      <c r="S19" s="263">
        <v>118.2</v>
      </c>
    </row>
    <row r="20" spans="1:19" ht="13.5" customHeight="1">
      <c r="A20" s="232" t="s">
        <v>59</v>
      </c>
      <c r="B20" s="230">
        <v>10</v>
      </c>
      <c r="C20" s="242"/>
      <c r="D20" s="252">
        <v>103.1</v>
      </c>
      <c r="E20" s="263">
        <v>102.5</v>
      </c>
      <c r="F20" s="263">
        <v>107.7</v>
      </c>
      <c r="G20" s="263">
        <v>109.9</v>
      </c>
      <c r="H20" s="263">
        <v>100.1</v>
      </c>
      <c r="I20" s="263">
        <v>99.1</v>
      </c>
      <c r="J20" s="263">
        <v>101.4</v>
      </c>
      <c r="K20" s="263">
        <v>105.7</v>
      </c>
      <c r="L20" s="263">
        <v>87.8</v>
      </c>
      <c r="M20" s="263">
        <v>103.1</v>
      </c>
      <c r="N20" s="263">
        <v>87</v>
      </c>
      <c r="O20" s="263">
        <v>99.3</v>
      </c>
      <c r="P20" s="263">
        <v>113.1</v>
      </c>
      <c r="Q20" s="263">
        <v>94.4</v>
      </c>
      <c r="R20" s="263">
        <v>113</v>
      </c>
      <c r="S20" s="263">
        <v>116.8</v>
      </c>
    </row>
    <row r="21" spans="1:19" ht="13.5" customHeight="1">
      <c r="A21" s="233" t="s">
        <v>59</v>
      </c>
      <c r="B21" s="230">
        <v>11</v>
      </c>
      <c r="C21" s="242"/>
      <c r="D21" s="252">
        <v>106.5</v>
      </c>
      <c r="E21" s="263">
        <v>105.7</v>
      </c>
      <c r="F21" s="263">
        <v>111.5</v>
      </c>
      <c r="G21" s="263">
        <v>111.3</v>
      </c>
      <c r="H21" s="263">
        <v>99.7</v>
      </c>
      <c r="I21" s="263">
        <v>107.1</v>
      </c>
      <c r="J21" s="263">
        <v>103.1</v>
      </c>
      <c r="K21" s="263">
        <v>101.6</v>
      </c>
      <c r="L21" s="263">
        <v>101.7</v>
      </c>
      <c r="M21" s="263">
        <v>103.5</v>
      </c>
      <c r="N21" s="263">
        <v>90.8</v>
      </c>
      <c r="O21" s="263">
        <v>99.9</v>
      </c>
      <c r="P21" s="263">
        <v>114.3</v>
      </c>
      <c r="Q21" s="263">
        <v>94.8</v>
      </c>
      <c r="R21" s="263">
        <v>108.2</v>
      </c>
      <c r="S21" s="263">
        <v>127.9</v>
      </c>
    </row>
    <row r="22" spans="1:19" ht="13.5" customHeight="1">
      <c r="A22" s="232" t="s">
        <v>59</v>
      </c>
      <c r="B22" s="230">
        <v>12</v>
      </c>
      <c r="D22" s="252">
        <v>102</v>
      </c>
      <c r="E22" s="263">
        <v>102.7</v>
      </c>
      <c r="F22" s="263">
        <v>105.4</v>
      </c>
      <c r="G22" s="263">
        <v>105.5</v>
      </c>
      <c r="H22" s="263">
        <v>95.3</v>
      </c>
      <c r="I22" s="263">
        <v>100.4</v>
      </c>
      <c r="J22" s="263">
        <v>101.4</v>
      </c>
      <c r="K22" s="263">
        <v>103.3</v>
      </c>
      <c r="L22" s="263">
        <v>96.5</v>
      </c>
      <c r="M22" s="263">
        <v>98.4</v>
      </c>
      <c r="N22" s="263">
        <v>94.6</v>
      </c>
      <c r="O22" s="263">
        <v>97</v>
      </c>
      <c r="P22" s="263">
        <v>99.8</v>
      </c>
      <c r="Q22" s="263">
        <v>93.5</v>
      </c>
      <c r="R22" s="263">
        <v>113.2</v>
      </c>
      <c r="S22" s="263">
        <v>117.9</v>
      </c>
    </row>
    <row r="23" spans="1:19" ht="13.5" customHeight="1">
      <c r="A23" s="232" t="s">
        <v>450</v>
      </c>
      <c r="B23" s="230">
        <v>1</v>
      </c>
      <c r="C23" s="242"/>
      <c r="D23" s="252">
        <v>95.6</v>
      </c>
      <c r="E23" s="263">
        <v>82.6</v>
      </c>
      <c r="F23" s="263">
        <v>94</v>
      </c>
      <c r="G23" s="263">
        <v>100.5</v>
      </c>
      <c r="H23" s="263">
        <v>95.8</v>
      </c>
      <c r="I23" s="263">
        <v>94.9</v>
      </c>
      <c r="J23" s="263">
        <v>96</v>
      </c>
      <c r="K23" s="263">
        <v>97.3</v>
      </c>
      <c r="L23" s="263">
        <v>90.6</v>
      </c>
      <c r="M23" s="263">
        <v>89.9</v>
      </c>
      <c r="N23" s="263">
        <v>96.3</v>
      </c>
      <c r="O23" s="263">
        <v>102</v>
      </c>
      <c r="P23" s="263">
        <v>107.7</v>
      </c>
      <c r="Q23" s="263">
        <v>89.5</v>
      </c>
      <c r="R23" s="263">
        <v>107.4</v>
      </c>
      <c r="S23" s="263">
        <v>112.6</v>
      </c>
    </row>
    <row r="24" spans="1:19" ht="13.5" customHeight="1">
      <c r="A24" s="232" t="s">
        <v>59</v>
      </c>
      <c r="B24" s="230">
        <v>2</v>
      </c>
      <c r="C24" s="242"/>
      <c r="D24" s="252">
        <v>99.2</v>
      </c>
      <c r="E24" s="263">
        <v>97.2</v>
      </c>
      <c r="F24" s="263">
        <v>104.4</v>
      </c>
      <c r="G24" s="263">
        <v>97.6</v>
      </c>
      <c r="H24" s="263">
        <v>93.7</v>
      </c>
      <c r="I24" s="263">
        <v>104.3</v>
      </c>
      <c r="J24" s="263">
        <v>94.8</v>
      </c>
      <c r="K24" s="263">
        <v>92.7</v>
      </c>
      <c r="L24" s="263">
        <v>93.1</v>
      </c>
      <c r="M24" s="263">
        <v>98.3</v>
      </c>
      <c r="N24" s="263">
        <v>89.1</v>
      </c>
      <c r="O24" s="263">
        <v>97.3</v>
      </c>
      <c r="P24" s="263">
        <v>107.8</v>
      </c>
      <c r="Q24" s="263">
        <v>87.4</v>
      </c>
      <c r="R24" s="263">
        <v>98.3</v>
      </c>
      <c r="S24" s="263">
        <v>114.5</v>
      </c>
    </row>
    <row r="25" spans="1:19" ht="13.5" customHeight="1">
      <c r="A25" s="232" t="s">
        <v>59</v>
      </c>
      <c r="B25" s="230">
        <v>3</v>
      </c>
      <c r="C25" s="242"/>
      <c r="D25" s="252">
        <v>97.4</v>
      </c>
      <c r="E25" s="263">
        <v>93.9</v>
      </c>
      <c r="F25" s="263">
        <v>101.3</v>
      </c>
      <c r="G25" s="263">
        <v>100</v>
      </c>
      <c r="H25" s="263">
        <v>96.4</v>
      </c>
      <c r="I25" s="263">
        <v>96</v>
      </c>
      <c r="J25" s="263">
        <v>95.2</v>
      </c>
      <c r="K25" s="263">
        <v>96.5</v>
      </c>
      <c r="L25" s="263">
        <v>92.4</v>
      </c>
      <c r="M25" s="263">
        <v>99.2</v>
      </c>
      <c r="N25" s="263">
        <v>92.1</v>
      </c>
      <c r="O25" s="263">
        <v>98.4</v>
      </c>
      <c r="P25" s="263">
        <v>106.8</v>
      </c>
      <c r="Q25" s="263">
        <v>85.4</v>
      </c>
      <c r="R25" s="263">
        <v>107.2</v>
      </c>
      <c r="S25" s="263">
        <v>110</v>
      </c>
    </row>
    <row r="26" spans="1:19" ht="13.5" customHeight="1">
      <c r="A26" s="234" t="s">
        <v>59</v>
      </c>
      <c r="B26" s="238">
        <v>4</v>
      </c>
      <c r="C26" s="244"/>
      <c r="D26" s="255">
        <v>103.2</v>
      </c>
      <c r="E26" s="266">
        <v>97.5</v>
      </c>
      <c r="F26" s="266">
        <v>105.2</v>
      </c>
      <c r="G26" s="266">
        <v>105.1</v>
      </c>
      <c r="H26" s="266">
        <v>99.2</v>
      </c>
      <c r="I26" s="266">
        <v>105.8</v>
      </c>
      <c r="J26" s="266">
        <v>100.5</v>
      </c>
      <c r="K26" s="266">
        <v>104.6</v>
      </c>
      <c r="L26" s="266">
        <v>96.2</v>
      </c>
      <c r="M26" s="266">
        <v>98.7</v>
      </c>
      <c r="N26" s="266">
        <v>96.3</v>
      </c>
      <c r="O26" s="266">
        <v>105.3</v>
      </c>
      <c r="P26" s="266">
        <v>117.6</v>
      </c>
      <c r="Q26" s="266">
        <v>91.9</v>
      </c>
      <c r="R26" s="266">
        <v>117.2</v>
      </c>
      <c r="S26" s="266">
        <v>119.7</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51">
        <v>-1.3</v>
      </c>
      <c r="E28" s="262">
        <v>0.2</v>
      </c>
      <c r="F28" s="262">
        <v>-2</v>
      </c>
      <c r="G28" s="262">
        <v>-7.1</v>
      </c>
      <c r="H28" s="262">
        <v>9.1</v>
      </c>
      <c r="I28" s="262">
        <v>0.6</v>
      </c>
      <c r="J28" s="262">
        <v>-2.4</v>
      </c>
      <c r="K28" s="262">
        <v>1.5</v>
      </c>
      <c r="L28" s="277">
        <v>-3.8</v>
      </c>
      <c r="M28" s="277">
        <v>-0.1</v>
      </c>
      <c r="N28" s="277">
        <v>3.3</v>
      </c>
      <c r="O28" s="277">
        <v>1.4</v>
      </c>
      <c r="P28" s="262">
        <v>-4.4000000000000004</v>
      </c>
      <c r="Q28" s="262">
        <v>-1.7</v>
      </c>
      <c r="R28" s="262">
        <v>-6.2</v>
      </c>
      <c r="S28" s="277">
        <v>-2.1</v>
      </c>
    </row>
    <row r="29" spans="1:19" ht="13.5" customHeight="1">
      <c r="A29" s="230"/>
      <c r="B29" s="230" t="s">
        <v>245</v>
      </c>
      <c r="C29" s="242"/>
      <c r="D29" s="252">
        <v>-3.4</v>
      </c>
      <c r="E29" s="263">
        <v>-0.9</v>
      </c>
      <c r="F29" s="263">
        <v>-5.2</v>
      </c>
      <c r="G29" s="263">
        <v>-1.7</v>
      </c>
      <c r="H29" s="263">
        <v>0.2</v>
      </c>
      <c r="I29" s="263">
        <v>-9</v>
      </c>
      <c r="J29" s="263">
        <v>-1.5</v>
      </c>
      <c r="K29" s="263">
        <v>-1.1000000000000001</v>
      </c>
      <c r="L29" s="278">
        <v>-4.9000000000000004</v>
      </c>
      <c r="M29" s="278">
        <v>1.3</v>
      </c>
      <c r="N29" s="278">
        <v>-11.7</v>
      </c>
      <c r="O29" s="278">
        <v>-13.6</v>
      </c>
      <c r="P29" s="263">
        <v>8.6</v>
      </c>
      <c r="Q29" s="263">
        <v>-0.6</v>
      </c>
      <c r="R29" s="263">
        <v>0.3</v>
      </c>
      <c r="S29" s="278">
        <v>-2.2000000000000002</v>
      </c>
    </row>
    <row r="30" spans="1:19" ht="13.5" customHeight="1">
      <c r="A30" s="230"/>
      <c r="B30" s="230" t="s">
        <v>110</v>
      </c>
      <c r="C30" s="242"/>
      <c r="D30" s="252">
        <v>0.8</v>
      </c>
      <c r="E30" s="263">
        <v>2.4</v>
      </c>
      <c r="F30" s="263">
        <v>1.6</v>
      </c>
      <c r="G30" s="263">
        <v>3.9</v>
      </c>
      <c r="H30" s="263">
        <v>3.2</v>
      </c>
      <c r="I30" s="263">
        <v>1.3</v>
      </c>
      <c r="J30" s="263">
        <v>-2.5</v>
      </c>
      <c r="K30" s="263">
        <v>-1.4</v>
      </c>
      <c r="L30" s="278">
        <v>7.3</v>
      </c>
      <c r="M30" s="278">
        <v>0.2</v>
      </c>
      <c r="N30" s="278">
        <v>1.8</v>
      </c>
      <c r="O30" s="278">
        <v>2.5</v>
      </c>
      <c r="P30" s="263">
        <v>-5.9</v>
      </c>
      <c r="Q30" s="263">
        <v>-1.4</v>
      </c>
      <c r="R30" s="263">
        <v>4.9000000000000004</v>
      </c>
      <c r="S30" s="278">
        <v>10</v>
      </c>
    </row>
    <row r="31" spans="1:19" ht="13.5" customHeight="1">
      <c r="A31" s="230"/>
      <c r="B31" s="230" t="s">
        <v>316</v>
      </c>
      <c r="C31" s="242"/>
      <c r="D31" s="252">
        <v>0.1</v>
      </c>
      <c r="E31" s="263">
        <v>-2.2000000000000002</v>
      </c>
      <c r="F31" s="263">
        <v>1.4</v>
      </c>
      <c r="G31" s="263">
        <v>-3.8</v>
      </c>
      <c r="H31" s="263">
        <v>0.6</v>
      </c>
      <c r="I31" s="263">
        <v>-3.9</v>
      </c>
      <c r="J31" s="263">
        <v>-2.2999999999999998</v>
      </c>
      <c r="K31" s="263">
        <v>1</v>
      </c>
      <c r="L31" s="278">
        <v>5.5</v>
      </c>
      <c r="M31" s="278">
        <v>-1.7</v>
      </c>
      <c r="N31" s="278">
        <v>1.7</v>
      </c>
      <c r="O31" s="278">
        <v>3.4</v>
      </c>
      <c r="P31" s="263">
        <v>1</v>
      </c>
      <c r="Q31" s="263">
        <v>1.3</v>
      </c>
      <c r="R31" s="263">
        <v>-1</v>
      </c>
      <c r="S31" s="278">
        <v>2.2000000000000002</v>
      </c>
    </row>
    <row r="32" spans="1:19" ht="13.5" customHeight="1">
      <c r="A32" s="230"/>
      <c r="B32" s="230" t="s">
        <v>112</v>
      </c>
      <c r="C32" s="242"/>
      <c r="D32" s="252">
        <v>1.3</v>
      </c>
      <c r="E32" s="263">
        <v>0.1</v>
      </c>
      <c r="F32" s="263">
        <v>2.2999999999999998</v>
      </c>
      <c r="G32" s="263">
        <v>11.7</v>
      </c>
      <c r="H32" s="263">
        <v>-0.7</v>
      </c>
      <c r="I32" s="263">
        <v>4.7</v>
      </c>
      <c r="J32" s="263">
        <v>1</v>
      </c>
      <c r="K32" s="263">
        <v>0.5</v>
      </c>
      <c r="L32" s="278">
        <v>-7</v>
      </c>
      <c r="M32" s="278">
        <v>0.3</v>
      </c>
      <c r="N32" s="278">
        <v>-0.3</v>
      </c>
      <c r="O32" s="278">
        <v>-4.3</v>
      </c>
      <c r="P32" s="263">
        <v>1.8</v>
      </c>
      <c r="Q32" s="263">
        <v>-0.4</v>
      </c>
      <c r="R32" s="263">
        <v>1.6</v>
      </c>
      <c r="S32" s="278">
        <v>3</v>
      </c>
    </row>
    <row r="33" spans="1:32" ht="13.5" customHeight="1">
      <c r="A33" s="231"/>
      <c r="B33" s="231" t="s">
        <v>184</v>
      </c>
      <c r="C33" s="243"/>
      <c r="D33" s="254">
        <v>0.4</v>
      </c>
      <c r="E33" s="265">
        <v>-2.2000000000000002</v>
      </c>
      <c r="F33" s="265">
        <v>-0.4</v>
      </c>
      <c r="G33" s="265">
        <v>-3.1</v>
      </c>
      <c r="H33" s="265">
        <v>-5.0999999999999996</v>
      </c>
      <c r="I33" s="265">
        <v>-0.8</v>
      </c>
      <c r="J33" s="265">
        <v>5.4</v>
      </c>
      <c r="K33" s="265">
        <v>0.1</v>
      </c>
      <c r="L33" s="265">
        <v>-8.6</v>
      </c>
      <c r="M33" s="265">
        <v>1</v>
      </c>
      <c r="N33" s="265">
        <v>-9</v>
      </c>
      <c r="O33" s="265">
        <v>-1.6</v>
      </c>
      <c r="P33" s="265">
        <v>11.7</v>
      </c>
      <c r="Q33" s="265">
        <v>-2.9</v>
      </c>
      <c r="R33" s="265">
        <v>3.9</v>
      </c>
      <c r="S33" s="265">
        <v>4.0999999999999996</v>
      </c>
    </row>
    <row r="34" spans="1:32" ht="13.5" customHeight="1">
      <c r="A34" s="230" t="s">
        <v>449</v>
      </c>
      <c r="B34" s="230">
        <v>4</v>
      </c>
      <c r="C34" s="242" t="s">
        <v>234</v>
      </c>
      <c r="D34" s="251">
        <v>0.5</v>
      </c>
      <c r="E34" s="262">
        <v>0.6</v>
      </c>
      <c r="F34" s="262">
        <v>-2.6</v>
      </c>
      <c r="G34" s="262">
        <v>-4.9000000000000004</v>
      </c>
      <c r="H34" s="262">
        <v>-3</v>
      </c>
      <c r="I34" s="262">
        <v>1</v>
      </c>
      <c r="J34" s="262">
        <v>5.0999999999999996</v>
      </c>
      <c r="K34" s="262">
        <v>-1.8</v>
      </c>
      <c r="L34" s="262">
        <v>-8.6999999999999993</v>
      </c>
      <c r="M34" s="262">
        <v>1.9</v>
      </c>
      <c r="N34" s="262">
        <v>-8.6</v>
      </c>
      <c r="O34" s="262">
        <v>-2.2000000000000002</v>
      </c>
      <c r="P34" s="262">
        <v>19.7</v>
      </c>
      <c r="Q34" s="262">
        <v>-0.4</v>
      </c>
      <c r="R34" s="262">
        <v>5.2</v>
      </c>
      <c r="S34" s="262">
        <v>1.2</v>
      </c>
    </row>
    <row r="35" spans="1:32" ht="13.5" customHeight="1">
      <c r="A35" s="232" t="s">
        <v>59</v>
      </c>
      <c r="B35" s="230">
        <v>5</v>
      </c>
      <c r="C35" s="242"/>
      <c r="D35" s="252">
        <v>2.9</v>
      </c>
      <c r="E35" s="263">
        <v>-4.8</v>
      </c>
      <c r="F35" s="263">
        <v>3.6</v>
      </c>
      <c r="G35" s="263">
        <v>-2.2999999999999998</v>
      </c>
      <c r="H35" s="263">
        <v>-1.4</v>
      </c>
      <c r="I35" s="263">
        <v>1.7</v>
      </c>
      <c r="J35" s="263">
        <v>4</v>
      </c>
      <c r="K35" s="263">
        <v>5.3</v>
      </c>
      <c r="L35" s="263">
        <v>-6.5</v>
      </c>
      <c r="M35" s="263">
        <v>6.1</v>
      </c>
      <c r="N35" s="263">
        <v>-6</v>
      </c>
      <c r="O35" s="263">
        <v>-3.8</v>
      </c>
      <c r="P35" s="263">
        <v>13.9</v>
      </c>
      <c r="Q35" s="263">
        <v>-1.3</v>
      </c>
      <c r="R35" s="263">
        <v>7</v>
      </c>
      <c r="S35" s="263">
        <v>11.3</v>
      </c>
    </row>
    <row r="36" spans="1:32" ht="13.5" customHeight="1">
      <c r="A36" s="232" t="s">
        <v>59</v>
      </c>
      <c r="B36" s="230">
        <v>6</v>
      </c>
      <c r="C36" s="242"/>
      <c r="D36" s="252">
        <v>-0.5</v>
      </c>
      <c r="E36" s="263">
        <v>-4.5</v>
      </c>
      <c r="F36" s="263">
        <v>-1.2</v>
      </c>
      <c r="G36" s="263">
        <v>-4.3</v>
      </c>
      <c r="H36" s="263">
        <v>-8.6999999999999993</v>
      </c>
      <c r="I36" s="263">
        <v>-0.4</v>
      </c>
      <c r="J36" s="263">
        <v>6.4</v>
      </c>
      <c r="K36" s="263">
        <v>-4.2</v>
      </c>
      <c r="L36" s="263">
        <v>-11.3</v>
      </c>
      <c r="M36" s="263">
        <v>0.5</v>
      </c>
      <c r="N36" s="263">
        <v>-5.8</v>
      </c>
      <c r="O36" s="263">
        <v>0.3</v>
      </c>
      <c r="P36" s="263">
        <v>4</v>
      </c>
      <c r="Q36" s="263">
        <v>-3.9</v>
      </c>
      <c r="R36" s="263">
        <v>-3.8</v>
      </c>
      <c r="S36" s="263">
        <v>4.5999999999999996</v>
      </c>
    </row>
    <row r="37" spans="1:32" ht="13.5" customHeight="1">
      <c r="A37" s="232" t="s">
        <v>59</v>
      </c>
      <c r="B37" s="230">
        <v>7</v>
      </c>
      <c r="D37" s="252">
        <v>-0.9</v>
      </c>
      <c r="E37" s="263">
        <v>-2.6</v>
      </c>
      <c r="F37" s="263">
        <v>-1.1000000000000001</v>
      </c>
      <c r="G37" s="263">
        <v>-1.6</v>
      </c>
      <c r="H37" s="263">
        <v>2</v>
      </c>
      <c r="I37" s="263">
        <v>-5.7</v>
      </c>
      <c r="J37" s="263">
        <v>2.7</v>
      </c>
      <c r="K37" s="263">
        <v>6</v>
      </c>
      <c r="L37" s="263">
        <v>-8.9</v>
      </c>
      <c r="M37" s="263">
        <v>0.6</v>
      </c>
      <c r="N37" s="263">
        <v>-13.4</v>
      </c>
      <c r="O37" s="263">
        <v>2.2999999999999998</v>
      </c>
      <c r="P37" s="263">
        <v>17.7</v>
      </c>
      <c r="Q37" s="263">
        <v>-6.5</v>
      </c>
      <c r="R37" s="263">
        <v>9.1999999999999993</v>
      </c>
      <c r="S37" s="263">
        <v>3.3</v>
      </c>
    </row>
    <row r="38" spans="1:32" ht="13.5" customHeight="1">
      <c r="A38" s="232" t="s">
        <v>59</v>
      </c>
      <c r="B38" s="230">
        <v>8</v>
      </c>
      <c r="C38" s="242"/>
      <c r="D38" s="252">
        <v>0</v>
      </c>
      <c r="E38" s="263">
        <v>-8.8000000000000007</v>
      </c>
      <c r="F38" s="263">
        <v>1.9</v>
      </c>
      <c r="G38" s="263">
        <v>-0.4</v>
      </c>
      <c r="H38" s="263">
        <v>1.5</v>
      </c>
      <c r="I38" s="263">
        <v>-2.9</v>
      </c>
      <c r="J38" s="263">
        <v>5.3</v>
      </c>
      <c r="K38" s="263">
        <v>0.6</v>
      </c>
      <c r="L38" s="263">
        <v>-4.0999999999999996</v>
      </c>
      <c r="M38" s="263">
        <v>3.1</v>
      </c>
      <c r="N38" s="263">
        <v>-11.5</v>
      </c>
      <c r="O38" s="263">
        <v>2.2000000000000002</v>
      </c>
      <c r="P38" s="263">
        <v>14</v>
      </c>
      <c r="Q38" s="263">
        <v>-5.2</v>
      </c>
      <c r="R38" s="263">
        <v>-0.2</v>
      </c>
      <c r="S38" s="263">
        <v>2.9</v>
      </c>
    </row>
    <row r="39" spans="1:32" ht="13.5" customHeight="1">
      <c r="A39" s="232" t="s">
        <v>59</v>
      </c>
      <c r="B39" s="230">
        <v>9</v>
      </c>
      <c r="C39" s="242"/>
      <c r="D39" s="252">
        <v>-1.6</v>
      </c>
      <c r="E39" s="263">
        <v>-1.3</v>
      </c>
      <c r="F39" s="263">
        <v>-1.7</v>
      </c>
      <c r="G39" s="263">
        <v>-8.8000000000000007</v>
      </c>
      <c r="H39" s="263">
        <v>-10.5</v>
      </c>
      <c r="I39" s="263">
        <v>-2.9</v>
      </c>
      <c r="J39" s="263">
        <v>3.8</v>
      </c>
      <c r="K39" s="263">
        <v>-2.1</v>
      </c>
      <c r="L39" s="263">
        <v>-10.9</v>
      </c>
      <c r="M39" s="263">
        <v>-4.5999999999999996</v>
      </c>
      <c r="N39" s="263">
        <v>-16</v>
      </c>
      <c r="O39" s="263">
        <v>3.6</v>
      </c>
      <c r="P39" s="263">
        <v>13</v>
      </c>
      <c r="Q39" s="263">
        <v>-4.2</v>
      </c>
      <c r="R39" s="263">
        <v>2.8</v>
      </c>
      <c r="S39" s="263">
        <v>-0.2</v>
      </c>
    </row>
    <row r="40" spans="1:32" ht="13.5" customHeight="1">
      <c r="A40" s="232" t="s">
        <v>59</v>
      </c>
      <c r="B40" s="230">
        <v>10</v>
      </c>
      <c r="C40" s="242"/>
      <c r="D40" s="252">
        <v>-1.3</v>
      </c>
      <c r="E40" s="263">
        <v>-0.5</v>
      </c>
      <c r="F40" s="263">
        <v>-0.8</v>
      </c>
      <c r="G40" s="263">
        <v>0</v>
      </c>
      <c r="H40" s="263">
        <v>-6.3</v>
      </c>
      <c r="I40" s="263">
        <v>-5</v>
      </c>
      <c r="J40" s="263">
        <v>4</v>
      </c>
      <c r="K40" s="263">
        <v>2.6</v>
      </c>
      <c r="L40" s="263">
        <v>-12.7</v>
      </c>
      <c r="M40" s="263">
        <v>2.9</v>
      </c>
      <c r="N40" s="263">
        <v>-15.4</v>
      </c>
      <c r="O40" s="263">
        <v>-3.1</v>
      </c>
      <c r="P40" s="263">
        <v>6.6</v>
      </c>
      <c r="Q40" s="263">
        <v>-3</v>
      </c>
      <c r="R40" s="263">
        <v>7.2</v>
      </c>
      <c r="S40" s="263">
        <v>-1.8</v>
      </c>
    </row>
    <row r="41" spans="1:32" ht="13.5" customHeight="1">
      <c r="A41" s="233" t="s">
        <v>59</v>
      </c>
      <c r="B41" s="230">
        <v>11</v>
      </c>
      <c r="C41" s="242"/>
      <c r="D41" s="252">
        <v>0.6</v>
      </c>
      <c r="E41" s="263">
        <v>1.2</v>
      </c>
      <c r="F41" s="263">
        <v>0.6</v>
      </c>
      <c r="G41" s="263">
        <v>-2.2999999999999998</v>
      </c>
      <c r="H41" s="263">
        <v>-3.8</v>
      </c>
      <c r="I41" s="263">
        <v>-0.7</v>
      </c>
      <c r="J41" s="263">
        <v>5.6</v>
      </c>
      <c r="K41" s="263">
        <v>2</v>
      </c>
      <c r="L41" s="263">
        <v>-2.2999999999999998</v>
      </c>
      <c r="M41" s="263">
        <v>1</v>
      </c>
      <c r="N41" s="263">
        <v>-13</v>
      </c>
      <c r="O41" s="263">
        <v>0.4</v>
      </c>
      <c r="P41" s="263">
        <v>11.7</v>
      </c>
      <c r="Q41" s="263">
        <v>-5.6</v>
      </c>
      <c r="R41" s="263">
        <v>6.1</v>
      </c>
      <c r="S41" s="263">
        <v>5.5</v>
      </c>
    </row>
    <row r="42" spans="1:32" ht="13.5" customHeight="1">
      <c r="A42" s="232" t="s">
        <v>59</v>
      </c>
      <c r="B42" s="230">
        <v>12</v>
      </c>
      <c r="D42" s="252">
        <v>-1.4</v>
      </c>
      <c r="E42" s="263">
        <v>-0.4</v>
      </c>
      <c r="F42" s="263">
        <v>-2.9</v>
      </c>
      <c r="G42" s="263">
        <v>-6.1</v>
      </c>
      <c r="H42" s="263">
        <v>-6.5</v>
      </c>
      <c r="I42" s="263">
        <v>-5.6</v>
      </c>
      <c r="J42" s="263">
        <v>4.3</v>
      </c>
      <c r="K42" s="263">
        <v>3.3</v>
      </c>
      <c r="L42" s="263">
        <v>-8.4</v>
      </c>
      <c r="M42" s="263">
        <v>-3.7</v>
      </c>
      <c r="N42" s="263">
        <v>-6.5</v>
      </c>
      <c r="O42" s="263">
        <v>-2.6</v>
      </c>
      <c r="P42" s="263">
        <v>9.8000000000000007</v>
      </c>
      <c r="Q42" s="263">
        <v>-4.3</v>
      </c>
      <c r="R42" s="263">
        <v>4.4000000000000004</v>
      </c>
      <c r="S42" s="263">
        <v>-0.1</v>
      </c>
    </row>
    <row r="43" spans="1:32" ht="13.5" customHeight="1">
      <c r="A43" s="232" t="s">
        <v>450</v>
      </c>
      <c r="B43" s="230">
        <v>1</v>
      </c>
      <c r="C43" s="242"/>
      <c r="D43" s="252">
        <v>-1.6</v>
      </c>
      <c r="E43" s="263">
        <v>-3.2</v>
      </c>
      <c r="F43" s="263">
        <v>-0.8</v>
      </c>
      <c r="G43" s="263">
        <v>-3.6</v>
      </c>
      <c r="H43" s="263">
        <v>0.1</v>
      </c>
      <c r="I43" s="263">
        <v>0.7</v>
      </c>
      <c r="J43" s="263">
        <v>-3.1</v>
      </c>
      <c r="K43" s="263">
        <v>2</v>
      </c>
      <c r="L43" s="263">
        <v>-0.9</v>
      </c>
      <c r="M43" s="263">
        <v>0.1</v>
      </c>
      <c r="N43" s="263">
        <v>3.3</v>
      </c>
      <c r="O43" s="263">
        <v>5.9</v>
      </c>
      <c r="P43" s="263">
        <v>2.2000000000000002</v>
      </c>
      <c r="Q43" s="263">
        <v>-5.8</v>
      </c>
      <c r="R43" s="263">
        <v>2.1</v>
      </c>
      <c r="S43" s="263">
        <v>-4.5</v>
      </c>
    </row>
    <row r="44" spans="1:32" ht="13.5" customHeight="1">
      <c r="A44" s="232" t="s">
        <v>59</v>
      </c>
      <c r="B44" s="230">
        <v>2</v>
      </c>
      <c r="C44" s="242"/>
      <c r="D44" s="252">
        <v>-4.2</v>
      </c>
      <c r="E44" s="263">
        <v>-4.2</v>
      </c>
      <c r="F44" s="263">
        <v>-1.5</v>
      </c>
      <c r="G44" s="263">
        <v>-6.6</v>
      </c>
      <c r="H44" s="263">
        <v>1</v>
      </c>
      <c r="I44" s="263">
        <v>0.8</v>
      </c>
      <c r="J44" s="263">
        <v>-7.6</v>
      </c>
      <c r="K44" s="263">
        <v>-0.4</v>
      </c>
      <c r="L44" s="263">
        <v>-5.0999999999999996</v>
      </c>
      <c r="M44" s="263">
        <v>-3.5</v>
      </c>
      <c r="N44" s="263">
        <v>-1.7</v>
      </c>
      <c r="O44" s="263">
        <v>-3</v>
      </c>
      <c r="P44" s="263">
        <v>-2.5</v>
      </c>
      <c r="Q44" s="263">
        <v>-9.3000000000000007</v>
      </c>
      <c r="R44" s="263">
        <v>-4.2</v>
      </c>
      <c r="S44" s="263">
        <v>-5.9</v>
      </c>
    </row>
    <row r="45" spans="1:32" ht="13.5" customHeight="1">
      <c r="A45" s="232" t="s">
        <v>59</v>
      </c>
      <c r="B45" s="230">
        <v>3</v>
      </c>
      <c r="C45" s="242"/>
      <c r="D45" s="252">
        <v>-5.5</v>
      </c>
      <c r="E45" s="263">
        <v>-4.7</v>
      </c>
      <c r="F45" s="263">
        <v>-3.4</v>
      </c>
      <c r="G45" s="263">
        <v>-8.8000000000000007</v>
      </c>
      <c r="H45" s="263">
        <v>-0.3</v>
      </c>
      <c r="I45" s="263">
        <v>-6.7</v>
      </c>
      <c r="J45" s="263">
        <v>-4.5999999999999996</v>
      </c>
      <c r="K45" s="263">
        <v>1.7</v>
      </c>
      <c r="L45" s="263">
        <v>-6.1</v>
      </c>
      <c r="M45" s="263">
        <v>-3.3</v>
      </c>
      <c r="N45" s="263">
        <v>-2.5</v>
      </c>
      <c r="O45" s="263">
        <v>-2.1</v>
      </c>
      <c r="P45" s="263">
        <v>-0.7</v>
      </c>
      <c r="Q45" s="263">
        <v>-13.3</v>
      </c>
      <c r="R45" s="263">
        <v>-2</v>
      </c>
      <c r="S45" s="263">
        <v>-8.3000000000000007</v>
      </c>
    </row>
    <row r="46" spans="1:32" ht="13.5" customHeight="1">
      <c r="A46" s="234" t="s">
        <v>59</v>
      </c>
      <c r="B46" s="238">
        <v>4</v>
      </c>
      <c r="C46" s="244"/>
      <c r="D46" s="255">
        <v>-4</v>
      </c>
      <c r="E46" s="266">
        <v>-5.4</v>
      </c>
      <c r="F46" s="266">
        <v>-3</v>
      </c>
      <c r="G46" s="266">
        <v>-5.4</v>
      </c>
      <c r="H46" s="266">
        <v>0.8</v>
      </c>
      <c r="I46" s="266">
        <v>-1.6</v>
      </c>
      <c r="J46" s="266">
        <v>-4.7</v>
      </c>
      <c r="K46" s="266">
        <v>3.2</v>
      </c>
      <c r="L46" s="266">
        <v>-6.1</v>
      </c>
      <c r="M46" s="266">
        <v>-6.1</v>
      </c>
      <c r="N46" s="266">
        <v>3</v>
      </c>
      <c r="O46" s="266">
        <v>-2.5</v>
      </c>
      <c r="P46" s="266">
        <v>-3.5</v>
      </c>
      <c r="Q46" s="266">
        <v>-8.8000000000000007</v>
      </c>
      <c r="R46" s="266">
        <v>0.8</v>
      </c>
      <c r="S46" s="266">
        <v>-3.6</v>
      </c>
    </row>
    <row r="47" spans="1:32" ht="27" customHeight="1">
      <c r="A47" s="235" t="s">
        <v>169</v>
      </c>
      <c r="B47" s="235"/>
      <c r="C47" s="245"/>
      <c r="D47" s="257">
        <v>6</v>
      </c>
      <c r="E47" s="257">
        <v>3.8</v>
      </c>
      <c r="F47" s="257">
        <v>3.8</v>
      </c>
      <c r="G47" s="257">
        <v>5.0999999999999996</v>
      </c>
      <c r="H47" s="257">
        <v>2.9</v>
      </c>
      <c r="I47" s="257">
        <v>10.199999999999999</v>
      </c>
      <c r="J47" s="257">
        <v>5.6</v>
      </c>
      <c r="K47" s="257">
        <v>8.4</v>
      </c>
      <c r="L47" s="257">
        <v>4.0999999999999996</v>
      </c>
      <c r="M47" s="257">
        <v>-0.5</v>
      </c>
      <c r="N47" s="257">
        <v>4.5999999999999996</v>
      </c>
      <c r="O47" s="257">
        <v>7</v>
      </c>
      <c r="P47" s="257">
        <v>10.1</v>
      </c>
      <c r="Q47" s="257">
        <v>7.6</v>
      </c>
      <c r="R47" s="257">
        <v>9.3000000000000007</v>
      </c>
      <c r="S47" s="257">
        <v>8.8000000000000007</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51">
        <v>104.2</v>
      </c>
      <c r="E54" s="262">
        <v>97.9</v>
      </c>
      <c r="F54" s="262">
        <v>104.5</v>
      </c>
      <c r="G54" s="262">
        <v>101.9</v>
      </c>
      <c r="H54" s="262">
        <v>100.1</v>
      </c>
      <c r="I54" s="262">
        <v>110.1</v>
      </c>
      <c r="J54" s="262">
        <v>102.2</v>
      </c>
      <c r="K54" s="262">
        <v>102.5</v>
      </c>
      <c r="L54" s="277">
        <v>95.1</v>
      </c>
      <c r="M54" s="277">
        <v>101.1</v>
      </c>
      <c r="N54" s="277">
        <v>118.9</v>
      </c>
      <c r="O54" s="277">
        <v>119.5</v>
      </c>
      <c r="P54" s="262">
        <v>94.9</v>
      </c>
      <c r="Q54" s="262">
        <v>103.2</v>
      </c>
      <c r="R54" s="262">
        <v>99.2</v>
      </c>
      <c r="S54" s="277">
        <v>101.8</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101.1</v>
      </c>
      <c r="E56" s="263">
        <v>104.2</v>
      </c>
      <c r="F56" s="263">
        <v>102.3</v>
      </c>
      <c r="G56" s="263">
        <v>103</v>
      </c>
      <c r="H56" s="263">
        <v>96.6</v>
      </c>
      <c r="I56" s="263">
        <v>103.3</v>
      </c>
      <c r="J56" s="263">
        <v>99.6</v>
      </c>
      <c r="K56" s="263">
        <v>97</v>
      </c>
      <c r="L56" s="278">
        <v>114.5</v>
      </c>
      <c r="M56" s="278">
        <v>100.1</v>
      </c>
      <c r="N56" s="278">
        <v>99.6</v>
      </c>
      <c r="O56" s="278">
        <v>105.7</v>
      </c>
      <c r="P56" s="263">
        <v>87.9</v>
      </c>
      <c r="Q56" s="263">
        <v>99.2</v>
      </c>
      <c r="R56" s="263">
        <v>101.6</v>
      </c>
      <c r="S56" s="278">
        <v>110.6</v>
      </c>
    </row>
    <row r="57" spans="1:19" ht="13.5" customHeight="1">
      <c r="A57" s="230"/>
      <c r="B57" s="230" t="s">
        <v>316</v>
      </c>
      <c r="C57" s="242"/>
      <c r="D57" s="252">
        <v>102.1</v>
      </c>
      <c r="E57" s="263">
        <v>98.5</v>
      </c>
      <c r="F57" s="263">
        <v>102.9</v>
      </c>
      <c r="G57" s="263">
        <v>102.2</v>
      </c>
      <c r="H57" s="263">
        <v>98.8</v>
      </c>
      <c r="I57" s="263">
        <v>99.3</v>
      </c>
      <c r="J57" s="263">
        <v>99.1</v>
      </c>
      <c r="K57" s="263">
        <v>104.3</v>
      </c>
      <c r="L57" s="263">
        <v>108</v>
      </c>
      <c r="M57" s="263">
        <v>101.3</v>
      </c>
      <c r="N57" s="263">
        <v>103.3</v>
      </c>
      <c r="O57" s="263">
        <v>108.9</v>
      </c>
      <c r="P57" s="263">
        <v>91.1</v>
      </c>
      <c r="Q57" s="263">
        <v>100.4</v>
      </c>
      <c r="R57" s="263">
        <v>100.5</v>
      </c>
      <c r="S57" s="263">
        <v>118</v>
      </c>
    </row>
    <row r="58" spans="1:19" ht="13.5" customHeight="1">
      <c r="A58" s="230"/>
      <c r="B58" s="230" t="s">
        <v>112</v>
      </c>
      <c r="C58" s="242"/>
      <c r="D58" s="253">
        <v>103</v>
      </c>
      <c r="E58" s="259">
        <v>101.2</v>
      </c>
      <c r="F58" s="259">
        <v>104.2</v>
      </c>
      <c r="G58" s="259">
        <v>103.4</v>
      </c>
      <c r="H58" s="259">
        <v>101.1</v>
      </c>
      <c r="I58" s="259">
        <v>102.2</v>
      </c>
      <c r="J58" s="259">
        <v>97.5</v>
      </c>
      <c r="K58" s="259">
        <v>104.8</v>
      </c>
      <c r="L58" s="259">
        <v>103.2</v>
      </c>
      <c r="M58" s="259">
        <v>103.3</v>
      </c>
      <c r="N58" s="259">
        <v>102.1</v>
      </c>
      <c r="O58" s="259">
        <v>105.3</v>
      </c>
      <c r="P58" s="259">
        <v>98.5</v>
      </c>
      <c r="Q58" s="259">
        <v>100</v>
      </c>
      <c r="R58" s="259">
        <v>101</v>
      </c>
      <c r="S58" s="259">
        <v>116.2</v>
      </c>
    </row>
    <row r="59" spans="1:19" ht="13.5" customHeight="1">
      <c r="A59" s="231"/>
      <c r="B59" s="231" t="s">
        <v>184</v>
      </c>
      <c r="C59" s="243"/>
      <c r="D59" s="254">
        <v>103.6</v>
      </c>
      <c r="E59" s="265">
        <v>102</v>
      </c>
      <c r="F59" s="265">
        <v>104.1</v>
      </c>
      <c r="G59" s="265">
        <v>102.7</v>
      </c>
      <c r="H59" s="265">
        <v>93.3</v>
      </c>
      <c r="I59" s="265">
        <v>99.8</v>
      </c>
      <c r="J59" s="265">
        <v>100.6</v>
      </c>
      <c r="K59" s="265">
        <v>102.6</v>
      </c>
      <c r="L59" s="265">
        <v>94</v>
      </c>
      <c r="M59" s="265">
        <v>104.5</v>
      </c>
      <c r="N59" s="265">
        <v>94.9</v>
      </c>
      <c r="O59" s="265">
        <v>113.7</v>
      </c>
      <c r="P59" s="265">
        <v>113.6</v>
      </c>
      <c r="Q59" s="265">
        <v>96</v>
      </c>
      <c r="R59" s="265">
        <v>109.1</v>
      </c>
      <c r="S59" s="265">
        <v>120.1</v>
      </c>
    </row>
    <row r="60" spans="1:19" ht="13.5" customHeight="1">
      <c r="A60" s="230" t="s">
        <v>449</v>
      </c>
      <c r="B60" s="230">
        <v>4</v>
      </c>
      <c r="C60" s="242" t="s">
        <v>234</v>
      </c>
      <c r="D60" s="251">
        <v>107.6</v>
      </c>
      <c r="E60" s="262">
        <v>110.5</v>
      </c>
      <c r="F60" s="262">
        <v>106.7</v>
      </c>
      <c r="G60" s="262">
        <v>104.1</v>
      </c>
      <c r="H60" s="262">
        <v>93.3</v>
      </c>
      <c r="I60" s="262">
        <v>104.6</v>
      </c>
      <c r="J60" s="262">
        <v>103.9</v>
      </c>
      <c r="K60" s="262">
        <v>103.4</v>
      </c>
      <c r="L60" s="262">
        <v>93</v>
      </c>
      <c r="M60" s="262">
        <v>109.3</v>
      </c>
      <c r="N60" s="262">
        <v>94.4</v>
      </c>
      <c r="O60" s="262">
        <v>117.5</v>
      </c>
      <c r="P60" s="262">
        <v>128.30000000000001</v>
      </c>
      <c r="Q60" s="262">
        <v>100.8</v>
      </c>
      <c r="R60" s="262">
        <v>113.9</v>
      </c>
      <c r="S60" s="262">
        <v>121.7</v>
      </c>
    </row>
    <row r="61" spans="1:19" ht="13.5" customHeight="1">
      <c r="A61" s="232" t="s">
        <v>59</v>
      </c>
      <c r="B61" s="230">
        <v>5</v>
      </c>
      <c r="C61" s="242"/>
      <c r="D61" s="252">
        <v>102.6</v>
      </c>
      <c r="E61" s="263">
        <v>91.7</v>
      </c>
      <c r="F61" s="263">
        <v>100.6</v>
      </c>
      <c r="G61" s="263">
        <v>105</v>
      </c>
      <c r="H61" s="263">
        <v>96.4</v>
      </c>
      <c r="I61" s="263">
        <v>97.3</v>
      </c>
      <c r="J61" s="263">
        <v>100.3</v>
      </c>
      <c r="K61" s="263">
        <v>107.8</v>
      </c>
      <c r="L61" s="263">
        <v>92.5</v>
      </c>
      <c r="M61" s="263">
        <v>104.7</v>
      </c>
      <c r="N61" s="263">
        <v>100.2</v>
      </c>
      <c r="O61" s="263">
        <v>108.3</v>
      </c>
      <c r="P61" s="263">
        <v>125.7</v>
      </c>
      <c r="Q61" s="263">
        <v>95.4</v>
      </c>
      <c r="R61" s="263">
        <v>110.4</v>
      </c>
      <c r="S61" s="263">
        <v>116.4</v>
      </c>
    </row>
    <row r="62" spans="1:19" ht="13.5" customHeight="1">
      <c r="A62" s="232" t="s">
        <v>59</v>
      </c>
      <c r="B62" s="230">
        <v>6</v>
      </c>
      <c r="C62" s="242"/>
      <c r="D62" s="252">
        <v>106.3</v>
      </c>
      <c r="E62" s="263">
        <v>106.2</v>
      </c>
      <c r="F62" s="263">
        <v>107.2</v>
      </c>
      <c r="G62" s="263">
        <v>101.7</v>
      </c>
      <c r="H62" s="263">
        <v>93.3</v>
      </c>
      <c r="I62" s="263">
        <v>103.1</v>
      </c>
      <c r="J62" s="263">
        <v>102.5</v>
      </c>
      <c r="K62" s="263">
        <v>104.4</v>
      </c>
      <c r="L62" s="263">
        <v>93.2</v>
      </c>
      <c r="M62" s="263">
        <v>106.8</v>
      </c>
      <c r="N62" s="263">
        <v>97.2</v>
      </c>
      <c r="O62" s="263">
        <v>124.3</v>
      </c>
      <c r="P62" s="263">
        <v>122.1</v>
      </c>
      <c r="Q62" s="263">
        <v>94.9</v>
      </c>
      <c r="R62" s="263">
        <v>105.2</v>
      </c>
      <c r="S62" s="263">
        <v>122.3</v>
      </c>
    </row>
    <row r="63" spans="1:19" ht="13.5" customHeight="1">
      <c r="A63" s="232" t="s">
        <v>59</v>
      </c>
      <c r="B63" s="230">
        <v>7</v>
      </c>
      <c r="D63" s="252">
        <v>105.5</v>
      </c>
      <c r="E63" s="263">
        <v>100.4</v>
      </c>
      <c r="F63" s="263">
        <v>106.8</v>
      </c>
      <c r="G63" s="263">
        <v>108.3</v>
      </c>
      <c r="H63" s="263">
        <v>98.7</v>
      </c>
      <c r="I63" s="263">
        <v>98.3</v>
      </c>
      <c r="J63" s="263">
        <v>101.7</v>
      </c>
      <c r="K63" s="263">
        <v>109.7</v>
      </c>
      <c r="L63" s="263">
        <v>96.1</v>
      </c>
      <c r="M63" s="263">
        <v>109.1</v>
      </c>
      <c r="N63" s="263">
        <v>92.2</v>
      </c>
      <c r="O63" s="263">
        <v>123.2</v>
      </c>
      <c r="P63" s="263">
        <v>119.5</v>
      </c>
      <c r="Q63" s="263">
        <v>94.5</v>
      </c>
      <c r="R63" s="263">
        <v>111.2</v>
      </c>
      <c r="S63" s="263">
        <v>122.8</v>
      </c>
    </row>
    <row r="64" spans="1:19" ht="13.5" customHeight="1">
      <c r="A64" s="232" t="s">
        <v>59</v>
      </c>
      <c r="B64" s="230">
        <v>8</v>
      </c>
      <c r="C64" s="242"/>
      <c r="D64" s="252">
        <v>98.9</v>
      </c>
      <c r="E64" s="263">
        <v>92.3</v>
      </c>
      <c r="F64" s="263">
        <v>100.1</v>
      </c>
      <c r="G64" s="263">
        <v>104.3</v>
      </c>
      <c r="H64" s="263">
        <v>100.3</v>
      </c>
      <c r="I64" s="263">
        <v>96.5</v>
      </c>
      <c r="J64" s="263">
        <v>100.2</v>
      </c>
      <c r="K64" s="263">
        <v>100.7</v>
      </c>
      <c r="L64" s="263">
        <v>93.4</v>
      </c>
      <c r="M64" s="263">
        <v>102.9</v>
      </c>
      <c r="N64" s="263">
        <v>86.7</v>
      </c>
      <c r="O64" s="263">
        <v>122.1</v>
      </c>
      <c r="P64" s="263">
        <v>81</v>
      </c>
      <c r="Q64" s="263">
        <v>95.9</v>
      </c>
      <c r="R64" s="263">
        <v>105.3</v>
      </c>
      <c r="S64" s="263">
        <v>117.1</v>
      </c>
    </row>
    <row r="65" spans="1:19" ht="13.5" customHeight="1">
      <c r="A65" s="232" t="s">
        <v>59</v>
      </c>
      <c r="B65" s="230">
        <v>9</v>
      </c>
      <c r="C65" s="242"/>
      <c r="D65" s="252">
        <v>102.8</v>
      </c>
      <c r="E65" s="263">
        <v>104.7</v>
      </c>
      <c r="F65" s="263">
        <v>102.9</v>
      </c>
      <c r="G65" s="263">
        <v>101.1</v>
      </c>
      <c r="H65" s="263">
        <v>87.4</v>
      </c>
      <c r="I65" s="263">
        <v>101.7</v>
      </c>
      <c r="J65" s="263">
        <v>99.9</v>
      </c>
      <c r="K65" s="263">
        <v>96.3</v>
      </c>
      <c r="L65" s="263">
        <v>92.4</v>
      </c>
      <c r="M65" s="263">
        <v>98.1</v>
      </c>
      <c r="N65" s="263">
        <v>97.2</v>
      </c>
      <c r="O65" s="263">
        <v>119</v>
      </c>
      <c r="P65" s="263">
        <v>111.8</v>
      </c>
      <c r="Q65" s="263">
        <v>98.7</v>
      </c>
      <c r="R65" s="263">
        <v>101.3</v>
      </c>
      <c r="S65" s="263">
        <v>115.9</v>
      </c>
    </row>
    <row r="66" spans="1:19" ht="13.5" customHeight="1">
      <c r="A66" s="232" t="s">
        <v>59</v>
      </c>
      <c r="B66" s="230">
        <v>10</v>
      </c>
      <c r="C66" s="242"/>
      <c r="D66" s="252">
        <v>104.7</v>
      </c>
      <c r="E66" s="263">
        <v>103.7</v>
      </c>
      <c r="F66" s="263">
        <v>107.3</v>
      </c>
      <c r="G66" s="263">
        <v>107</v>
      </c>
      <c r="H66" s="263">
        <v>95.5</v>
      </c>
      <c r="I66" s="263">
        <v>97.5</v>
      </c>
      <c r="J66" s="263">
        <v>100.4</v>
      </c>
      <c r="K66" s="263">
        <v>106.9</v>
      </c>
      <c r="L66" s="263">
        <v>90.7</v>
      </c>
      <c r="M66" s="263">
        <v>111.5</v>
      </c>
      <c r="N66" s="263">
        <v>96.5</v>
      </c>
      <c r="O66" s="263">
        <v>108.4</v>
      </c>
      <c r="P66" s="263">
        <v>117.8</v>
      </c>
      <c r="Q66" s="263">
        <v>93.5</v>
      </c>
      <c r="R66" s="263">
        <v>112.2</v>
      </c>
      <c r="S66" s="263">
        <v>119</v>
      </c>
    </row>
    <row r="67" spans="1:19" ht="13.5" customHeight="1">
      <c r="A67" s="233" t="s">
        <v>59</v>
      </c>
      <c r="B67" s="230">
        <v>11</v>
      </c>
      <c r="C67" s="242"/>
      <c r="D67" s="252">
        <v>108.2</v>
      </c>
      <c r="E67" s="263">
        <v>111.9</v>
      </c>
      <c r="F67" s="263">
        <v>110.4</v>
      </c>
      <c r="G67" s="263">
        <v>108.5</v>
      </c>
      <c r="H67" s="263">
        <v>95.1</v>
      </c>
      <c r="I67" s="263">
        <v>106.8</v>
      </c>
      <c r="J67" s="263">
        <v>101.7</v>
      </c>
      <c r="K67" s="263">
        <v>103.5</v>
      </c>
      <c r="L67" s="263">
        <v>113.7</v>
      </c>
      <c r="M67" s="263">
        <v>106.9</v>
      </c>
      <c r="N67" s="263">
        <v>99.6</v>
      </c>
      <c r="O67" s="263">
        <v>106.3</v>
      </c>
      <c r="P67" s="263">
        <v>119.1</v>
      </c>
      <c r="Q67" s="263">
        <v>95.2</v>
      </c>
      <c r="R67" s="263">
        <v>105</v>
      </c>
      <c r="S67" s="263">
        <v>131.5</v>
      </c>
    </row>
    <row r="68" spans="1:19" ht="13.5" customHeight="1">
      <c r="A68" s="232" t="s">
        <v>59</v>
      </c>
      <c r="B68" s="230">
        <v>12</v>
      </c>
      <c r="D68" s="252">
        <v>102.5</v>
      </c>
      <c r="E68" s="263">
        <v>108.8</v>
      </c>
      <c r="F68" s="263">
        <v>104.5</v>
      </c>
      <c r="G68" s="263">
        <v>101.3</v>
      </c>
      <c r="H68" s="263">
        <v>88.2</v>
      </c>
      <c r="I68" s="263">
        <v>101.1</v>
      </c>
      <c r="J68" s="263">
        <v>100.7</v>
      </c>
      <c r="K68" s="263">
        <v>103.7</v>
      </c>
      <c r="L68" s="263">
        <v>96.5</v>
      </c>
      <c r="M68" s="263">
        <v>101.3</v>
      </c>
      <c r="N68" s="263">
        <v>98.2</v>
      </c>
      <c r="O68" s="263">
        <v>103.1</v>
      </c>
      <c r="P68" s="263">
        <v>101.6</v>
      </c>
      <c r="Q68" s="263">
        <v>93.4</v>
      </c>
      <c r="R68" s="263">
        <v>114.5</v>
      </c>
      <c r="S68" s="263">
        <v>118.6</v>
      </c>
    </row>
    <row r="69" spans="1:19" ht="13.5" customHeight="1">
      <c r="A69" s="230" t="s">
        <v>450</v>
      </c>
      <c r="B69" s="230">
        <v>1</v>
      </c>
      <c r="C69" s="242"/>
      <c r="D69" s="252">
        <v>98.1</v>
      </c>
      <c r="E69" s="263">
        <v>86.9</v>
      </c>
      <c r="F69" s="263">
        <v>95.4</v>
      </c>
      <c r="G69" s="263">
        <v>95.5</v>
      </c>
      <c r="H69" s="263">
        <v>92.1</v>
      </c>
      <c r="I69" s="263">
        <v>100.7</v>
      </c>
      <c r="J69" s="263">
        <v>100.1</v>
      </c>
      <c r="K69" s="263">
        <v>98.9</v>
      </c>
      <c r="L69" s="263">
        <v>85.7</v>
      </c>
      <c r="M69" s="263">
        <v>95.8</v>
      </c>
      <c r="N69" s="263">
        <v>100.1</v>
      </c>
      <c r="O69" s="263">
        <v>117.2</v>
      </c>
      <c r="P69" s="263">
        <v>109.8</v>
      </c>
      <c r="Q69" s="263">
        <v>88.5</v>
      </c>
      <c r="R69" s="263">
        <v>112.2</v>
      </c>
      <c r="S69" s="263">
        <v>115.6</v>
      </c>
    </row>
    <row r="70" spans="1:19" ht="13.5" customHeight="1">
      <c r="A70" s="232" t="s">
        <v>59</v>
      </c>
      <c r="B70" s="230">
        <v>2</v>
      </c>
      <c r="C70" s="242"/>
      <c r="D70" s="252">
        <v>99.4</v>
      </c>
      <c r="E70" s="263">
        <v>93.8</v>
      </c>
      <c r="F70" s="263">
        <v>103.8</v>
      </c>
      <c r="G70" s="263">
        <v>94</v>
      </c>
      <c r="H70" s="263">
        <v>87.7</v>
      </c>
      <c r="I70" s="263">
        <v>102.9</v>
      </c>
      <c r="J70" s="263">
        <v>95</v>
      </c>
      <c r="K70" s="263">
        <v>92</v>
      </c>
      <c r="L70" s="263">
        <v>86.5</v>
      </c>
      <c r="M70" s="263">
        <v>96.7</v>
      </c>
      <c r="N70" s="263">
        <v>96.4</v>
      </c>
      <c r="O70" s="263">
        <v>105.6</v>
      </c>
      <c r="P70" s="263">
        <v>107.5</v>
      </c>
      <c r="Q70" s="263">
        <v>82.2</v>
      </c>
      <c r="R70" s="263">
        <v>98.3</v>
      </c>
      <c r="S70" s="263">
        <v>115.2</v>
      </c>
    </row>
    <row r="71" spans="1:19" ht="13.5" customHeight="1">
      <c r="A71" s="232" t="s">
        <v>59</v>
      </c>
      <c r="B71" s="230">
        <v>3</v>
      </c>
      <c r="C71" s="242"/>
      <c r="D71" s="252">
        <v>98.3</v>
      </c>
      <c r="E71" s="263">
        <v>93.5</v>
      </c>
      <c r="F71" s="263">
        <v>101.7</v>
      </c>
      <c r="G71" s="263">
        <v>93.8</v>
      </c>
      <c r="H71" s="263">
        <v>91.3</v>
      </c>
      <c r="I71" s="263">
        <v>93.3</v>
      </c>
      <c r="J71" s="263">
        <v>95.4</v>
      </c>
      <c r="K71" s="263">
        <v>98.1</v>
      </c>
      <c r="L71" s="263">
        <v>86.4</v>
      </c>
      <c r="M71" s="263">
        <v>101.7</v>
      </c>
      <c r="N71" s="263">
        <v>96.2</v>
      </c>
      <c r="O71" s="263">
        <v>109.4</v>
      </c>
      <c r="P71" s="263">
        <v>108</v>
      </c>
      <c r="Q71" s="263">
        <v>83.9</v>
      </c>
      <c r="R71" s="263">
        <v>113.3</v>
      </c>
      <c r="S71" s="263">
        <v>112.2</v>
      </c>
    </row>
    <row r="72" spans="1:19" ht="13.5" customHeight="1">
      <c r="A72" s="234" t="s">
        <v>59</v>
      </c>
      <c r="B72" s="238">
        <v>4</v>
      </c>
      <c r="C72" s="244"/>
      <c r="D72" s="255">
        <v>103.4</v>
      </c>
      <c r="E72" s="266">
        <v>99.4</v>
      </c>
      <c r="F72" s="266">
        <v>104.5</v>
      </c>
      <c r="G72" s="266">
        <v>98.9</v>
      </c>
      <c r="H72" s="266">
        <v>93.2</v>
      </c>
      <c r="I72" s="266">
        <v>104.4</v>
      </c>
      <c r="J72" s="266">
        <v>101.1</v>
      </c>
      <c r="K72" s="266">
        <v>105.9</v>
      </c>
      <c r="L72" s="266">
        <v>89.5</v>
      </c>
      <c r="M72" s="266">
        <v>100.1</v>
      </c>
      <c r="N72" s="266">
        <v>102.3</v>
      </c>
      <c r="O72" s="266">
        <v>113</v>
      </c>
      <c r="P72" s="266">
        <v>118.2</v>
      </c>
      <c r="Q72" s="266">
        <v>88</v>
      </c>
      <c r="R72" s="266">
        <v>118.1</v>
      </c>
      <c r="S72" s="266">
        <v>121.4</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-1.4</v>
      </c>
      <c r="E74" s="262">
        <v>1.1000000000000001</v>
      </c>
      <c r="F74" s="262">
        <v>-3.3</v>
      </c>
      <c r="G74" s="262">
        <v>-4.0999999999999996</v>
      </c>
      <c r="H74" s="262">
        <v>0.5</v>
      </c>
      <c r="I74" s="262">
        <v>-3.5</v>
      </c>
      <c r="J74" s="262">
        <v>0.3</v>
      </c>
      <c r="K74" s="262">
        <v>-1.8</v>
      </c>
      <c r="L74" s="277">
        <v>-9</v>
      </c>
      <c r="M74" s="277">
        <v>-1.9</v>
      </c>
      <c r="N74" s="277">
        <v>10</v>
      </c>
      <c r="O74" s="277">
        <v>2.2000000000000002</v>
      </c>
      <c r="P74" s="262">
        <v>-3.6</v>
      </c>
      <c r="Q74" s="262">
        <v>1</v>
      </c>
      <c r="R74" s="262">
        <v>-4</v>
      </c>
      <c r="S74" s="277">
        <v>-1.7</v>
      </c>
    </row>
    <row r="75" spans="1:19" ht="13.5" customHeight="1">
      <c r="A75" s="230"/>
      <c r="B75" s="230" t="s">
        <v>245</v>
      </c>
      <c r="C75" s="242"/>
      <c r="D75" s="252">
        <v>-4</v>
      </c>
      <c r="E75" s="263">
        <v>2.1</v>
      </c>
      <c r="F75" s="263">
        <v>-4.4000000000000004</v>
      </c>
      <c r="G75" s="263">
        <v>-1.9</v>
      </c>
      <c r="H75" s="263">
        <v>-0.1</v>
      </c>
      <c r="I75" s="263">
        <v>-9.1999999999999993</v>
      </c>
      <c r="J75" s="263">
        <v>-2.2000000000000002</v>
      </c>
      <c r="K75" s="263">
        <v>-2.4</v>
      </c>
      <c r="L75" s="278">
        <v>5.2</v>
      </c>
      <c r="M75" s="278">
        <v>-1.1000000000000001</v>
      </c>
      <c r="N75" s="278">
        <v>-15.9</v>
      </c>
      <c r="O75" s="278">
        <v>-16.3</v>
      </c>
      <c r="P75" s="263">
        <v>5.4</v>
      </c>
      <c r="Q75" s="263">
        <v>-3.1</v>
      </c>
      <c r="R75" s="263">
        <v>0.8</v>
      </c>
      <c r="S75" s="278">
        <v>-1.7</v>
      </c>
    </row>
    <row r="76" spans="1:19" ht="13.5" customHeight="1">
      <c r="A76" s="230"/>
      <c r="B76" s="230" t="s">
        <v>110</v>
      </c>
      <c r="C76" s="242"/>
      <c r="D76" s="252">
        <v>1.2</v>
      </c>
      <c r="E76" s="263">
        <v>4.2</v>
      </c>
      <c r="F76" s="263">
        <v>2.4</v>
      </c>
      <c r="G76" s="263">
        <v>3</v>
      </c>
      <c r="H76" s="263">
        <v>-3.5</v>
      </c>
      <c r="I76" s="263">
        <v>3.3</v>
      </c>
      <c r="J76" s="263">
        <v>-0.4</v>
      </c>
      <c r="K76" s="263">
        <v>-3</v>
      </c>
      <c r="L76" s="278">
        <v>14.5</v>
      </c>
      <c r="M76" s="278">
        <v>0</v>
      </c>
      <c r="N76" s="278">
        <v>-0.4</v>
      </c>
      <c r="O76" s="278">
        <v>5.6</v>
      </c>
      <c r="P76" s="263">
        <v>-12.2</v>
      </c>
      <c r="Q76" s="263">
        <v>-0.8</v>
      </c>
      <c r="R76" s="263">
        <v>1.6</v>
      </c>
      <c r="S76" s="278">
        <v>10.6</v>
      </c>
    </row>
    <row r="77" spans="1:19" ht="13.5" customHeight="1">
      <c r="A77" s="230"/>
      <c r="B77" s="230" t="s">
        <v>316</v>
      </c>
      <c r="C77" s="242"/>
      <c r="D77" s="252">
        <v>1</v>
      </c>
      <c r="E77" s="263">
        <v>-5.5</v>
      </c>
      <c r="F77" s="263">
        <v>0.6</v>
      </c>
      <c r="G77" s="263">
        <v>-0.8</v>
      </c>
      <c r="H77" s="263">
        <v>2.2999999999999998</v>
      </c>
      <c r="I77" s="263">
        <v>-3.9</v>
      </c>
      <c r="J77" s="263">
        <v>-0.5</v>
      </c>
      <c r="K77" s="263">
        <v>7.5</v>
      </c>
      <c r="L77" s="278">
        <v>-5.7</v>
      </c>
      <c r="M77" s="278">
        <v>1.2</v>
      </c>
      <c r="N77" s="278">
        <v>3.7</v>
      </c>
      <c r="O77" s="278">
        <v>3</v>
      </c>
      <c r="P77" s="263">
        <v>3.6</v>
      </c>
      <c r="Q77" s="263">
        <v>1.2</v>
      </c>
      <c r="R77" s="263">
        <v>-1.1000000000000001</v>
      </c>
      <c r="S77" s="278">
        <v>6.7</v>
      </c>
    </row>
    <row r="78" spans="1:19" ht="13.5" customHeight="1">
      <c r="A78" s="230"/>
      <c r="B78" s="230" t="s">
        <v>112</v>
      </c>
      <c r="C78" s="242"/>
      <c r="D78" s="252">
        <v>0.9</v>
      </c>
      <c r="E78" s="263">
        <v>2.7</v>
      </c>
      <c r="F78" s="263">
        <v>1.3</v>
      </c>
      <c r="G78" s="263">
        <v>1.2</v>
      </c>
      <c r="H78" s="263">
        <v>2.2999999999999998</v>
      </c>
      <c r="I78" s="263">
        <v>2.9</v>
      </c>
      <c r="J78" s="263">
        <v>-1.6</v>
      </c>
      <c r="K78" s="263">
        <v>0.5</v>
      </c>
      <c r="L78" s="278">
        <v>-4.4000000000000004</v>
      </c>
      <c r="M78" s="278">
        <v>2</v>
      </c>
      <c r="N78" s="278">
        <v>-1.2</v>
      </c>
      <c r="O78" s="278">
        <v>-3.3</v>
      </c>
      <c r="P78" s="263">
        <v>8.1</v>
      </c>
      <c r="Q78" s="263">
        <v>-0.4</v>
      </c>
      <c r="R78" s="263">
        <v>0.5</v>
      </c>
      <c r="S78" s="278">
        <v>-1.5</v>
      </c>
    </row>
    <row r="79" spans="1:19" ht="13.5" customHeight="1">
      <c r="A79" s="231"/>
      <c r="B79" s="231" t="s">
        <v>184</v>
      </c>
      <c r="C79" s="243"/>
      <c r="D79" s="254">
        <v>0.4</v>
      </c>
      <c r="E79" s="265">
        <v>0.6</v>
      </c>
      <c r="F79" s="265">
        <v>0</v>
      </c>
      <c r="G79" s="265">
        <v>-1.1000000000000001</v>
      </c>
      <c r="H79" s="265">
        <v>-8.1</v>
      </c>
      <c r="I79" s="265">
        <v>-2.2999999999999998</v>
      </c>
      <c r="J79" s="265">
        <v>2.2999999999999998</v>
      </c>
      <c r="K79" s="265">
        <v>-2.2000000000000002</v>
      </c>
      <c r="L79" s="265">
        <v>-9.6</v>
      </c>
      <c r="M79" s="265">
        <v>1.3</v>
      </c>
      <c r="N79" s="265">
        <v>-2.2000000000000002</v>
      </c>
      <c r="O79" s="265">
        <v>1.8</v>
      </c>
      <c r="P79" s="265">
        <v>14.5</v>
      </c>
      <c r="Q79" s="265">
        <v>-4</v>
      </c>
      <c r="R79" s="265">
        <v>8.1999999999999993</v>
      </c>
      <c r="S79" s="265">
        <v>2.7</v>
      </c>
    </row>
    <row r="80" spans="1:19" ht="13.5" customHeight="1">
      <c r="A80" s="230" t="s">
        <v>449</v>
      </c>
      <c r="B80" s="230">
        <v>4</v>
      </c>
      <c r="C80" s="242" t="s">
        <v>234</v>
      </c>
      <c r="D80" s="252">
        <v>0.1</v>
      </c>
      <c r="E80" s="263">
        <v>4.8</v>
      </c>
      <c r="F80" s="263">
        <v>-2.6</v>
      </c>
      <c r="G80" s="263">
        <v>-3.8</v>
      </c>
      <c r="H80" s="263">
        <v>-7.9</v>
      </c>
      <c r="I80" s="263">
        <v>-3.1</v>
      </c>
      <c r="J80" s="263">
        <v>0.2</v>
      </c>
      <c r="K80" s="263">
        <v>-3.6</v>
      </c>
      <c r="L80" s="263">
        <v>-18.5</v>
      </c>
      <c r="M80" s="263">
        <v>2.8</v>
      </c>
      <c r="N80" s="263">
        <v>-4.8</v>
      </c>
      <c r="O80" s="263">
        <v>3.9</v>
      </c>
      <c r="P80" s="263">
        <v>26.8</v>
      </c>
      <c r="Q80" s="263">
        <v>0.5</v>
      </c>
      <c r="R80" s="263">
        <v>12</v>
      </c>
      <c r="S80" s="263">
        <v>-3</v>
      </c>
    </row>
    <row r="81" spans="1:32" ht="13.5" customHeight="1">
      <c r="A81" s="232" t="s">
        <v>59</v>
      </c>
      <c r="B81" s="230">
        <v>5</v>
      </c>
      <c r="C81" s="242"/>
      <c r="D81" s="252">
        <v>3.7</v>
      </c>
      <c r="E81" s="263">
        <v>-3.2</v>
      </c>
      <c r="F81" s="263">
        <v>4.5</v>
      </c>
      <c r="G81" s="263">
        <v>2.1</v>
      </c>
      <c r="H81" s="263">
        <v>-1.9</v>
      </c>
      <c r="I81" s="263">
        <v>-0.4</v>
      </c>
      <c r="J81" s="263">
        <v>3.8</v>
      </c>
      <c r="K81" s="263">
        <v>4.8</v>
      </c>
      <c r="L81" s="263">
        <v>-12.1</v>
      </c>
      <c r="M81" s="263">
        <v>8</v>
      </c>
      <c r="N81" s="263">
        <v>-0.5</v>
      </c>
      <c r="O81" s="263">
        <v>-1.5</v>
      </c>
      <c r="P81" s="263">
        <v>18.399999999999999</v>
      </c>
      <c r="Q81" s="263">
        <v>-2.8</v>
      </c>
      <c r="R81" s="263">
        <v>9.1999999999999993</v>
      </c>
      <c r="S81" s="263">
        <v>7.5</v>
      </c>
    </row>
    <row r="82" spans="1:32" ht="13.5" customHeight="1">
      <c r="A82" s="232" t="s">
        <v>59</v>
      </c>
      <c r="B82" s="230">
        <v>6</v>
      </c>
      <c r="D82" s="252">
        <v>-1.1000000000000001</v>
      </c>
      <c r="E82" s="263">
        <v>-1.5</v>
      </c>
      <c r="F82" s="263">
        <v>-1.4</v>
      </c>
      <c r="G82" s="263">
        <v>-6</v>
      </c>
      <c r="H82" s="263">
        <v>-13.1</v>
      </c>
      <c r="I82" s="263">
        <v>-3.5</v>
      </c>
      <c r="J82" s="263">
        <v>2.7</v>
      </c>
      <c r="K82" s="263">
        <v>-6.7</v>
      </c>
      <c r="L82" s="263">
        <v>-15</v>
      </c>
      <c r="M82" s="263">
        <v>-1.3</v>
      </c>
      <c r="N82" s="263">
        <v>-1.1000000000000001</v>
      </c>
      <c r="O82" s="263">
        <v>12</v>
      </c>
      <c r="P82" s="263">
        <v>7.7</v>
      </c>
      <c r="Q82" s="263">
        <v>-6.5</v>
      </c>
      <c r="R82" s="263">
        <v>1.3</v>
      </c>
      <c r="S82" s="263">
        <v>2</v>
      </c>
    </row>
    <row r="83" spans="1:32" ht="13.5" customHeight="1">
      <c r="A83" s="232" t="s">
        <v>59</v>
      </c>
      <c r="B83" s="230">
        <v>7</v>
      </c>
      <c r="C83" s="242"/>
      <c r="D83" s="252">
        <v>-0.1</v>
      </c>
      <c r="E83" s="263">
        <v>-4.3</v>
      </c>
      <c r="F83" s="263">
        <v>-0.7</v>
      </c>
      <c r="G83" s="263">
        <v>6</v>
      </c>
      <c r="H83" s="263">
        <v>1.6</v>
      </c>
      <c r="I83" s="263">
        <v>-6.6</v>
      </c>
      <c r="J83" s="263">
        <v>4.2</v>
      </c>
      <c r="K83" s="263">
        <v>3.7</v>
      </c>
      <c r="L83" s="263">
        <v>-8.1</v>
      </c>
      <c r="M83" s="263">
        <v>4.3</v>
      </c>
      <c r="N83" s="263">
        <v>-2.9</v>
      </c>
      <c r="O83" s="263">
        <v>7.9</v>
      </c>
      <c r="P83" s="263">
        <v>17.899999999999999</v>
      </c>
      <c r="Q83" s="263">
        <v>-9</v>
      </c>
      <c r="R83" s="263">
        <v>11.1</v>
      </c>
      <c r="S83" s="263">
        <v>2.7</v>
      </c>
    </row>
    <row r="84" spans="1:32" ht="13.5" customHeight="1">
      <c r="A84" s="232" t="s">
        <v>59</v>
      </c>
      <c r="B84" s="230">
        <v>8</v>
      </c>
      <c r="C84" s="242"/>
      <c r="D84" s="252">
        <v>0.8</v>
      </c>
      <c r="E84" s="263">
        <v>-2.2000000000000002</v>
      </c>
      <c r="F84" s="263">
        <v>2.8</v>
      </c>
      <c r="G84" s="263">
        <v>0.6</v>
      </c>
      <c r="H84" s="263">
        <v>-0.6</v>
      </c>
      <c r="I84" s="263">
        <v>-3.1</v>
      </c>
      <c r="J84" s="263">
        <v>3.8</v>
      </c>
      <c r="K84" s="263">
        <v>-3</v>
      </c>
      <c r="L84" s="263">
        <v>-3.4</v>
      </c>
      <c r="M84" s="263">
        <v>4.5</v>
      </c>
      <c r="N84" s="263">
        <v>-7.7</v>
      </c>
      <c r="O84" s="263">
        <v>6.2</v>
      </c>
      <c r="P84" s="263">
        <v>18.600000000000001</v>
      </c>
      <c r="Q84" s="263">
        <v>-7.9</v>
      </c>
      <c r="R84" s="263">
        <v>3.9</v>
      </c>
      <c r="S84" s="263">
        <v>2.7</v>
      </c>
    </row>
    <row r="85" spans="1:32" ht="13.5" customHeight="1">
      <c r="A85" s="232" t="s">
        <v>59</v>
      </c>
      <c r="B85" s="230">
        <v>9</v>
      </c>
      <c r="C85" s="242"/>
      <c r="D85" s="252">
        <v>-0.7</v>
      </c>
      <c r="E85" s="263">
        <v>-0.3</v>
      </c>
      <c r="F85" s="263">
        <v>-1.2</v>
      </c>
      <c r="G85" s="263">
        <v>-4.0999999999999996</v>
      </c>
      <c r="H85" s="263">
        <v>-15.7</v>
      </c>
      <c r="I85" s="263">
        <v>-3.1</v>
      </c>
      <c r="J85" s="263">
        <v>4.0999999999999996</v>
      </c>
      <c r="K85" s="263">
        <v>-6.4</v>
      </c>
      <c r="L85" s="263">
        <v>-10.6</v>
      </c>
      <c r="M85" s="263">
        <v>-4.0999999999999996</v>
      </c>
      <c r="N85" s="263">
        <v>-0.6</v>
      </c>
      <c r="O85" s="263">
        <v>4.5999999999999996</v>
      </c>
      <c r="P85" s="263">
        <v>18.3</v>
      </c>
      <c r="Q85" s="263">
        <v>-4.5</v>
      </c>
      <c r="R85" s="263">
        <v>4.2</v>
      </c>
      <c r="S85" s="263">
        <v>-2.2999999999999998</v>
      </c>
    </row>
    <row r="86" spans="1:32" ht="13.5" customHeight="1">
      <c r="A86" s="232" t="s">
        <v>59</v>
      </c>
      <c r="B86" s="230">
        <v>10</v>
      </c>
      <c r="C86" s="242"/>
      <c r="D86" s="252">
        <v>-0.9</v>
      </c>
      <c r="E86" s="263">
        <v>-0.8</v>
      </c>
      <c r="F86" s="263">
        <v>-0.3</v>
      </c>
      <c r="G86" s="263">
        <v>3</v>
      </c>
      <c r="H86" s="263">
        <v>-10.1</v>
      </c>
      <c r="I86" s="263">
        <v>-5.7</v>
      </c>
      <c r="J86" s="263">
        <v>1.2</v>
      </c>
      <c r="K86" s="263">
        <v>-0.8</v>
      </c>
      <c r="L86" s="263">
        <v>-11.1</v>
      </c>
      <c r="M86" s="263">
        <v>6.1</v>
      </c>
      <c r="N86" s="263">
        <v>0.7</v>
      </c>
      <c r="O86" s="263">
        <v>-3.6</v>
      </c>
      <c r="P86" s="263">
        <v>6.6</v>
      </c>
      <c r="Q86" s="263">
        <v>-4.9000000000000004</v>
      </c>
      <c r="R86" s="263">
        <v>10.5</v>
      </c>
      <c r="S86" s="263">
        <v>0.1</v>
      </c>
    </row>
    <row r="87" spans="1:32" ht="13.5" customHeight="1">
      <c r="A87" s="233" t="s">
        <v>59</v>
      </c>
      <c r="B87" s="230">
        <v>11</v>
      </c>
      <c r="D87" s="252">
        <v>1.3</v>
      </c>
      <c r="E87" s="263">
        <v>9.4</v>
      </c>
      <c r="F87" s="263">
        <v>0.4</v>
      </c>
      <c r="G87" s="263">
        <v>2.8</v>
      </c>
      <c r="H87" s="263">
        <v>-5.4</v>
      </c>
      <c r="I87" s="263">
        <v>0.7</v>
      </c>
      <c r="J87" s="263">
        <v>1.6</v>
      </c>
      <c r="K87" s="263">
        <v>-0.2</v>
      </c>
      <c r="L87" s="263">
        <v>11.6</v>
      </c>
      <c r="M87" s="263">
        <v>-1</v>
      </c>
      <c r="N87" s="263">
        <v>2.2999999999999998</v>
      </c>
      <c r="O87" s="263">
        <v>-8</v>
      </c>
      <c r="P87" s="263">
        <v>12.6</v>
      </c>
      <c r="Q87" s="263">
        <v>-4.9000000000000004</v>
      </c>
      <c r="R87" s="263">
        <v>6.6</v>
      </c>
      <c r="S87" s="263">
        <v>9.3000000000000007</v>
      </c>
    </row>
    <row r="88" spans="1:32" ht="13.5" customHeight="1">
      <c r="A88" s="232" t="s">
        <v>59</v>
      </c>
      <c r="B88" s="230">
        <v>12</v>
      </c>
      <c r="C88" s="242"/>
      <c r="D88" s="252">
        <v>-1.1000000000000001</v>
      </c>
      <c r="E88" s="263">
        <v>5.4</v>
      </c>
      <c r="F88" s="263">
        <v>-2.2000000000000002</v>
      </c>
      <c r="G88" s="263">
        <v>-0.1</v>
      </c>
      <c r="H88" s="263">
        <v>-11.5</v>
      </c>
      <c r="I88" s="263">
        <v>-4.4000000000000004</v>
      </c>
      <c r="J88" s="263">
        <v>3.5</v>
      </c>
      <c r="K88" s="263">
        <v>-0.2</v>
      </c>
      <c r="L88" s="263">
        <v>-5</v>
      </c>
      <c r="M88" s="263">
        <v>-5.2</v>
      </c>
      <c r="N88" s="263">
        <v>1.7</v>
      </c>
      <c r="O88" s="263">
        <v>-9</v>
      </c>
      <c r="P88" s="263">
        <v>10.8</v>
      </c>
      <c r="Q88" s="263">
        <v>-4.3</v>
      </c>
      <c r="R88" s="263">
        <v>6.8</v>
      </c>
      <c r="S88" s="263">
        <v>0.8</v>
      </c>
    </row>
    <row r="89" spans="1:32" ht="13.5" customHeight="1">
      <c r="A89" s="230" t="s">
        <v>450</v>
      </c>
      <c r="B89" s="230">
        <v>1</v>
      </c>
      <c r="C89" s="242"/>
      <c r="D89" s="252">
        <v>0.1</v>
      </c>
      <c r="E89" s="263">
        <v>-0.8</v>
      </c>
      <c r="F89" s="263">
        <v>1</v>
      </c>
      <c r="G89" s="263">
        <v>-0.4</v>
      </c>
      <c r="H89" s="263">
        <v>1.2</v>
      </c>
      <c r="I89" s="263">
        <v>8.6999999999999993</v>
      </c>
      <c r="J89" s="263">
        <v>2.1</v>
      </c>
      <c r="K89" s="263">
        <v>0.4</v>
      </c>
      <c r="L89" s="263">
        <v>-4</v>
      </c>
      <c r="M89" s="263">
        <v>2.8</v>
      </c>
      <c r="N89" s="263">
        <v>6</v>
      </c>
      <c r="O89" s="263">
        <v>6.4</v>
      </c>
      <c r="P89" s="263">
        <v>-1.8</v>
      </c>
      <c r="Q89" s="263">
        <v>-7.9</v>
      </c>
      <c r="R89" s="263">
        <v>-1.1000000000000001</v>
      </c>
      <c r="S89" s="263">
        <v>-0.6</v>
      </c>
    </row>
    <row r="90" spans="1:32" ht="13.5" customHeight="1">
      <c r="A90" s="232" t="s">
        <v>59</v>
      </c>
      <c r="B90" s="230">
        <v>2</v>
      </c>
      <c r="C90" s="242"/>
      <c r="D90" s="253">
        <v>-3.2</v>
      </c>
      <c r="E90" s="264">
        <v>-11.3</v>
      </c>
      <c r="F90" s="264">
        <v>-0.4</v>
      </c>
      <c r="G90" s="264">
        <v>-1.4</v>
      </c>
      <c r="H90" s="264">
        <v>0.3</v>
      </c>
      <c r="I90" s="264">
        <v>3</v>
      </c>
      <c r="J90" s="264">
        <v>-4.2</v>
      </c>
      <c r="K90" s="264">
        <v>-5.3</v>
      </c>
      <c r="L90" s="264">
        <v>-1.5</v>
      </c>
      <c r="M90" s="264">
        <v>-7.5</v>
      </c>
      <c r="N90" s="264">
        <v>14.2</v>
      </c>
      <c r="O90" s="264">
        <v>-5.5</v>
      </c>
      <c r="P90" s="264">
        <v>-5.6</v>
      </c>
      <c r="Q90" s="264">
        <v>-13</v>
      </c>
      <c r="R90" s="264">
        <v>-5.5</v>
      </c>
      <c r="S90" s="264">
        <v>-3.9</v>
      </c>
    </row>
    <row r="91" spans="1:32" ht="13.5" customHeight="1">
      <c r="A91" s="233" t="s">
        <v>59</v>
      </c>
      <c r="B91" s="232">
        <v>3</v>
      </c>
      <c r="C91" s="242"/>
      <c r="D91" s="253">
        <v>-4.8</v>
      </c>
      <c r="E91" s="264">
        <v>-7.3</v>
      </c>
      <c r="F91" s="264">
        <v>-1.8</v>
      </c>
      <c r="G91" s="264">
        <v>-6</v>
      </c>
      <c r="H91" s="264">
        <v>-1.5</v>
      </c>
      <c r="I91" s="264">
        <v>-4.8</v>
      </c>
      <c r="J91" s="264">
        <v>-3.5</v>
      </c>
      <c r="K91" s="264">
        <v>-0.8</v>
      </c>
      <c r="L91" s="264">
        <v>-3</v>
      </c>
      <c r="M91" s="264">
        <v>-3.5</v>
      </c>
      <c r="N91" s="264">
        <v>-1</v>
      </c>
      <c r="O91" s="264">
        <v>-1</v>
      </c>
      <c r="P91" s="264">
        <v>-1.9</v>
      </c>
      <c r="Q91" s="264">
        <v>-15.3</v>
      </c>
      <c r="R91" s="264">
        <v>0.4</v>
      </c>
      <c r="S91" s="264">
        <v>-6.1</v>
      </c>
    </row>
    <row r="92" spans="1:32" ht="13.5" customHeight="1">
      <c r="A92" s="234" t="s">
        <v>59</v>
      </c>
      <c r="B92" s="238">
        <v>4</v>
      </c>
      <c r="C92" s="244"/>
      <c r="D92" s="255">
        <v>-3.9</v>
      </c>
      <c r="E92" s="266">
        <v>-10</v>
      </c>
      <c r="F92" s="266">
        <v>-2.1</v>
      </c>
      <c r="G92" s="266">
        <v>-5</v>
      </c>
      <c r="H92" s="266">
        <v>-0.1</v>
      </c>
      <c r="I92" s="266">
        <v>-0.2</v>
      </c>
      <c r="J92" s="266">
        <v>-2.7</v>
      </c>
      <c r="K92" s="266">
        <v>2.4</v>
      </c>
      <c r="L92" s="266">
        <v>-3.8</v>
      </c>
      <c r="M92" s="266">
        <v>-8.4</v>
      </c>
      <c r="N92" s="266">
        <v>8.4</v>
      </c>
      <c r="O92" s="266">
        <v>-3.8</v>
      </c>
      <c r="P92" s="266">
        <v>-7.9</v>
      </c>
      <c r="Q92" s="266">
        <v>-12.7</v>
      </c>
      <c r="R92" s="266">
        <v>3.7</v>
      </c>
      <c r="S92" s="266">
        <v>-0.2</v>
      </c>
    </row>
    <row r="93" spans="1:32" ht="27" customHeight="1">
      <c r="A93" s="319" t="s">
        <v>169</v>
      </c>
      <c r="B93" s="320"/>
      <c r="C93" s="321"/>
      <c r="D93" s="260">
        <v>5.2</v>
      </c>
      <c r="E93" s="268">
        <v>6.3</v>
      </c>
      <c r="F93" s="268">
        <v>2.8</v>
      </c>
      <c r="G93" s="268">
        <v>5.4</v>
      </c>
      <c r="H93" s="268">
        <v>2.1</v>
      </c>
      <c r="I93" s="268">
        <v>11.9</v>
      </c>
      <c r="J93" s="268">
        <v>6</v>
      </c>
      <c r="K93" s="268">
        <v>8</v>
      </c>
      <c r="L93" s="268">
        <v>3.6</v>
      </c>
      <c r="M93" s="268">
        <v>-1.6</v>
      </c>
      <c r="N93" s="268">
        <v>6.3</v>
      </c>
      <c r="O93" s="268">
        <v>3.3</v>
      </c>
      <c r="P93" s="268">
        <v>9.4</v>
      </c>
      <c r="Q93" s="268">
        <v>4.9000000000000004</v>
      </c>
      <c r="R93" s="268">
        <v>4.2</v>
      </c>
      <c r="S93" s="268">
        <v>8.1999999999999993</v>
      </c>
      <c r="T93" s="236"/>
      <c r="U93" s="236"/>
      <c r="V93" s="236"/>
      <c r="W93" s="236"/>
      <c r="X93" s="236"/>
      <c r="Y93" s="236"/>
      <c r="Z93" s="236"/>
      <c r="AA93" s="236"/>
      <c r="AB93" s="236"/>
      <c r="AC93" s="236"/>
      <c r="AD93" s="236"/>
      <c r="AE93" s="236"/>
      <c r="AF93" s="236"/>
    </row>
    <row r="94" spans="1:32" ht="27" customHeight="1">
      <c r="A94" s="311"/>
      <c r="B94" s="311"/>
      <c r="C94" s="311"/>
      <c r="D94" s="318"/>
      <c r="E94" s="318"/>
      <c r="F94" s="318"/>
      <c r="G94" s="318"/>
      <c r="H94" s="318"/>
      <c r="I94" s="318"/>
      <c r="J94" s="318"/>
      <c r="K94" s="318"/>
      <c r="L94" s="318"/>
      <c r="M94" s="318"/>
      <c r="N94" s="318"/>
      <c r="O94" s="318"/>
      <c r="P94" s="318"/>
      <c r="Q94" s="318"/>
      <c r="R94" s="318"/>
      <c r="S94" s="318"/>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54" right="0.39370078740157477"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8">
    <tabColor indexed="17"/>
    <pageSetUpPr fitToPage="1"/>
  </sheetPr>
  <dimension ref="A1:AF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19">
      <c r="A2" s="282"/>
      <c r="B2" s="282"/>
      <c r="C2" s="282"/>
      <c r="D2" s="282"/>
      <c r="E2" s="281"/>
      <c r="F2" s="281"/>
      <c r="G2" s="271" t="s">
        <v>50</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51">
        <v>102.4</v>
      </c>
      <c r="E8" s="262">
        <v>101.4</v>
      </c>
      <c r="F8" s="262">
        <v>103.6</v>
      </c>
      <c r="G8" s="262">
        <v>100.3</v>
      </c>
      <c r="H8" s="262">
        <v>97</v>
      </c>
      <c r="I8" s="262">
        <v>105.8</v>
      </c>
      <c r="J8" s="262">
        <v>100.6</v>
      </c>
      <c r="K8" s="262">
        <v>100.6</v>
      </c>
      <c r="L8" s="277">
        <v>104.2</v>
      </c>
      <c r="M8" s="277">
        <v>99.3</v>
      </c>
      <c r="N8" s="277">
        <v>111.5</v>
      </c>
      <c r="O8" s="277">
        <v>115.5</v>
      </c>
      <c r="P8" s="262">
        <v>93</v>
      </c>
      <c r="Q8" s="262">
        <v>100.8</v>
      </c>
      <c r="R8" s="262">
        <v>100</v>
      </c>
      <c r="S8" s="277">
        <v>101</v>
      </c>
    </row>
    <row r="9" spans="1:28"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row>
    <row r="10" spans="1:28">
      <c r="A10" s="230"/>
      <c r="B10" s="230" t="s">
        <v>110</v>
      </c>
      <c r="C10" s="242"/>
      <c r="D10" s="252">
        <v>100.7</v>
      </c>
      <c r="E10" s="263">
        <v>104</v>
      </c>
      <c r="F10" s="263">
        <v>101</v>
      </c>
      <c r="G10" s="263">
        <v>102.9</v>
      </c>
      <c r="H10" s="263">
        <v>103</v>
      </c>
      <c r="I10" s="263">
        <v>101.3</v>
      </c>
      <c r="J10" s="263">
        <v>97.4</v>
      </c>
      <c r="K10" s="263">
        <v>101.5</v>
      </c>
      <c r="L10" s="278">
        <v>107.2</v>
      </c>
      <c r="M10" s="278">
        <v>100.8</v>
      </c>
      <c r="N10" s="278">
        <v>102.8</v>
      </c>
      <c r="O10" s="278">
        <v>102.3</v>
      </c>
      <c r="P10" s="263">
        <v>95.4</v>
      </c>
      <c r="Q10" s="263">
        <v>99.1</v>
      </c>
      <c r="R10" s="263">
        <v>104.3</v>
      </c>
      <c r="S10" s="278">
        <v>107.2</v>
      </c>
    </row>
    <row r="11" spans="1:28" ht="13.5" customHeight="1">
      <c r="A11" s="230"/>
      <c r="B11" s="230" t="s">
        <v>316</v>
      </c>
      <c r="C11" s="242"/>
      <c r="D11" s="252">
        <v>100.1</v>
      </c>
      <c r="E11" s="263">
        <v>102.3</v>
      </c>
      <c r="F11" s="263">
        <v>101.7</v>
      </c>
      <c r="G11" s="263">
        <v>99.3</v>
      </c>
      <c r="H11" s="263">
        <v>104.1</v>
      </c>
      <c r="I11" s="263">
        <v>97.9</v>
      </c>
      <c r="J11" s="263">
        <v>94.3</v>
      </c>
      <c r="K11" s="263">
        <v>102.2</v>
      </c>
      <c r="L11" s="263">
        <v>111.1</v>
      </c>
      <c r="M11" s="263">
        <v>97.7</v>
      </c>
      <c r="N11" s="263">
        <v>103.5</v>
      </c>
      <c r="O11" s="263">
        <v>105</v>
      </c>
      <c r="P11" s="263">
        <v>94.9</v>
      </c>
      <c r="Q11" s="263">
        <v>99.8</v>
      </c>
      <c r="R11" s="263">
        <v>100.6</v>
      </c>
      <c r="S11" s="263">
        <v>108.1</v>
      </c>
    </row>
    <row r="12" spans="1:28" ht="13.5" customHeight="1">
      <c r="A12" s="230"/>
      <c r="B12" s="230" t="s">
        <v>112</v>
      </c>
      <c r="C12" s="242"/>
      <c r="D12" s="253">
        <v>101.1</v>
      </c>
      <c r="E12" s="259">
        <v>102.4</v>
      </c>
      <c r="F12" s="259">
        <v>103.9</v>
      </c>
      <c r="G12" s="259">
        <v>108.8</v>
      </c>
      <c r="H12" s="259">
        <v>103</v>
      </c>
      <c r="I12" s="259">
        <v>100.7</v>
      </c>
      <c r="J12" s="259">
        <v>95.6</v>
      </c>
      <c r="K12" s="259">
        <v>103.8</v>
      </c>
      <c r="L12" s="259">
        <v>102.8</v>
      </c>
      <c r="M12" s="259">
        <v>97.5</v>
      </c>
      <c r="N12" s="259">
        <v>102.4</v>
      </c>
      <c r="O12" s="259">
        <v>100.3</v>
      </c>
      <c r="P12" s="259">
        <v>94.1</v>
      </c>
      <c r="Q12" s="259">
        <v>99.4</v>
      </c>
      <c r="R12" s="259">
        <v>103.4</v>
      </c>
      <c r="S12" s="259">
        <v>111.1</v>
      </c>
    </row>
    <row r="13" spans="1:28" ht="13.5" customHeight="1">
      <c r="A13" s="231"/>
      <c r="B13" s="231" t="s">
        <v>184</v>
      </c>
      <c r="C13" s="243"/>
      <c r="D13" s="254">
        <v>101.6</v>
      </c>
      <c r="E13" s="265">
        <v>99.6</v>
      </c>
      <c r="F13" s="265">
        <v>103.7</v>
      </c>
      <c r="G13" s="265">
        <v>105.6</v>
      </c>
      <c r="H13" s="265">
        <v>100.2</v>
      </c>
      <c r="I13" s="265">
        <v>101</v>
      </c>
      <c r="J13" s="265">
        <v>100.3</v>
      </c>
      <c r="K13" s="265">
        <v>102.8</v>
      </c>
      <c r="L13" s="265">
        <v>96.6</v>
      </c>
      <c r="M13" s="265">
        <v>99.1</v>
      </c>
      <c r="N13" s="265">
        <v>92.3</v>
      </c>
      <c r="O13" s="265">
        <v>101.7</v>
      </c>
      <c r="P13" s="265">
        <v>99.9</v>
      </c>
      <c r="Q13" s="265">
        <v>96.9</v>
      </c>
      <c r="R13" s="265">
        <v>103.5</v>
      </c>
      <c r="S13" s="265">
        <v>114.4</v>
      </c>
    </row>
    <row r="14" spans="1:28" ht="13.5" customHeight="1">
      <c r="A14" s="230" t="s">
        <v>449</v>
      </c>
      <c r="B14" s="230">
        <v>4</v>
      </c>
      <c r="C14" s="242" t="s">
        <v>234</v>
      </c>
      <c r="D14" s="251">
        <v>105.8</v>
      </c>
      <c r="E14" s="262">
        <v>105.6</v>
      </c>
      <c r="F14" s="262">
        <v>107.1</v>
      </c>
      <c r="G14" s="262">
        <v>107.8</v>
      </c>
      <c r="H14" s="262">
        <v>100.1</v>
      </c>
      <c r="I14" s="262">
        <v>106.9</v>
      </c>
      <c r="J14" s="262">
        <v>104.1</v>
      </c>
      <c r="K14" s="262">
        <v>104.1</v>
      </c>
      <c r="L14" s="262">
        <v>102.8</v>
      </c>
      <c r="M14" s="262">
        <v>104.6</v>
      </c>
      <c r="N14" s="262">
        <v>94</v>
      </c>
      <c r="O14" s="262">
        <v>106.5</v>
      </c>
      <c r="P14" s="262">
        <v>106.3</v>
      </c>
      <c r="Q14" s="262">
        <v>101.4</v>
      </c>
      <c r="R14" s="262">
        <v>110.5</v>
      </c>
      <c r="S14" s="262">
        <v>118.1</v>
      </c>
    </row>
    <row r="15" spans="1:28" ht="13.5" customHeight="1">
      <c r="A15" s="232" t="s">
        <v>59</v>
      </c>
      <c r="B15" s="230">
        <v>5</v>
      </c>
      <c r="C15" s="242"/>
      <c r="D15" s="252">
        <v>100.2</v>
      </c>
      <c r="E15" s="263">
        <v>90.6</v>
      </c>
      <c r="F15" s="263">
        <v>99.8</v>
      </c>
      <c r="G15" s="263">
        <v>108.8</v>
      </c>
      <c r="H15" s="263">
        <v>103.7</v>
      </c>
      <c r="I15" s="263">
        <v>98.4</v>
      </c>
      <c r="J15" s="263">
        <v>98.1</v>
      </c>
      <c r="K15" s="263">
        <v>107.1</v>
      </c>
      <c r="L15" s="263">
        <v>98.6</v>
      </c>
      <c r="M15" s="263">
        <v>98.4</v>
      </c>
      <c r="N15" s="263">
        <v>96</v>
      </c>
      <c r="O15" s="263">
        <v>100.8</v>
      </c>
      <c r="P15" s="263">
        <v>105.9</v>
      </c>
      <c r="Q15" s="263">
        <v>97</v>
      </c>
      <c r="R15" s="263">
        <v>106</v>
      </c>
      <c r="S15" s="263">
        <v>112.9</v>
      </c>
    </row>
    <row r="16" spans="1:28" ht="13.5" customHeight="1">
      <c r="A16" s="232" t="s">
        <v>59</v>
      </c>
      <c r="B16" s="230">
        <v>6</v>
      </c>
      <c r="C16" s="242"/>
      <c r="D16" s="252">
        <v>105.4</v>
      </c>
      <c r="E16" s="263">
        <v>101</v>
      </c>
      <c r="F16" s="263">
        <v>108.3</v>
      </c>
      <c r="G16" s="263">
        <v>109.7</v>
      </c>
      <c r="H16" s="263">
        <v>100.8</v>
      </c>
      <c r="I16" s="263">
        <v>106.3</v>
      </c>
      <c r="J16" s="263">
        <v>104.1</v>
      </c>
      <c r="K16" s="263">
        <v>103.3</v>
      </c>
      <c r="L16" s="263">
        <v>103.2</v>
      </c>
      <c r="M16" s="263">
        <v>103.9</v>
      </c>
      <c r="N16" s="263">
        <v>97.5</v>
      </c>
      <c r="O16" s="263">
        <v>107</v>
      </c>
      <c r="P16" s="263">
        <v>105</v>
      </c>
      <c r="Q16" s="263">
        <v>98.7</v>
      </c>
      <c r="R16" s="263">
        <v>103.3</v>
      </c>
      <c r="S16" s="263">
        <v>117.9</v>
      </c>
    </row>
    <row r="17" spans="1:19" ht="13.5" customHeight="1">
      <c r="A17" s="232" t="s">
        <v>59</v>
      </c>
      <c r="B17" s="230">
        <v>7</v>
      </c>
      <c r="D17" s="252">
        <v>103.4</v>
      </c>
      <c r="E17" s="263">
        <v>101.6</v>
      </c>
      <c r="F17" s="263">
        <v>106.5</v>
      </c>
      <c r="G17" s="263">
        <v>109.6</v>
      </c>
      <c r="H17" s="263">
        <v>105.3</v>
      </c>
      <c r="I17" s="263">
        <v>100.6</v>
      </c>
      <c r="J17" s="263">
        <v>100.7</v>
      </c>
      <c r="K17" s="263">
        <v>110.4</v>
      </c>
      <c r="L17" s="263">
        <v>95.6</v>
      </c>
      <c r="M17" s="263">
        <v>103</v>
      </c>
      <c r="N17" s="263">
        <v>88.1</v>
      </c>
      <c r="O17" s="263">
        <v>108.5</v>
      </c>
      <c r="P17" s="263">
        <v>106.2</v>
      </c>
      <c r="Q17" s="263">
        <v>96.6</v>
      </c>
      <c r="R17" s="263">
        <v>107</v>
      </c>
      <c r="S17" s="263">
        <v>117.4</v>
      </c>
    </row>
    <row r="18" spans="1:19" ht="13.5" customHeight="1">
      <c r="A18" s="232" t="s">
        <v>59</v>
      </c>
      <c r="B18" s="230">
        <v>8</v>
      </c>
      <c r="C18" s="242"/>
      <c r="D18" s="252">
        <v>97.1</v>
      </c>
      <c r="E18" s="263">
        <v>90.8</v>
      </c>
      <c r="F18" s="263">
        <v>98.7</v>
      </c>
      <c r="G18" s="263">
        <v>105.6</v>
      </c>
      <c r="H18" s="263">
        <v>104.4</v>
      </c>
      <c r="I18" s="263">
        <v>96.6</v>
      </c>
      <c r="J18" s="263">
        <v>98.1</v>
      </c>
      <c r="K18" s="263">
        <v>103.7</v>
      </c>
      <c r="L18" s="263">
        <v>93</v>
      </c>
      <c r="M18" s="263">
        <v>96.3</v>
      </c>
      <c r="N18" s="263">
        <v>89.5</v>
      </c>
      <c r="O18" s="263">
        <v>105.7</v>
      </c>
      <c r="P18" s="263">
        <v>78</v>
      </c>
      <c r="Q18" s="263">
        <v>95.6</v>
      </c>
      <c r="R18" s="263">
        <v>103.9</v>
      </c>
      <c r="S18" s="263">
        <v>111.1</v>
      </c>
    </row>
    <row r="19" spans="1:19" ht="13.5" customHeight="1">
      <c r="A19" s="232" t="s">
        <v>59</v>
      </c>
      <c r="B19" s="230">
        <v>9</v>
      </c>
      <c r="C19" s="242"/>
      <c r="D19" s="252">
        <v>100.5</v>
      </c>
      <c r="E19" s="263">
        <v>101.8</v>
      </c>
      <c r="F19" s="263">
        <v>102.7</v>
      </c>
      <c r="G19" s="263">
        <v>100.3</v>
      </c>
      <c r="H19" s="263">
        <v>96</v>
      </c>
      <c r="I19" s="263">
        <v>101.6</v>
      </c>
      <c r="J19" s="263">
        <v>100.4</v>
      </c>
      <c r="K19" s="263">
        <v>97.4</v>
      </c>
      <c r="L19" s="263">
        <v>90.6</v>
      </c>
      <c r="M19" s="263">
        <v>93.4</v>
      </c>
      <c r="N19" s="263">
        <v>89</v>
      </c>
      <c r="O19" s="263">
        <v>105.6</v>
      </c>
      <c r="P19" s="263">
        <v>95</v>
      </c>
      <c r="Q19" s="263">
        <v>98</v>
      </c>
      <c r="R19" s="263">
        <v>97.8</v>
      </c>
      <c r="S19" s="263">
        <v>113</v>
      </c>
    </row>
    <row r="20" spans="1:19" ht="13.5" customHeight="1">
      <c r="A20" s="232" t="s">
        <v>59</v>
      </c>
      <c r="B20" s="230">
        <v>10</v>
      </c>
      <c r="C20" s="242"/>
      <c r="D20" s="252">
        <v>101.9</v>
      </c>
      <c r="E20" s="263">
        <v>103.9</v>
      </c>
      <c r="F20" s="263">
        <v>106.1</v>
      </c>
      <c r="G20" s="263">
        <v>107.9</v>
      </c>
      <c r="H20" s="263">
        <v>101.1</v>
      </c>
      <c r="I20" s="263">
        <v>98.4</v>
      </c>
      <c r="J20" s="263">
        <v>99.9</v>
      </c>
      <c r="K20" s="263">
        <v>107.7</v>
      </c>
      <c r="L20" s="263">
        <v>88</v>
      </c>
      <c r="M20" s="263">
        <v>102.4</v>
      </c>
      <c r="N20" s="263">
        <v>88</v>
      </c>
      <c r="O20" s="263">
        <v>97.6</v>
      </c>
      <c r="P20" s="263">
        <v>108.3</v>
      </c>
      <c r="Q20" s="263">
        <v>94.7</v>
      </c>
      <c r="R20" s="263">
        <v>107.1</v>
      </c>
      <c r="S20" s="263">
        <v>111.3</v>
      </c>
    </row>
    <row r="21" spans="1:19" ht="13.5" customHeight="1">
      <c r="A21" s="233" t="s">
        <v>59</v>
      </c>
      <c r="B21" s="230">
        <v>11</v>
      </c>
      <c r="C21" s="242"/>
      <c r="D21" s="252">
        <v>104.9</v>
      </c>
      <c r="E21" s="263">
        <v>107.5</v>
      </c>
      <c r="F21" s="263">
        <v>110.2</v>
      </c>
      <c r="G21" s="263">
        <v>108.6</v>
      </c>
      <c r="H21" s="263">
        <v>102</v>
      </c>
      <c r="I21" s="263">
        <v>106.7</v>
      </c>
      <c r="J21" s="263">
        <v>101.9</v>
      </c>
      <c r="K21" s="263">
        <v>102.9</v>
      </c>
      <c r="L21" s="263">
        <v>101.5</v>
      </c>
      <c r="M21" s="263">
        <v>102.5</v>
      </c>
      <c r="N21" s="263">
        <v>91.8</v>
      </c>
      <c r="O21" s="263">
        <v>99.5</v>
      </c>
      <c r="P21" s="263">
        <v>102.2</v>
      </c>
      <c r="Q21" s="263">
        <v>95.5</v>
      </c>
      <c r="R21" s="263">
        <v>102.2</v>
      </c>
      <c r="S21" s="263">
        <v>121</v>
      </c>
    </row>
    <row r="22" spans="1:19" ht="13.5" customHeight="1">
      <c r="A22" s="232" t="s">
        <v>59</v>
      </c>
      <c r="B22" s="230">
        <v>12</v>
      </c>
      <c r="D22" s="252">
        <v>100.7</v>
      </c>
      <c r="E22" s="263">
        <v>105</v>
      </c>
      <c r="F22" s="263">
        <v>103.7</v>
      </c>
      <c r="G22" s="263">
        <v>102</v>
      </c>
      <c r="H22" s="263">
        <v>96.8</v>
      </c>
      <c r="I22" s="263">
        <v>100.4</v>
      </c>
      <c r="J22" s="263">
        <v>100.6</v>
      </c>
      <c r="K22" s="263">
        <v>104.8</v>
      </c>
      <c r="L22" s="263">
        <v>97.3</v>
      </c>
      <c r="M22" s="263">
        <v>96.7</v>
      </c>
      <c r="N22" s="263">
        <v>94.2</v>
      </c>
      <c r="O22" s="263">
        <v>96.6</v>
      </c>
      <c r="P22" s="263">
        <v>92.4</v>
      </c>
      <c r="Q22" s="263">
        <v>94.1</v>
      </c>
      <c r="R22" s="263">
        <v>105.9</v>
      </c>
      <c r="S22" s="263">
        <v>111.9</v>
      </c>
    </row>
    <row r="23" spans="1:19" ht="13.5" customHeight="1">
      <c r="A23" s="232" t="s">
        <v>450</v>
      </c>
      <c r="B23" s="230">
        <v>1</v>
      </c>
      <c r="C23" s="242"/>
      <c r="D23" s="252">
        <v>94.5</v>
      </c>
      <c r="E23" s="263">
        <v>85.4</v>
      </c>
      <c r="F23" s="263">
        <v>93.3</v>
      </c>
      <c r="G23" s="263">
        <v>98.9</v>
      </c>
      <c r="H23" s="263">
        <v>97.1</v>
      </c>
      <c r="I23" s="263">
        <v>95.4</v>
      </c>
      <c r="J23" s="263">
        <v>94.4</v>
      </c>
      <c r="K23" s="263">
        <v>97.4</v>
      </c>
      <c r="L23" s="263">
        <v>91.7</v>
      </c>
      <c r="M23" s="263">
        <v>89.9</v>
      </c>
      <c r="N23" s="263">
        <v>96.3</v>
      </c>
      <c r="O23" s="263">
        <v>100</v>
      </c>
      <c r="P23" s="263">
        <v>99.2</v>
      </c>
      <c r="Q23" s="263">
        <v>89.7</v>
      </c>
      <c r="R23" s="263">
        <v>98.3</v>
      </c>
      <c r="S23" s="263">
        <v>108.1</v>
      </c>
    </row>
    <row r="24" spans="1:19" ht="13.5" customHeight="1">
      <c r="A24" s="232" t="s">
        <v>59</v>
      </c>
      <c r="B24" s="230">
        <v>2</v>
      </c>
      <c r="C24" s="242"/>
      <c r="D24" s="252">
        <v>98</v>
      </c>
      <c r="E24" s="263">
        <v>100.6</v>
      </c>
      <c r="F24" s="263">
        <v>103.7</v>
      </c>
      <c r="G24" s="263">
        <v>95.4</v>
      </c>
      <c r="H24" s="263">
        <v>94</v>
      </c>
      <c r="I24" s="263">
        <v>104</v>
      </c>
      <c r="J24" s="263">
        <v>94.3</v>
      </c>
      <c r="K24" s="263">
        <v>93.1</v>
      </c>
      <c r="L24" s="263">
        <v>95.1</v>
      </c>
      <c r="M24" s="263">
        <v>96.7</v>
      </c>
      <c r="N24" s="263">
        <v>88.7</v>
      </c>
      <c r="O24" s="263">
        <v>95.9</v>
      </c>
      <c r="P24" s="263">
        <v>98.5</v>
      </c>
      <c r="Q24" s="263">
        <v>87.5</v>
      </c>
      <c r="R24" s="263">
        <v>93.2</v>
      </c>
      <c r="S24" s="263">
        <v>109</v>
      </c>
    </row>
    <row r="25" spans="1:19" ht="13.5" customHeight="1">
      <c r="A25" s="232" t="s">
        <v>59</v>
      </c>
      <c r="B25" s="230">
        <v>3</v>
      </c>
      <c r="C25" s="242"/>
      <c r="D25" s="252">
        <v>96.1</v>
      </c>
      <c r="E25" s="263">
        <v>95.9</v>
      </c>
      <c r="F25" s="263">
        <v>100.8</v>
      </c>
      <c r="G25" s="263">
        <v>97.6</v>
      </c>
      <c r="H25" s="263">
        <v>95.7</v>
      </c>
      <c r="I25" s="263">
        <v>94.6</v>
      </c>
      <c r="J25" s="263">
        <v>93.9</v>
      </c>
      <c r="K25" s="263">
        <v>96.1</v>
      </c>
      <c r="L25" s="263">
        <v>94</v>
      </c>
      <c r="M25" s="263">
        <v>97.4</v>
      </c>
      <c r="N25" s="263">
        <v>92.5</v>
      </c>
      <c r="O25" s="263">
        <v>97.7</v>
      </c>
      <c r="P25" s="263">
        <v>96.3</v>
      </c>
      <c r="Q25" s="263">
        <v>85.8</v>
      </c>
      <c r="R25" s="263">
        <v>101.2</v>
      </c>
      <c r="S25" s="263">
        <v>105.5</v>
      </c>
    </row>
    <row r="26" spans="1:19" ht="13.5" customHeight="1">
      <c r="A26" s="234" t="s">
        <v>59</v>
      </c>
      <c r="B26" s="238">
        <v>4</v>
      </c>
      <c r="C26" s="244"/>
      <c r="D26" s="255">
        <v>101.9</v>
      </c>
      <c r="E26" s="266">
        <v>100.7</v>
      </c>
      <c r="F26" s="266">
        <v>105</v>
      </c>
      <c r="G26" s="266">
        <v>102.4</v>
      </c>
      <c r="H26" s="266">
        <v>99.9</v>
      </c>
      <c r="I26" s="266">
        <v>104.8</v>
      </c>
      <c r="J26" s="266">
        <v>99.8</v>
      </c>
      <c r="K26" s="266">
        <v>104.8</v>
      </c>
      <c r="L26" s="266">
        <v>97.3</v>
      </c>
      <c r="M26" s="266">
        <v>98.2</v>
      </c>
      <c r="N26" s="266">
        <v>97</v>
      </c>
      <c r="O26" s="266">
        <v>103.7</v>
      </c>
      <c r="P26" s="266">
        <v>102.4</v>
      </c>
      <c r="Q26" s="266">
        <v>92.1</v>
      </c>
      <c r="R26" s="266">
        <v>110.1</v>
      </c>
      <c r="S26" s="266">
        <v>114.4</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51">
        <v>-1.3</v>
      </c>
      <c r="E28" s="262">
        <v>-1.6</v>
      </c>
      <c r="F28" s="262">
        <v>-1</v>
      </c>
      <c r="G28" s="262">
        <v>-3.9</v>
      </c>
      <c r="H28" s="262">
        <v>7.3</v>
      </c>
      <c r="I28" s="262">
        <v>-0.5</v>
      </c>
      <c r="J28" s="262">
        <v>-2.7</v>
      </c>
      <c r="K28" s="262">
        <v>-1.6</v>
      </c>
      <c r="L28" s="277">
        <v>-3.6</v>
      </c>
      <c r="M28" s="277">
        <v>-0.6</v>
      </c>
      <c r="N28" s="277">
        <v>2.8</v>
      </c>
      <c r="O28" s="277">
        <v>2.6</v>
      </c>
      <c r="P28" s="262">
        <v>-2.4</v>
      </c>
      <c r="Q28" s="262">
        <v>-1.9</v>
      </c>
      <c r="R28" s="262">
        <v>-5</v>
      </c>
      <c r="S28" s="277">
        <v>-2.8</v>
      </c>
    </row>
    <row r="29" spans="1:19" ht="13.5" customHeight="1">
      <c r="A29" s="230"/>
      <c r="B29" s="230" t="s">
        <v>245</v>
      </c>
      <c r="C29" s="242"/>
      <c r="D29" s="252">
        <v>-2.2999999999999998</v>
      </c>
      <c r="E29" s="263">
        <v>-1.3</v>
      </c>
      <c r="F29" s="263">
        <v>-3.6</v>
      </c>
      <c r="G29" s="263">
        <v>-0.3</v>
      </c>
      <c r="H29" s="263">
        <v>3.2</v>
      </c>
      <c r="I29" s="263">
        <v>-5.5</v>
      </c>
      <c r="J29" s="263">
        <v>-0.5</v>
      </c>
      <c r="K29" s="263">
        <v>-0.5</v>
      </c>
      <c r="L29" s="278">
        <v>-4.0999999999999996</v>
      </c>
      <c r="M29" s="278">
        <v>0.7</v>
      </c>
      <c r="N29" s="278">
        <v>-10.3</v>
      </c>
      <c r="O29" s="278">
        <v>-13.4</v>
      </c>
      <c r="P29" s="263">
        <v>7.6</v>
      </c>
      <c r="Q29" s="263">
        <v>-0.8</v>
      </c>
      <c r="R29" s="263">
        <v>0</v>
      </c>
      <c r="S29" s="278">
        <v>-1</v>
      </c>
    </row>
    <row r="30" spans="1:19" ht="13.5" customHeight="1">
      <c r="A30" s="230"/>
      <c r="B30" s="230" t="s">
        <v>110</v>
      </c>
      <c r="C30" s="242"/>
      <c r="D30" s="252">
        <v>0.6</v>
      </c>
      <c r="E30" s="263">
        <v>4</v>
      </c>
      <c r="F30" s="263">
        <v>1.1000000000000001</v>
      </c>
      <c r="G30" s="263">
        <v>2.9</v>
      </c>
      <c r="H30" s="263">
        <v>3</v>
      </c>
      <c r="I30" s="263">
        <v>1.3</v>
      </c>
      <c r="J30" s="263">
        <v>-2.5</v>
      </c>
      <c r="K30" s="263">
        <v>1.5</v>
      </c>
      <c r="L30" s="278">
        <v>7.2</v>
      </c>
      <c r="M30" s="278">
        <v>0.8</v>
      </c>
      <c r="N30" s="278">
        <v>2.7</v>
      </c>
      <c r="O30" s="278">
        <v>2.2000000000000002</v>
      </c>
      <c r="P30" s="263">
        <v>-4.5999999999999996</v>
      </c>
      <c r="Q30" s="263">
        <v>-0.9</v>
      </c>
      <c r="R30" s="263">
        <v>4.3</v>
      </c>
      <c r="S30" s="278">
        <v>7.3</v>
      </c>
    </row>
    <row r="31" spans="1:19" ht="13.5" customHeight="1">
      <c r="A31" s="230"/>
      <c r="B31" s="230" t="s">
        <v>316</v>
      </c>
      <c r="C31" s="242"/>
      <c r="D31" s="252">
        <v>-0.6</v>
      </c>
      <c r="E31" s="263">
        <v>-1.6</v>
      </c>
      <c r="F31" s="263">
        <v>0.7</v>
      </c>
      <c r="G31" s="263">
        <v>-3.5</v>
      </c>
      <c r="H31" s="263">
        <v>1.1000000000000001</v>
      </c>
      <c r="I31" s="263">
        <v>-3.4</v>
      </c>
      <c r="J31" s="263">
        <v>-3.2</v>
      </c>
      <c r="K31" s="263">
        <v>0.7</v>
      </c>
      <c r="L31" s="278">
        <v>3.6</v>
      </c>
      <c r="M31" s="278">
        <v>-3.1</v>
      </c>
      <c r="N31" s="278">
        <v>0.7</v>
      </c>
      <c r="O31" s="278">
        <v>2.6</v>
      </c>
      <c r="P31" s="263">
        <v>-0.5</v>
      </c>
      <c r="Q31" s="263">
        <v>0.7</v>
      </c>
      <c r="R31" s="263">
        <v>-3.5</v>
      </c>
      <c r="S31" s="278">
        <v>0.8</v>
      </c>
    </row>
    <row r="32" spans="1:19" ht="13.5" customHeight="1">
      <c r="A32" s="230"/>
      <c r="B32" s="230" t="s">
        <v>112</v>
      </c>
      <c r="C32" s="242"/>
      <c r="D32" s="252">
        <v>1</v>
      </c>
      <c r="E32" s="263">
        <v>0.1</v>
      </c>
      <c r="F32" s="263">
        <v>2.2000000000000002</v>
      </c>
      <c r="G32" s="263">
        <v>9.6</v>
      </c>
      <c r="H32" s="263">
        <v>-1.1000000000000001</v>
      </c>
      <c r="I32" s="263">
        <v>2.9</v>
      </c>
      <c r="J32" s="263">
        <v>1.4</v>
      </c>
      <c r="K32" s="263">
        <v>1.6</v>
      </c>
      <c r="L32" s="278">
        <v>-7.5</v>
      </c>
      <c r="M32" s="278">
        <v>-0.2</v>
      </c>
      <c r="N32" s="278">
        <v>-1.1000000000000001</v>
      </c>
      <c r="O32" s="278">
        <v>-4.5</v>
      </c>
      <c r="P32" s="263">
        <v>-0.8</v>
      </c>
      <c r="Q32" s="263">
        <v>-0.4</v>
      </c>
      <c r="R32" s="263">
        <v>2.8</v>
      </c>
      <c r="S32" s="278">
        <v>2.8</v>
      </c>
    </row>
    <row r="33" spans="1:32" ht="13.5" customHeight="1">
      <c r="A33" s="231"/>
      <c r="B33" s="231" t="s">
        <v>184</v>
      </c>
      <c r="C33" s="243"/>
      <c r="D33" s="254">
        <v>-0.1</v>
      </c>
      <c r="E33" s="265">
        <v>-2.7</v>
      </c>
      <c r="F33" s="265">
        <v>-0.4</v>
      </c>
      <c r="G33" s="265">
        <v>-3.4</v>
      </c>
      <c r="H33" s="265">
        <v>-2.9</v>
      </c>
      <c r="I33" s="265">
        <v>0</v>
      </c>
      <c r="J33" s="265">
        <v>4.8</v>
      </c>
      <c r="K33" s="265">
        <v>-1</v>
      </c>
      <c r="L33" s="265">
        <v>-6.2</v>
      </c>
      <c r="M33" s="265">
        <v>1.3</v>
      </c>
      <c r="N33" s="265">
        <v>-7.9</v>
      </c>
      <c r="O33" s="265">
        <v>-1.4</v>
      </c>
      <c r="P33" s="265">
        <v>4.7</v>
      </c>
      <c r="Q33" s="265">
        <v>-2.4</v>
      </c>
      <c r="R33" s="265">
        <v>0.5</v>
      </c>
      <c r="S33" s="265">
        <v>2.6</v>
      </c>
    </row>
    <row r="34" spans="1:32" ht="13.5" customHeight="1">
      <c r="A34" s="230" t="s">
        <v>449</v>
      </c>
      <c r="B34" s="230">
        <v>4</v>
      </c>
      <c r="C34" s="242" t="s">
        <v>234</v>
      </c>
      <c r="D34" s="251">
        <v>-0.3</v>
      </c>
      <c r="E34" s="262">
        <v>0.5</v>
      </c>
      <c r="F34" s="262">
        <v>-2.8</v>
      </c>
      <c r="G34" s="262">
        <v>-5.8</v>
      </c>
      <c r="H34" s="262">
        <v>-1.3</v>
      </c>
      <c r="I34" s="262">
        <v>1.5</v>
      </c>
      <c r="J34" s="262">
        <v>4.9000000000000004</v>
      </c>
      <c r="K34" s="262">
        <v>-2.5</v>
      </c>
      <c r="L34" s="262">
        <v>-5.4</v>
      </c>
      <c r="M34" s="262">
        <v>2.6</v>
      </c>
      <c r="N34" s="262">
        <v>-7.8</v>
      </c>
      <c r="O34" s="262">
        <v>-2</v>
      </c>
      <c r="P34" s="262">
        <v>6.3</v>
      </c>
      <c r="Q34" s="262">
        <v>-0.3</v>
      </c>
      <c r="R34" s="262">
        <v>2.6</v>
      </c>
      <c r="S34" s="262">
        <v>0.3</v>
      </c>
    </row>
    <row r="35" spans="1:32" ht="13.5" customHeight="1">
      <c r="A35" s="232" t="s">
        <v>59</v>
      </c>
      <c r="B35" s="230">
        <v>5</v>
      </c>
      <c r="C35" s="242"/>
      <c r="D35" s="252">
        <v>2.2000000000000002</v>
      </c>
      <c r="E35" s="263">
        <v>-6.1</v>
      </c>
      <c r="F35" s="263">
        <v>3.5</v>
      </c>
      <c r="G35" s="263">
        <v>-2.2000000000000002</v>
      </c>
      <c r="H35" s="263">
        <v>2.6</v>
      </c>
      <c r="I35" s="263">
        <v>1.7</v>
      </c>
      <c r="J35" s="263">
        <v>3.7</v>
      </c>
      <c r="K35" s="263">
        <v>4.8</v>
      </c>
      <c r="L35" s="263">
        <v>-3.3</v>
      </c>
      <c r="M35" s="263">
        <v>7</v>
      </c>
      <c r="N35" s="263">
        <v>-5.5</v>
      </c>
      <c r="O35" s="263">
        <v>-4</v>
      </c>
      <c r="P35" s="263">
        <v>4.7</v>
      </c>
      <c r="Q35" s="263">
        <v>-0.8</v>
      </c>
      <c r="R35" s="263">
        <v>3.5</v>
      </c>
      <c r="S35" s="263">
        <v>9.6</v>
      </c>
    </row>
    <row r="36" spans="1:32" ht="13.5" customHeight="1">
      <c r="A36" s="232" t="s">
        <v>59</v>
      </c>
      <c r="B36" s="230">
        <v>6</v>
      </c>
      <c r="C36" s="242"/>
      <c r="D36" s="252">
        <v>-1</v>
      </c>
      <c r="E36" s="263">
        <v>-5.3</v>
      </c>
      <c r="F36" s="263">
        <v>-1.3</v>
      </c>
      <c r="G36" s="263">
        <v>-4.3</v>
      </c>
      <c r="H36" s="263">
        <v>-5.0999999999999996</v>
      </c>
      <c r="I36" s="263">
        <v>-0.7</v>
      </c>
      <c r="J36" s="263">
        <v>6.1</v>
      </c>
      <c r="K36" s="263">
        <v>-5.6</v>
      </c>
      <c r="L36" s="263">
        <v>-8.6999999999999993</v>
      </c>
      <c r="M36" s="263">
        <v>0.3</v>
      </c>
      <c r="N36" s="263">
        <v>-4.9000000000000004</v>
      </c>
      <c r="O36" s="263">
        <v>2</v>
      </c>
      <c r="P36" s="263">
        <v>-4.5</v>
      </c>
      <c r="Q36" s="263">
        <v>-3</v>
      </c>
      <c r="R36" s="263">
        <v>-6.1</v>
      </c>
      <c r="S36" s="263">
        <v>2.6</v>
      </c>
    </row>
    <row r="37" spans="1:32" ht="13.5" customHeight="1">
      <c r="A37" s="232" t="s">
        <v>59</v>
      </c>
      <c r="B37" s="230">
        <v>7</v>
      </c>
      <c r="D37" s="252">
        <v>-1</v>
      </c>
      <c r="E37" s="263">
        <v>-2.4</v>
      </c>
      <c r="F37" s="263">
        <v>-1.4</v>
      </c>
      <c r="G37" s="263">
        <v>0.2</v>
      </c>
      <c r="H37" s="263">
        <v>2.2000000000000002</v>
      </c>
      <c r="I37" s="263">
        <v>-3.2</v>
      </c>
      <c r="J37" s="263">
        <v>2.2999999999999998</v>
      </c>
      <c r="K37" s="263">
        <v>4.8</v>
      </c>
      <c r="L37" s="263">
        <v>-6.7</v>
      </c>
      <c r="M37" s="263">
        <v>4</v>
      </c>
      <c r="N37" s="263">
        <v>-12.3</v>
      </c>
      <c r="O37" s="263">
        <v>3.2</v>
      </c>
      <c r="P37" s="263">
        <v>11.8</v>
      </c>
      <c r="Q37" s="263">
        <v>-6.3</v>
      </c>
      <c r="R37" s="263">
        <v>4.8</v>
      </c>
      <c r="S37" s="263">
        <v>2.4</v>
      </c>
    </row>
    <row r="38" spans="1:32" ht="13.5" customHeight="1">
      <c r="A38" s="232" t="s">
        <v>59</v>
      </c>
      <c r="B38" s="230">
        <v>8</v>
      </c>
      <c r="C38" s="242"/>
      <c r="D38" s="252">
        <v>-0.2</v>
      </c>
      <c r="E38" s="263">
        <v>-8.6</v>
      </c>
      <c r="F38" s="263">
        <v>2.1</v>
      </c>
      <c r="G38" s="263">
        <v>-0.2</v>
      </c>
      <c r="H38" s="263">
        <v>2.9</v>
      </c>
      <c r="I38" s="263">
        <v>-1.2</v>
      </c>
      <c r="J38" s="263">
        <v>4.7</v>
      </c>
      <c r="K38" s="263">
        <v>-0.8</v>
      </c>
      <c r="L38" s="263">
        <v>-2.2000000000000002</v>
      </c>
      <c r="M38" s="263">
        <v>2.7</v>
      </c>
      <c r="N38" s="263">
        <v>-10.3</v>
      </c>
      <c r="O38" s="263">
        <v>0.2</v>
      </c>
      <c r="P38" s="263">
        <v>9.4</v>
      </c>
      <c r="Q38" s="263">
        <v>-5.2</v>
      </c>
      <c r="R38" s="263">
        <v>-3.2</v>
      </c>
      <c r="S38" s="263">
        <v>1.5</v>
      </c>
    </row>
    <row r="39" spans="1:32" ht="13.5" customHeight="1">
      <c r="A39" s="232" t="s">
        <v>59</v>
      </c>
      <c r="B39" s="230">
        <v>9</v>
      </c>
      <c r="C39" s="242"/>
      <c r="D39" s="252">
        <v>-2</v>
      </c>
      <c r="E39" s="263">
        <v>-2.6</v>
      </c>
      <c r="F39" s="263">
        <v>-1.9</v>
      </c>
      <c r="G39" s="263">
        <v>-9.1</v>
      </c>
      <c r="H39" s="263">
        <v>-7.6</v>
      </c>
      <c r="I39" s="263">
        <v>-1.6</v>
      </c>
      <c r="J39" s="263">
        <v>3.2</v>
      </c>
      <c r="K39" s="263">
        <v>-3.3</v>
      </c>
      <c r="L39" s="263">
        <v>-9.3000000000000007</v>
      </c>
      <c r="M39" s="263">
        <v>-4.5999999999999996</v>
      </c>
      <c r="N39" s="263">
        <v>-14.2</v>
      </c>
      <c r="O39" s="263">
        <v>3.9</v>
      </c>
      <c r="P39" s="263">
        <v>5</v>
      </c>
      <c r="Q39" s="263">
        <v>-3.5</v>
      </c>
      <c r="R39" s="263">
        <v>-1</v>
      </c>
      <c r="S39" s="263">
        <v>-0.6</v>
      </c>
    </row>
    <row r="40" spans="1:32" ht="13.5" customHeight="1">
      <c r="A40" s="232" t="s">
        <v>59</v>
      </c>
      <c r="B40" s="230">
        <v>10</v>
      </c>
      <c r="C40" s="242"/>
      <c r="D40" s="252">
        <v>-1.4</v>
      </c>
      <c r="E40" s="263">
        <v>-1.4</v>
      </c>
      <c r="F40" s="263">
        <v>-0.7</v>
      </c>
      <c r="G40" s="263">
        <v>1</v>
      </c>
      <c r="H40" s="263">
        <v>-5.7</v>
      </c>
      <c r="I40" s="263">
        <v>-3.7</v>
      </c>
      <c r="J40" s="263">
        <v>3.1</v>
      </c>
      <c r="K40" s="263">
        <v>1.9</v>
      </c>
      <c r="L40" s="263">
        <v>-11.4</v>
      </c>
      <c r="M40" s="263">
        <v>3.1</v>
      </c>
      <c r="N40" s="263">
        <v>-13.6</v>
      </c>
      <c r="O40" s="263">
        <v>-3.1</v>
      </c>
      <c r="P40" s="263">
        <v>5.4</v>
      </c>
      <c r="Q40" s="263">
        <v>-2.7</v>
      </c>
      <c r="R40" s="263">
        <v>3.3</v>
      </c>
      <c r="S40" s="263">
        <v>-2.4</v>
      </c>
    </row>
    <row r="41" spans="1:32" ht="13.5" customHeight="1">
      <c r="A41" s="233" t="s">
        <v>59</v>
      </c>
      <c r="B41" s="230">
        <v>11</v>
      </c>
      <c r="C41" s="242"/>
      <c r="D41" s="252">
        <v>0.2</v>
      </c>
      <c r="E41" s="263">
        <v>0.9</v>
      </c>
      <c r="F41" s="263">
        <v>1</v>
      </c>
      <c r="G41" s="263">
        <v>-1.7</v>
      </c>
      <c r="H41" s="263">
        <v>-2.7</v>
      </c>
      <c r="I41" s="263">
        <v>1.2</v>
      </c>
      <c r="J41" s="263">
        <v>4.8</v>
      </c>
      <c r="K41" s="263">
        <v>0.3</v>
      </c>
      <c r="L41" s="263">
        <v>-0.4</v>
      </c>
      <c r="M41" s="263">
        <v>1.2</v>
      </c>
      <c r="N41" s="263">
        <v>-11.5</v>
      </c>
      <c r="O41" s="263">
        <v>2.6</v>
      </c>
      <c r="P41" s="263">
        <v>2.9</v>
      </c>
      <c r="Q41" s="263">
        <v>-5.0999999999999996</v>
      </c>
      <c r="R41" s="263">
        <v>2</v>
      </c>
      <c r="S41" s="263">
        <v>4</v>
      </c>
    </row>
    <row r="42" spans="1:32" ht="13.5" customHeight="1">
      <c r="A42" s="232" t="s">
        <v>59</v>
      </c>
      <c r="B42" s="230">
        <v>12</v>
      </c>
      <c r="D42" s="252">
        <v>-1.6</v>
      </c>
      <c r="E42" s="263">
        <v>-0.2</v>
      </c>
      <c r="F42" s="263">
        <v>-2.8</v>
      </c>
      <c r="G42" s="263">
        <v>-6.4</v>
      </c>
      <c r="H42" s="263">
        <v>-6.2</v>
      </c>
      <c r="I42" s="263">
        <v>-3</v>
      </c>
      <c r="J42" s="263">
        <v>4.5999999999999996</v>
      </c>
      <c r="K42" s="263">
        <v>1.6</v>
      </c>
      <c r="L42" s="263">
        <v>-6.3</v>
      </c>
      <c r="M42" s="263">
        <v>-3.9</v>
      </c>
      <c r="N42" s="263">
        <v>-5.9</v>
      </c>
      <c r="O42" s="263">
        <v>-2.2000000000000002</v>
      </c>
      <c r="P42" s="263">
        <v>3.2</v>
      </c>
      <c r="Q42" s="263">
        <v>-3.9</v>
      </c>
      <c r="R42" s="263">
        <v>0.6</v>
      </c>
      <c r="S42" s="263">
        <v>-1.8</v>
      </c>
    </row>
    <row r="43" spans="1:32" ht="13.5" customHeight="1">
      <c r="A43" s="232" t="s">
        <v>450</v>
      </c>
      <c r="B43" s="230">
        <v>1</v>
      </c>
      <c r="C43" s="242"/>
      <c r="D43" s="252">
        <v>-0.7</v>
      </c>
      <c r="E43" s="263">
        <v>-0.7</v>
      </c>
      <c r="F43" s="263">
        <v>0.2</v>
      </c>
      <c r="G43" s="263">
        <v>-1.3</v>
      </c>
      <c r="H43" s="263">
        <v>-0.9</v>
      </c>
      <c r="I43" s="263">
        <v>2.7</v>
      </c>
      <c r="J43" s="263">
        <v>-2.7</v>
      </c>
      <c r="K43" s="263">
        <v>-1.2</v>
      </c>
      <c r="L43" s="263">
        <v>0.1</v>
      </c>
      <c r="M43" s="263">
        <v>1.7</v>
      </c>
      <c r="N43" s="263">
        <v>2.9</v>
      </c>
      <c r="O43" s="263">
        <v>6</v>
      </c>
      <c r="P43" s="263">
        <v>3.8</v>
      </c>
      <c r="Q43" s="263">
        <v>-6.1</v>
      </c>
      <c r="R43" s="263">
        <v>1.2</v>
      </c>
      <c r="S43" s="263">
        <v>-0.9</v>
      </c>
    </row>
    <row r="44" spans="1:32" ht="13.5" customHeight="1">
      <c r="A44" s="232" t="s">
        <v>59</v>
      </c>
      <c r="B44" s="230">
        <v>2</v>
      </c>
      <c r="C44" s="242"/>
      <c r="D44" s="252">
        <v>-3.9</v>
      </c>
      <c r="E44" s="263">
        <v>-2</v>
      </c>
      <c r="F44" s="263">
        <v>-0.7</v>
      </c>
      <c r="G44" s="263">
        <v>-6.4</v>
      </c>
      <c r="H44" s="263">
        <v>-2</v>
      </c>
      <c r="I44" s="263">
        <v>1.7</v>
      </c>
      <c r="J44" s="263">
        <v>-6.6</v>
      </c>
      <c r="K44" s="263">
        <v>-2.9</v>
      </c>
      <c r="L44" s="263">
        <v>-3.4</v>
      </c>
      <c r="M44" s="263">
        <v>-3.4</v>
      </c>
      <c r="N44" s="263">
        <v>-3</v>
      </c>
      <c r="O44" s="263">
        <v>-2.9</v>
      </c>
      <c r="P44" s="263">
        <v>-4.0999999999999996</v>
      </c>
      <c r="Q44" s="263">
        <v>-9.5</v>
      </c>
      <c r="R44" s="263">
        <v>-4.0999999999999996</v>
      </c>
      <c r="S44" s="263">
        <v>-5.2</v>
      </c>
    </row>
    <row r="45" spans="1:32" ht="13.5" customHeight="1">
      <c r="A45" s="232" t="s">
        <v>59</v>
      </c>
      <c r="B45" s="230">
        <v>3</v>
      </c>
      <c r="C45" s="242"/>
      <c r="D45" s="252">
        <v>-5.3</v>
      </c>
      <c r="E45" s="263">
        <v>-3.2</v>
      </c>
      <c r="F45" s="263">
        <v>-2.8</v>
      </c>
      <c r="G45" s="263">
        <v>-7.2</v>
      </c>
      <c r="H45" s="263">
        <v>-2.5</v>
      </c>
      <c r="I45" s="263">
        <v>-5.8</v>
      </c>
      <c r="J45" s="263">
        <v>-4.4000000000000004</v>
      </c>
      <c r="K45" s="263">
        <v>-1</v>
      </c>
      <c r="L45" s="263">
        <v>-4.7</v>
      </c>
      <c r="M45" s="263">
        <v>-2.1</v>
      </c>
      <c r="N45" s="263">
        <v>-2.6</v>
      </c>
      <c r="O45" s="263">
        <v>-1.5</v>
      </c>
      <c r="P45" s="263">
        <v>-4.5999999999999996</v>
      </c>
      <c r="Q45" s="263">
        <v>-13</v>
      </c>
      <c r="R45" s="263">
        <v>-2.2000000000000002</v>
      </c>
      <c r="S45" s="263">
        <v>-7.8</v>
      </c>
    </row>
    <row r="46" spans="1:32" ht="13.5" customHeight="1">
      <c r="A46" s="234" t="s">
        <v>59</v>
      </c>
      <c r="B46" s="238">
        <v>4</v>
      </c>
      <c r="C46" s="244"/>
      <c r="D46" s="255">
        <v>-3.7</v>
      </c>
      <c r="E46" s="266">
        <v>-4.5999999999999996</v>
      </c>
      <c r="F46" s="266">
        <v>-2</v>
      </c>
      <c r="G46" s="266">
        <v>-5</v>
      </c>
      <c r="H46" s="266">
        <v>-0.2</v>
      </c>
      <c r="I46" s="266">
        <v>-2</v>
      </c>
      <c r="J46" s="266">
        <v>-4.0999999999999996</v>
      </c>
      <c r="K46" s="266">
        <v>0.7</v>
      </c>
      <c r="L46" s="266">
        <v>-5.4</v>
      </c>
      <c r="M46" s="266">
        <v>-6.1</v>
      </c>
      <c r="N46" s="266">
        <v>3.2</v>
      </c>
      <c r="O46" s="266">
        <v>-2.6</v>
      </c>
      <c r="P46" s="266">
        <v>-3.7</v>
      </c>
      <c r="Q46" s="266">
        <v>-9.1999999999999993</v>
      </c>
      <c r="R46" s="266">
        <v>-0.4</v>
      </c>
      <c r="S46" s="266">
        <v>-3.1</v>
      </c>
    </row>
    <row r="47" spans="1:32" ht="27" customHeight="1">
      <c r="A47" s="235" t="s">
        <v>169</v>
      </c>
      <c r="B47" s="235"/>
      <c r="C47" s="245"/>
      <c r="D47" s="257">
        <v>6</v>
      </c>
      <c r="E47" s="257">
        <v>5</v>
      </c>
      <c r="F47" s="257">
        <v>4.2</v>
      </c>
      <c r="G47" s="257">
        <v>4.9000000000000004</v>
      </c>
      <c r="H47" s="257">
        <v>4.4000000000000004</v>
      </c>
      <c r="I47" s="257">
        <v>10.8</v>
      </c>
      <c r="J47" s="257">
        <v>6.3</v>
      </c>
      <c r="K47" s="257">
        <v>9.1</v>
      </c>
      <c r="L47" s="257">
        <v>3.5</v>
      </c>
      <c r="M47" s="257">
        <v>0.8</v>
      </c>
      <c r="N47" s="257">
        <v>4.9000000000000004</v>
      </c>
      <c r="O47" s="257">
        <v>6.1</v>
      </c>
      <c r="P47" s="257">
        <v>6.3</v>
      </c>
      <c r="Q47" s="257">
        <v>7.3</v>
      </c>
      <c r="R47" s="257">
        <v>8.8000000000000007</v>
      </c>
      <c r="S47" s="257">
        <v>8.4</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51">
        <v>102.9</v>
      </c>
      <c r="E54" s="262">
        <v>101.7</v>
      </c>
      <c r="F54" s="262">
        <v>102.4</v>
      </c>
      <c r="G54" s="262">
        <v>99.6</v>
      </c>
      <c r="H54" s="262">
        <v>96.6</v>
      </c>
      <c r="I54" s="262">
        <v>106.7</v>
      </c>
      <c r="J54" s="262">
        <v>101.4</v>
      </c>
      <c r="K54" s="262">
        <v>100.3</v>
      </c>
      <c r="L54" s="277">
        <v>94.1</v>
      </c>
      <c r="M54" s="277">
        <v>100.5</v>
      </c>
      <c r="N54" s="277">
        <v>117.5</v>
      </c>
      <c r="O54" s="277">
        <v>119.6</v>
      </c>
      <c r="P54" s="262">
        <v>94.9</v>
      </c>
      <c r="Q54" s="262">
        <v>103.7</v>
      </c>
      <c r="R54" s="262">
        <v>99.5</v>
      </c>
      <c r="S54" s="277">
        <v>101</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100.8</v>
      </c>
      <c r="E56" s="263">
        <v>108.7</v>
      </c>
      <c r="F56" s="263">
        <v>101.8</v>
      </c>
      <c r="G56" s="263">
        <v>102.3</v>
      </c>
      <c r="H56" s="263">
        <v>98.4</v>
      </c>
      <c r="I56" s="263">
        <v>100.8</v>
      </c>
      <c r="J56" s="263">
        <v>99.2</v>
      </c>
      <c r="K56" s="263">
        <v>100.4</v>
      </c>
      <c r="L56" s="278">
        <v>112.9</v>
      </c>
      <c r="M56" s="278">
        <v>100.6</v>
      </c>
      <c r="N56" s="278">
        <v>100.9</v>
      </c>
      <c r="O56" s="278">
        <v>105.8</v>
      </c>
      <c r="P56" s="263">
        <v>88.1</v>
      </c>
      <c r="Q56" s="263">
        <v>99.7</v>
      </c>
      <c r="R56" s="263">
        <v>100.2</v>
      </c>
      <c r="S56" s="278">
        <v>108</v>
      </c>
    </row>
    <row r="57" spans="1:19" ht="13.5" customHeight="1">
      <c r="A57" s="230"/>
      <c r="B57" s="230" t="s">
        <v>316</v>
      </c>
      <c r="C57" s="242"/>
      <c r="D57" s="252">
        <v>100.9</v>
      </c>
      <c r="E57" s="263">
        <v>106</v>
      </c>
      <c r="F57" s="263">
        <v>101.6</v>
      </c>
      <c r="G57" s="263">
        <v>101.1</v>
      </c>
      <c r="H57" s="263">
        <v>100.8</v>
      </c>
      <c r="I57" s="263">
        <v>97.7</v>
      </c>
      <c r="J57" s="263">
        <v>97.5</v>
      </c>
      <c r="K57" s="263">
        <v>105.9</v>
      </c>
      <c r="L57" s="278">
        <v>108</v>
      </c>
      <c r="M57" s="278">
        <v>100.1</v>
      </c>
      <c r="N57" s="278">
        <v>104</v>
      </c>
      <c r="O57" s="278">
        <v>109.3</v>
      </c>
      <c r="P57" s="263">
        <v>88.7</v>
      </c>
      <c r="Q57" s="263">
        <v>99.9</v>
      </c>
      <c r="R57" s="263">
        <v>95.4</v>
      </c>
      <c r="S57" s="278">
        <v>112.3</v>
      </c>
    </row>
    <row r="58" spans="1:19" ht="13.5" customHeight="1">
      <c r="A58" s="230"/>
      <c r="B58" s="230" t="s">
        <v>112</v>
      </c>
      <c r="C58" s="242"/>
      <c r="D58" s="253">
        <v>101.7</v>
      </c>
      <c r="E58" s="259">
        <v>109.5</v>
      </c>
      <c r="F58" s="259">
        <v>102.8</v>
      </c>
      <c r="G58" s="259">
        <v>102.8</v>
      </c>
      <c r="H58" s="259">
        <v>103.2</v>
      </c>
      <c r="I58" s="259">
        <v>100.3</v>
      </c>
      <c r="J58" s="259">
        <v>97.2</v>
      </c>
      <c r="K58" s="259">
        <v>109.1</v>
      </c>
      <c r="L58" s="259">
        <v>102</v>
      </c>
      <c r="M58" s="259">
        <v>101.8</v>
      </c>
      <c r="N58" s="259">
        <v>102.8</v>
      </c>
      <c r="O58" s="259">
        <v>105.4</v>
      </c>
      <c r="P58" s="259">
        <v>90.9</v>
      </c>
      <c r="Q58" s="259">
        <v>99.4</v>
      </c>
      <c r="R58" s="259">
        <v>97.6</v>
      </c>
      <c r="S58" s="259">
        <v>112.5</v>
      </c>
    </row>
    <row r="59" spans="1:19" ht="13.5" customHeight="1">
      <c r="A59" s="231"/>
      <c r="B59" s="231" t="s">
        <v>184</v>
      </c>
      <c r="C59" s="243"/>
      <c r="D59" s="254">
        <v>102</v>
      </c>
      <c r="E59" s="265">
        <v>111</v>
      </c>
      <c r="F59" s="265">
        <v>102.8</v>
      </c>
      <c r="G59" s="265">
        <v>102.2</v>
      </c>
      <c r="H59" s="265">
        <v>97.4</v>
      </c>
      <c r="I59" s="265">
        <v>100.6</v>
      </c>
      <c r="J59" s="265">
        <v>100.8</v>
      </c>
      <c r="K59" s="265">
        <v>106.7</v>
      </c>
      <c r="L59" s="265">
        <v>94.6</v>
      </c>
      <c r="M59" s="265">
        <v>103.2</v>
      </c>
      <c r="N59" s="265">
        <v>97.5</v>
      </c>
      <c r="O59" s="265">
        <v>111.3</v>
      </c>
      <c r="P59" s="265">
        <v>97.1</v>
      </c>
      <c r="Q59" s="265">
        <v>96.3</v>
      </c>
      <c r="R59" s="265">
        <v>99.9</v>
      </c>
      <c r="S59" s="265">
        <v>113.8</v>
      </c>
    </row>
    <row r="60" spans="1:19" ht="13.5" customHeight="1">
      <c r="A60" s="230" t="s">
        <v>449</v>
      </c>
      <c r="B60" s="230">
        <v>4</v>
      </c>
      <c r="C60" s="242" t="s">
        <v>234</v>
      </c>
      <c r="D60" s="252">
        <v>105.6</v>
      </c>
      <c r="E60" s="263">
        <v>121.7</v>
      </c>
      <c r="F60" s="263">
        <v>105.8</v>
      </c>
      <c r="G60" s="263">
        <v>104.3</v>
      </c>
      <c r="H60" s="263">
        <v>96.6</v>
      </c>
      <c r="I60" s="263">
        <v>105.3</v>
      </c>
      <c r="J60" s="263">
        <v>103.9</v>
      </c>
      <c r="K60" s="263">
        <v>107.3</v>
      </c>
      <c r="L60" s="263">
        <v>93.5</v>
      </c>
      <c r="M60" s="263">
        <v>108.6</v>
      </c>
      <c r="N60" s="263">
        <v>97.2</v>
      </c>
      <c r="O60" s="263">
        <v>115.8</v>
      </c>
      <c r="P60" s="263">
        <v>103.4</v>
      </c>
      <c r="Q60" s="263">
        <v>101</v>
      </c>
      <c r="R60" s="263">
        <v>105.5</v>
      </c>
      <c r="S60" s="263">
        <v>116.1</v>
      </c>
    </row>
    <row r="61" spans="1:19" ht="13.5" customHeight="1">
      <c r="A61" s="232" t="s">
        <v>59</v>
      </c>
      <c r="B61" s="230">
        <v>5</v>
      </c>
      <c r="C61" s="242"/>
      <c r="D61" s="252">
        <v>100.8</v>
      </c>
      <c r="E61" s="263">
        <v>99.2</v>
      </c>
      <c r="F61" s="263">
        <v>99.7</v>
      </c>
      <c r="G61" s="263">
        <v>105.5</v>
      </c>
      <c r="H61" s="263">
        <v>101.6</v>
      </c>
      <c r="I61" s="263">
        <v>97.5</v>
      </c>
      <c r="J61" s="263">
        <v>100.4</v>
      </c>
      <c r="K61" s="263">
        <v>111.7</v>
      </c>
      <c r="L61" s="263">
        <v>93.3</v>
      </c>
      <c r="M61" s="263">
        <v>104.3</v>
      </c>
      <c r="N61" s="263">
        <v>102.6</v>
      </c>
      <c r="O61" s="263">
        <v>106.7</v>
      </c>
      <c r="P61" s="263">
        <v>102.5</v>
      </c>
      <c r="Q61" s="263">
        <v>95.7</v>
      </c>
      <c r="R61" s="263">
        <v>99.1</v>
      </c>
      <c r="S61" s="263">
        <v>111.6</v>
      </c>
    </row>
    <row r="62" spans="1:19" ht="13.5" customHeight="1">
      <c r="A62" s="232" t="s">
        <v>59</v>
      </c>
      <c r="B62" s="230">
        <v>6</v>
      </c>
      <c r="D62" s="252">
        <v>104.9</v>
      </c>
      <c r="E62" s="263">
        <v>116.7</v>
      </c>
      <c r="F62" s="263">
        <v>106.5</v>
      </c>
      <c r="G62" s="263">
        <v>102</v>
      </c>
      <c r="H62" s="263">
        <v>98.6</v>
      </c>
      <c r="I62" s="263">
        <v>104.6</v>
      </c>
      <c r="J62" s="263">
        <v>102.9</v>
      </c>
      <c r="K62" s="263">
        <v>108.3</v>
      </c>
      <c r="L62" s="263">
        <v>94.2</v>
      </c>
      <c r="M62" s="263">
        <v>105.4</v>
      </c>
      <c r="N62" s="263">
        <v>100.8</v>
      </c>
      <c r="O62" s="263">
        <v>124.8</v>
      </c>
      <c r="P62" s="263">
        <v>101.3</v>
      </c>
      <c r="Q62" s="263">
        <v>95.4</v>
      </c>
      <c r="R62" s="263">
        <v>98.7</v>
      </c>
      <c r="S62" s="263">
        <v>116.8</v>
      </c>
    </row>
    <row r="63" spans="1:19" ht="13.5" customHeight="1">
      <c r="A63" s="232" t="s">
        <v>59</v>
      </c>
      <c r="B63" s="230">
        <v>7</v>
      </c>
      <c r="C63" s="242"/>
      <c r="D63" s="252">
        <v>104.2</v>
      </c>
      <c r="E63" s="263">
        <v>110.1</v>
      </c>
      <c r="F63" s="263">
        <v>105.8</v>
      </c>
      <c r="G63" s="263">
        <v>109</v>
      </c>
      <c r="H63" s="263">
        <v>101.7</v>
      </c>
      <c r="I63" s="263">
        <v>99.7</v>
      </c>
      <c r="J63" s="263">
        <v>101.8</v>
      </c>
      <c r="K63" s="263">
        <v>114.5</v>
      </c>
      <c r="L63" s="263">
        <v>97.2</v>
      </c>
      <c r="M63" s="263">
        <v>108.4</v>
      </c>
      <c r="N63" s="263">
        <v>94.4</v>
      </c>
      <c r="O63" s="263">
        <v>123.2</v>
      </c>
      <c r="P63" s="263">
        <v>104.2</v>
      </c>
      <c r="Q63" s="263">
        <v>95</v>
      </c>
      <c r="R63" s="263">
        <v>102.5</v>
      </c>
      <c r="S63" s="263">
        <v>117.6</v>
      </c>
    </row>
    <row r="64" spans="1:19" ht="13.5" customHeight="1">
      <c r="A64" s="232" t="s">
        <v>59</v>
      </c>
      <c r="B64" s="230">
        <v>8</v>
      </c>
      <c r="C64" s="242"/>
      <c r="D64" s="252">
        <v>97.7</v>
      </c>
      <c r="E64" s="263">
        <v>101.4</v>
      </c>
      <c r="F64" s="263">
        <v>98.8</v>
      </c>
      <c r="G64" s="263">
        <v>104.2</v>
      </c>
      <c r="H64" s="263">
        <v>104.9</v>
      </c>
      <c r="I64" s="263">
        <v>96.9</v>
      </c>
      <c r="J64" s="263">
        <v>100.5</v>
      </c>
      <c r="K64" s="263">
        <v>105.2</v>
      </c>
      <c r="L64" s="263">
        <v>94.6</v>
      </c>
      <c r="M64" s="263">
        <v>101.5</v>
      </c>
      <c r="N64" s="263">
        <v>87.7</v>
      </c>
      <c r="O64" s="263">
        <v>113.9</v>
      </c>
      <c r="P64" s="263">
        <v>74.2</v>
      </c>
      <c r="Q64" s="263">
        <v>96.1</v>
      </c>
      <c r="R64" s="263">
        <v>99.8</v>
      </c>
      <c r="S64" s="263">
        <v>110.8</v>
      </c>
    </row>
    <row r="65" spans="1:19" ht="13.5" customHeight="1">
      <c r="A65" s="232" t="s">
        <v>59</v>
      </c>
      <c r="B65" s="230">
        <v>9</v>
      </c>
      <c r="C65" s="242"/>
      <c r="D65" s="252">
        <v>101</v>
      </c>
      <c r="E65" s="263">
        <v>109.3</v>
      </c>
      <c r="F65" s="263">
        <v>101.4</v>
      </c>
      <c r="G65" s="263">
        <v>99</v>
      </c>
      <c r="H65" s="263">
        <v>92.3</v>
      </c>
      <c r="I65" s="263">
        <v>102.3</v>
      </c>
      <c r="J65" s="263">
        <v>100.4</v>
      </c>
      <c r="K65" s="263">
        <v>100.6</v>
      </c>
      <c r="L65" s="263">
        <v>93.2</v>
      </c>
      <c r="M65" s="263">
        <v>96.9</v>
      </c>
      <c r="N65" s="263">
        <v>100.2</v>
      </c>
      <c r="O65" s="263">
        <v>116.2</v>
      </c>
      <c r="P65" s="263">
        <v>93.1</v>
      </c>
      <c r="Q65" s="263">
        <v>99.1</v>
      </c>
      <c r="R65" s="263">
        <v>93.3</v>
      </c>
      <c r="S65" s="263">
        <v>110.7</v>
      </c>
    </row>
    <row r="66" spans="1:19" ht="13.5" customHeight="1">
      <c r="A66" s="232" t="s">
        <v>59</v>
      </c>
      <c r="B66" s="230">
        <v>10</v>
      </c>
      <c r="C66" s="242"/>
      <c r="D66" s="252">
        <v>103.4</v>
      </c>
      <c r="E66" s="263">
        <v>114</v>
      </c>
      <c r="F66" s="263">
        <v>105.8</v>
      </c>
      <c r="G66" s="263">
        <v>106.1</v>
      </c>
      <c r="H66" s="263">
        <v>98.5</v>
      </c>
      <c r="I66" s="263">
        <v>98.1</v>
      </c>
      <c r="J66" s="263">
        <v>100.4</v>
      </c>
      <c r="K66" s="263">
        <v>111.4</v>
      </c>
      <c r="L66" s="263">
        <v>90.6</v>
      </c>
      <c r="M66" s="263">
        <v>110.7</v>
      </c>
      <c r="N66" s="263">
        <v>99.9</v>
      </c>
      <c r="O66" s="263">
        <v>104.2</v>
      </c>
      <c r="P66" s="263">
        <v>107.4</v>
      </c>
      <c r="Q66" s="263">
        <v>93.8</v>
      </c>
      <c r="R66" s="263">
        <v>103.8</v>
      </c>
      <c r="S66" s="263">
        <v>112.6</v>
      </c>
    </row>
    <row r="67" spans="1:19" ht="13.5" customHeight="1">
      <c r="A67" s="233" t="s">
        <v>59</v>
      </c>
      <c r="B67" s="230">
        <v>11</v>
      </c>
      <c r="D67" s="252">
        <v>106.2</v>
      </c>
      <c r="E67" s="263">
        <v>122.1</v>
      </c>
      <c r="F67" s="263">
        <v>109.2</v>
      </c>
      <c r="G67" s="263">
        <v>107.4</v>
      </c>
      <c r="H67" s="263">
        <v>99.9</v>
      </c>
      <c r="I67" s="263">
        <v>107.6</v>
      </c>
      <c r="J67" s="263">
        <v>102.2</v>
      </c>
      <c r="K67" s="263">
        <v>107.1</v>
      </c>
      <c r="L67" s="263">
        <v>112.5</v>
      </c>
      <c r="M67" s="263">
        <v>105.2</v>
      </c>
      <c r="N67" s="263">
        <v>102.7</v>
      </c>
      <c r="O67" s="263">
        <v>104.7</v>
      </c>
      <c r="P67" s="263">
        <v>99</v>
      </c>
      <c r="Q67" s="263">
        <v>95.6</v>
      </c>
      <c r="R67" s="263">
        <v>95.9</v>
      </c>
      <c r="S67" s="263">
        <v>122.8</v>
      </c>
    </row>
    <row r="68" spans="1:19" ht="13.5" customHeight="1">
      <c r="A68" s="232" t="s">
        <v>59</v>
      </c>
      <c r="B68" s="230">
        <v>12</v>
      </c>
      <c r="C68" s="242"/>
      <c r="D68" s="252">
        <v>100.8</v>
      </c>
      <c r="E68" s="263">
        <v>119.5</v>
      </c>
      <c r="F68" s="263">
        <v>103</v>
      </c>
      <c r="G68" s="263">
        <v>100.2</v>
      </c>
      <c r="H68" s="263">
        <v>92.1</v>
      </c>
      <c r="I68" s="263">
        <v>101</v>
      </c>
      <c r="J68" s="263">
        <v>101.1</v>
      </c>
      <c r="K68" s="263">
        <v>107.9</v>
      </c>
      <c r="L68" s="263">
        <v>97.3</v>
      </c>
      <c r="M68" s="263">
        <v>100.1</v>
      </c>
      <c r="N68" s="263">
        <v>100.9</v>
      </c>
      <c r="O68" s="263">
        <v>101.7</v>
      </c>
      <c r="P68" s="263">
        <v>88.2</v>
      </c>
      <c r="Q68" s="263">
        <v>93.6</v>
      </c>
      <c r="R68" s="263">
        <v>104.2</v>
      </c>
      <c r="S68" s="263">
        <v>111.2</v>
      </c>
    </row>
    <row r="69" spans="1:19" ht="13.5" customHeight="1">
      <c r="A69" s="230" t="s">
        <v>450</v>
      </c>
      <c r="B69" s="230">
        <v>1</v>
      </c>
      <c r="C69" s="242"/>
      <c r="D69" s="252">
        <v>96.8</v>
      </c>
      <c r="E69" s="263">
        <v>97.1</v>
      </c>
      <c r="F69" s="263">
        <v>94.6</v>
      </c>
      <c r="G69" s="263">
        <v>95.2</v>
      </c>
      <c r="H69" s="263">
        <v>96.6</v>
      </c>
      <c r="I69" s="263">
        <v>102</v>
      </c>
      <c r="J69" s="263">
        <v>99.8</v>
      </c>
      <c r="K69" s="263">
        <v>100.6</v>
      </c>
      <c r="L69" s="263">
        <v>87.7</v>
      </c>
      <c r="M69" s="263">
        <v>96.1</v>
      </c>
      <c r="N69" s="263">
        <v>102.6</v>
      </c>
      <c r="O69" s="263">
        <v>113.2</v>
      </c>
      <c r="P69" s="263">
        <v>95.8</v>
      </c>
      <c r="Q69" s="263">
        <v>88.3</v>
      </c>
      <c r="R69" s="263">
        <v>98</v>
      </c>
      <c r="S69" s="263">
        <v>110.3</v>
      </c>
    </row>
    <row r="70" spans="1:19" ht="13.5" customHeight="1">
      <c r="A70" s="232" t="s">
        <v>59</v>
      </c>
      <c r="B70" s="230">
        <v>2</v>
      </c>
      <c r="C70" s="242"/>
      <c r="D70" s="252">
        <v>97.7</v>
      </c>
      <c r="E70" s="263">
        <v>104.9</v>
      </c>
      <c r="F70" s="263">
        <v>103</v>
      </c>
      <c r="G70" s="263">
        <v>93.4</v>
      </c>
      <c r="H70" s="263">
        <v>90.7</v>
      </c>
      <c r="I70" s="263">
        <v>102</v>
      </c>
      <c r="J70" s="263">
        <v>95.7</v>
      </c>
      <c r="K70" s="263">
        <v>93.5</v>
      </c>
      <c r="L70" s="263">
        <v>88.8</v>
      </c>
      <c r="M70" s="263">
        <v>94.6</v>
      </c>
      <c r="N70" s="263">
        <v>98.2</v>
      </c>
      <c r="O70" s="263">
        <v>104.8</v>
      </c>
      <c r="P70" s="263">
        <v>92.2</v>
      </c>
      <c r="Q70" s="263">
        <v>81.7</v>
      </c>
      <c r="R70" s="263">
        <v>90</v>
      </c>
      <c r="S70" s="263">
        <v>109.2</v>
      </c>
    </row>
    <row r="71" spans="1:19" ht="13.5" customHeight="1">
      <c r="A71" s="233" t="s">
        <v>59</v>
      </c>
      <c r="B71" s="232">
        <v>3</v>
      </c>
      <c r="C71" s="322"/>
      <c r="D71" s="252">
        <v>96.7</v>
      </c>
      <c r="E71" s="264">
        <v>101</v>
      </c>
      <c r="F71" s="264">
        <v>101.1</v>
      </c>
      <c r="G71" s="264">
        <v>92.4</v>
      </c>
      <c r="H71" s="264">
        <v>93.9</v>
      </c>
      <c r="I71" s="264">
        <v>91.9</v>
      </c>
      <c r="J71" s="264">
        <v>95.6</v>
      </c>
      <c r="K71" s="264">
        <v>99</v>
      </c>
      <c r="L71" s="264">
        <v>88.4</v>
      </c>
      <c r="M71" s="264">
        <v>99.5</v>
      </c>
      <c r="N71" s="264">
        <v>98.7</v>
      </c>
      <c r="O71" s="264">
        <v>108.6</v>
      </c>
      <c r="P71" s="264">
        <v>91.1</v>
      </c>
      <c r="Q71" s="264">
        <v>83.6</v>
      </c>
      <c r="R71" s="264">
        <v>103.9</v>
      </c>
      <c r="S71" s="264">
        <v>107.2</v>
      </c>
    </row>
    <row r="72" spans="1:19" ht="13.5" customHeight="1">
      <c r="A72" s="234" t="s">
        <v>59</v>
      </c>
      <c r="B72" s="238">
        <v>4</v>
      </c>
      <c r="C72" s="244"/>
      <c r="D72" s="255">
        <v>101.5</v>
      </c>
      <c r="E72" s="266">
        <v>109.7</v>
      </c>
      <c r="F72" s="266">
        <v>104.1</v>
      </c>
      <c r="G72" s="266">
        <v>98.2</v>
      </c>
      <c r="H72" s="266">
        <v>96.3</v>
      </c>
      <c r="I72" s="266">
        <v>102.9</v>
      </c>
      <c r="J72" s="266">
        <v>102.1</v>
      </c>
      <c r="K72" s="266">
        <v>107.6</v>
      </c>
      <c r="L72" s="266">
        <v>91.3</v>
      </c>
      <c r="M72" s="266">
        <v>99.2</v>
      </c>
      <c r="N72" s="266">
        <v>104.8</v>
      </c>
      <c r="O72" s="266">
        <v>112.1</v>
      </c>
      <c r="P72" s="266">
        <v>95.3</v>
      </c>
      <c r="Q72" s="266">
        <v>87.7</v>
      </c>
      <c r="R72" s="266">
        <v>108.6</v>
      </c>
      <c r="S72" s="266">
        <v>115.5</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-0.8</v>
      </c>
      <c r="E74" s="262">
        <v>-4.4000000000000004</v>
      </c>
      <c r="F74" s="262">
        <v>-1.9</v>
      </c>
      <c r="G74" s="262">
        <v>-3.1</v>
      </c>
      <c r="H74" s="262">
        <v>-2.2000000000000002</v>
      </c>
      <c r="I74" s="262">
        <v>-3.6</v>
      </c>
      <c r="J74" s="262">
        <v>-0.4</v>
      </c>
      <c r="K74" s="262">
        <v>-4.8</v>
      </c>
      <c r="L74" s="277">
        <v>-8.9</v>
      </c>
      <c r="M74" s="277">
        <v>-2.2999999999999998</v>
      </c>
      <c r="N74" s="277">
        <v>10.199999999999999</v>
      </c>
      <c r="O74" s="277">
        <v>3</v>
      </c>
      <c r="P74" s="262">
        <v>1.5</v>
      </c>
      <c r="Q74" s="262">
        <v>0.8</v>
      </c>
      <c r="R74" s="262">
        <v>-3.5</v>
      </c>
      <c r="S74" s="277">
        <v>-2.1</v>
      </c>
    </row>
    <row r="75" spans="1:19" ht="13.5" customHeight="1">
      <c r="A75" s="230"/>
      <c r="B75" s="230" t="s">
        <v>245</v>
      </c>
      <c r="C75" s="242"/>
      <c r="D75" s="252">
        <v>-2.8</v>
      </c>
      <c r="E75" s="263">
        <v>-1.7</v>
      </c>
      <c r="F75" s="263">
        <v>-2.2999999999999998</v>
      </c>
      <c r="G75" s="263">
        <v>0.4</v>
      </c>
      <c r="H75" s="263">
        <v>3.5</v>
      </c>
      <c r="I75" s="263">
        <v>-6.2</v>
      </c>
      <c r="J75" s="263">
        <v>-1.4</v>
      </c>
      <c r="K75" s="263">
        <v>-0.3</v>
      </c>
      <c r="L75" s="278">
        <v>6.3</v>
      </c>
      <c r="M75" s="278">
        <v>-0.5</v>
      </c>
      <c r="N75" s="278">
        <v>-14.9</v>
      </c>
      <c r="O75" s="278">
        <v>-16.399999999999999</v>
      </c>
      <c r="P75" s="263">
        <v>5.3</v>
      </c>
      <c r="Q75" s="263">
        <v>-3.6</v>
      </c>
      <c r="R75" s="263">
        <v>0.5</v>
      </c>
      <c r="S75" s="278">
        <v>-1</v>
      </c>
    </row>
    <row r="76" spans="1:19" ht="13.5" customHeight="1">
      <c r="A76" s="230"/>
      <c r="B76" s="230" t="s">
        <v>110</v>
      </c>
      <c r="C76" s="242"/>
      <c r="D76" s="252">
        <v>0.7</v>
      </c>
      <c r="E76" s="263">
        <v>8.6999999999999993</v>
      </c>
      <c r="F76" s="263">
        <v>1.8</v>
      </c>
      <c r="G76" s="263">
        <v>2.2999999999999998</v>
      </c>
      <c r="H76" s="263">
        <v>-1.5</v>
      </c>
      <c r="I76" s="263">
        <v>0.8</v>
      </c>
      <c r="J76" s="263">
        <v>-0.8</v>
      </c>
      <c r="K76" s="263">
        <v>0.4</v>
      </c>
      <c r="L76" s="278">
        <v>12.9</v>
      </c>
      <c r="M76" s="278">
        <v>0.5</v>
      </c>
      <c r="N76" s="278">
        <v>1</v>
      </c>
      <c r="O76" s="278">
        <v>5.8</v>
      </c>
      <c r="P76" s="263">
        <v>-11.9</v>
      </c>
      <c r="Q76" s="263">
        <v>-0.3</v>
      </c>
      <c r="R76" s="263">
        <v>0.2</v>
      </c>
      <c r="S76" s="278">
        <v>8</v>
      </c>
    </row>
    <row r="77" spans="1:19" ht="13.5" customHeight="1">
      <c r="A77" s="230"/>
      <c r="B77" s="230" t="s">
        <v>316</v>
      </c>
      <c r="C77" s="242"/>
      <c r="D77" s="252">
        <v>0.1</v>
      </c>
      <c r="E77" s="263">
        <v>-2.5</v>
      </c>
      <c r="F77" s="263">
        <v>-0.2</v>
      </c>
      <c r="G77" s="263">
        <v>-1.2</v>
      </c>
      <c r="H77" s="263">
        <v>2.4</v>
      </c>
      <c r="I77" s="263">
        <v>-3.1</v>
      </c>
      <c r="J77" s="263">
        <v>-1.7</v>
      </c>
      <c r="K77" s="263">
        <v>5.5</v>
      </c>
      <c r="L77" s="278">
        <v>-4.3</v>
      </c>
      <c r="M77" s="278">
        <v>-0.5</v>
      </c>
      <c r="N77" s="278">
        <v>3.1</v>
      </c>
      <c r="O77" s="278">
        <v>3.3</v>
      </c>
      <c r="P77" s="263">
        <v>0.7</v>
      </c>
      <c r="Q77" s="263">
        <v>0.2</v>
      </c>
      <c r="R77" s="263">
        <v>-4.8</v>
      </c>
      <c r="S77" s="278">
        <v>4</v>
      </c>
    </row>
    <row r="78" spans="1:19" ht="13.5" customHeight="1">
      <c r="A78" s="230"/>
      <c r="B78" s="230" t="s">
        <v>112</v>
      </c>
      <c r="C78" s="242"/>
      <c r="D78" s="252">
        <v>0.8</v>
      </c>
      <c r="E78" s="263">
        <v>3.3</v>
      </c>
      <c r="F78" s="263">
        <v>1.2</v>
      </c>
      <c r="G78" s="263">
        <v>1.7</v>
      </c>
      <c r="H78" s="263">
        <v>2.4</v>
      </c>
      <c r="I78" s="263">
        <v>2.7</v>
      </c>
      <c r="J78" s="263">
        <v>-0.3</v>
      </c>
      <c r="K78" s="263">
        <v>3</v>
      </c>
      <c r="L78" s="278">
        <v>-5.6</v>
      </c>
      <c r="M78" s="278">
        <v>1.7</v>
      </c>
      <c r="N78" s="278">
        <v>-1.2</v>
      </c>
      <c r="O78" s="278">
        <v>-3.6</v>
      </c>
      <c r="P78" s="263">
        <v>2.5</v>
      </c>
      <c r="Q78" s="263">
        <v>-0.5</v>
      </c>
      <c r="R78" s="263">
        <v>2.2999999999999998</v>
      </c>
      <c r="S78" s="278">
        <v>0.2</v>
      </c>
    </row>
    <row r="79" spans="1:19" ht="13.5" customHeight="1">
      <c r="A79" s="231"/>
      <c r="B79" s="231" t="s">
        <v>184</v>
      </c>
      <c r="C79" s="243"/>
      <c r="D79" s="254">
        <v>0</v>
      </c>
      <c r="E79" s="265">
        <v>1.1000000000000001</v>
      </c>
      <c r="F79" s="265">
        <v>0</v>
      </c>
      <c r="G79" s="265">
        <v>-1.1000000000000001</v>
      </c>
      <c r="H79" s="265">
        <v>-5.9</v>
      </c>
      <c r="I79" s="265">
        <v>0.2</v>
      </c>
      <c r="J79" s="265">
        <v>2.8</v>
      </c>
      <c r="K79" s="265">
        <v>-2.2999999999999998</v>
      </c>
      <c r="L79" s="265">
        <v>-8</v>
      </c>
      <c r="M79" s="265">
        <v>1.5</v>
      </c>
      <c r="N79" s="265">
        <v>-0.5</v>
      </c>
      <c r="O79" s="265">
        <v>0.4</v>
      </c>
      <c r="P79" s="265">
        <v>5.5</v>
      </c>
      <c r="Q79" s="265">
        <v>-3.4</v>
      </c>
      <c r="R79" s="265">
        <v>2.6</v>
      </c>
      <c r="S79" s="265">
        <v>0.3</v>
      </c>
    </row>
    <row r="80" spans="1:19" ht="13.5" customHeight="1">
      <c r="A80" s="230" t="s">
        <v>449</v>
      </c>
      <c r="B80" s="230">
        <v>4</v>
      </c>
      <c r="C80" s="242" t="s">
        <v>234</v>
      </c>
      <c r="D80" s="251">
        <v>-0.8</v>
      </c>
      <c r="E80" s="262">
        <v>7.1</v>
      </c>
      <c r="F80" s="262">
        <v>-2.2999999999999998</v>
      </c>
      <c r="G80" s="262">
        <v>-2.2000000000000002</v>
      </c>
      <c r="H80" s="262">
        <v>-7.5</v>
      </c>
      <c r="I80" s="262">
        <v>-0.8</v>
      </c>
      <c r="J80" s="262">
        <v>0.8</v>
      </c>
      <c r="K80" s="262">
        <v>-3.2</v>
      </c>
      <c r="L80" s="262">
        <v>-15.7</v>
      </c>
      <c r="M80" s="262">
        <v>3.3</v>
      </c>
      <c r="N80" s="262">
        <v>-2.7</v>
      </c>
      <c r="O80" s="262">
        <v>3.3</v>
      </c>
      <c r="P80" s="262">
        <v>8.8000000000000007</v>
      </c>
      <c r="Q80" s="262">
        <v>0.8</v>
      </c>
      <c r="R80" s="262">
        <v>7.4</v>
      </c>
      <c r="S80" s="262">
        <v>-4.3</v>
      </c>
    </row>
    <row r="81" spans="1:32" ht="13.5" customHeight="1">
      <c r="A81" s="232" t="s">
        <v>59</v>
      </c>
      <c r="B81" s="230">
        <v>5</v>
      </c>
      <c r="C81" s="242"/>
      <c r="D81" s="252">
        <v>3</v>
      </c>
      <c r="E81" s="263">
        <v>-2.2999999999999998</v>
      </c>
      <c r="F81" s="263">
        <v>4.5999999999999996</v>
      </c>
      <c r="G81" s="263">
        <v>3.9</v>
      </c>
      <c r="H81" s="263">
        <v>0.7</v>
      </c>
      <c r="I81" s="263">
        <v>0.9</v>
      </c>
      <c r="J81" s="263">
        <v>4</v>
      </c>
      <c r="K81" s="263">
        <v>4.5999999999999996</v>
      </c>
      <c r="L81" s="263">
        <v>-10.199999999999999</v>
      </c>
      <c r="M81" s="263">
        <v>9.1</v>
      </c>
      <c r="N81" s="263">
        <v>0.4</v>
      </c>
      <c r="O81" s="263">
        <v>-2.8</v>
      </c>
      <c r="P81" s="263">
        <v>6.4</v>
      </c>
      <c r="Q81" s="263">
        <v>-2.2000000000000002</v>
      </c>
      <c r="R81" s="263">
        <v>2.1</v>
      </c>
      <c r="S81" s="263">
        <v>5.5</v>
      </c>
    </row>
    <row r="82" spans="1:32" ht="13.5" customHeight="1">
      <c r="A82" s="232" t="s">
        <v>59</v>
      </c>
      <c r="B82" s="230">
        <v>6</v>
      </c>
      <c r="C82" s="242"/>
      <c r="D82" s="252">
        <v>-1.6</v>
      </c>
      <c r="E82" s="263">
        <v>-0.4</v>
      </c>
      <c r="F82" s="263">
        <v>-1.2</v>
      </c>
      <c r="G82" s="263">
        <v>-5.6</v>
      </c>
      <c r="H82" s="263">
        <v>-10</v>
      </c>
      <c r="I82" s="263">
        <v>-0.9</v>
      </c>
      <c r="J82" s="263">
        <v>2.6</v>
      </c>
      <c r="K82" s="263">
        <v>-7.4</v>
      </c>
      <c r="L82" s="263">
        <v>-13.2</v>
      </c>
      <c r="M82" s="263">
        <v>-1.6</v>
      </c>
      <c r="N82" s="263">
        <v>0.6</v>
      </c>
      <c r="O82" s="263">
        <v>12.6</v>
      </c>
      <c r="P82" s="263">
        <v>-3.5</v>
      </c>
      <c r="Q82" s="263">
        <v>-5.4</v>
      </c>
      <c r="R82" s="263">
        <v>-2.9</v>
      </c>
      <c r="S82" s="263">
        <v>-0.4</v>
      </c>
    </row>
    <row r="83" spans="1:32" ht="13.5" customHeight="1">
      <c r="A83" s="232" t="s">
        <v>59</v>
      </c>
      <c r="B83" s="230">
        <v>7</v>
      </c>
      <c r="D83" s="252">
        <v>-0.7</v>
      </c>
      <c r="E83" s="263">
        <v>-3.1</v>
      </c>
      <c r="F83" s="263">
        <v>-1</v>
      </c>
      <c r="G83" s="263">
        <v>6.7</v>
      </c>
      <c r="H83" s="263">
        <v>0.7</v>
      </c>
      <c r="I83" s="263">
        <v>-3.2</v>
      </c>
      <c r="J83" s="263">
        <v>4.2</v>
      </c>
      <c r="K83" s="263">
        <v>3.7</v>
      </c>
      <c r="L83" s="263">
        <v>-6.3</v>
      </c>
      <c r="M83" s="263">
        <v>5.3</v>
      </c>
      <c r="N83" s="263">
        <v>-2</v>
      </c>
      <c r="O83" s="263">
        <v>7.8</v>
      </c>
      <c r="P83" s="263">
        <v>10.7</v>
      </c>
      <c r="Q83" s="263">
        <v>-8.6999999999999993</v>
      </c>
      <c r="R83" s="263">
        <v>6.1</v>
      </c>
      <c r="S83" s="263">
        <v>0.6</v>
      </c>
    </row>
    <row r="84" spans="1:32" ht="13.5" customHeight="1">
      <c r="A84" s="232" t="s">
        <v>59</v>
      </c>
      <c r="B84" s="230">
        <v>8</v>
      </c>
      <c r="C84" s="242"/>
      <c r="D84" s="252">
        <v>0.4</v>
      </c>
      <c r="E84" s="263">
        <v>-0.7</v>
      </c>
      <c r="F84" s="263">
        <v>2.8</v>
      </c>
      <c r="G84" s="263">
        <v>-0.3</v>
      </c>
      <c r="H84" s="263">
        <v>1.3</v>
      </c>
      <c r="I84" s="263">
        <v>-1</v>
      </c>
      <c r="J84" s="263">
        <v>4.0999999999999996</v>
      </c>
      <c r="K84" s="263">
        <v>-3.2</v>
      </c>
      <c r="L84" s="263">
        <v>-0.4</v>
      </c>
      <c r="M84" s="263">
        <v>4.7</v>
      </c>
      <c r="N84" s="263">
        <v>-6.5</v>
      </c>
      <c r="O84" s="263">
        <v>1.8</v>
      </c>
      <c r="P84" s="263">
        <v>12.9</v>
      </c>
      <c r="Q84" s="263">
        <v>-7.4</v>
      </c>
      <c r="R84" s="263">
        <v>0</v>
      </c>
      <c r="S84" s="263">
        <v>0</v>
      </c>
    </row>
    <row r="85" spans="1:32" ht="13.5" customHeight="1">
      <c r="A85" s="232" t="s">
        <v>59</v>
      </c>
      <c r="B85" s="230">
        <v>9</v>
      </c>
      <c r="C85" s="242"/>
      <c r="D85" s="252">
        <v>-1.2</v>
      </c>
      <c r="E85" s="263">
        <v>-3.6</v>
      </c>
      <c r="F85" s="263">
        <v>-1.1000000000000001</v>
      </c>
      <c r="G85" s="263">
        <v>-6.4</v>
      </c>
      <c r="H85" s="263">
        <v>-11.6</v>
      </c>
      <c r="I85" s="263">
        <v>-0.9</v>
      </c>
      <c r="J85" s="263">
        <v>4.5999999999999996</v>
      </c>
      <c r="K85" s="263">
        <v>-6.4</v>
      </c>
      <c r="L85" s="263">
        <v>-9.1999999999999993</v>
      </c>
      <c r="M85" s="263">
        <v>-4.3</v>
      </c>
      <c r="N85" s="263">
        <v>1.4</v>
      </c>
      <c r="O85" s="263">
        <v>3.6</v>
      </c>
      <c r="P85" s="263">
        <v>8.5</v>
      </c>
      <c r="Q85" s="263">
        <v>-3.7</v>
      </c>
      <c r="R85" s="263">
        <v>-1.3</v>
      </c>
      <c r="S85" s="263">
        <v>-4</v>
      </c>
    </row>
    <row r="86" spans="1:32" ht="13.5" customHeight="1">
      <c r="A86" s="232" t="s">
        <v>59</v>
      </c>
      <c r="B86" s="230">
        <v>10</v>
      </c>
      <c r="C86" s="242"/>
      <c r="D86" s="252">
        <v>-0.8</v>
      </c>
      <c r="E86" s="263">
        <v>0.1</v>
      </c>
      <c r="F86" s="263">
        <v>-0.1</v>
      </c>
      <c r="G86" s="263">
        <v>2</v>
      </c>
      <c r="H86" s="263">
        <v>-8.1999999999999993</v>
      </c>
      <c r="I86" s="263">
        <v>-3.4</v>
      </c>
      <c r="J86" s="263">
        <v>1.8</v>
      </c>
      <c r="K86" s="263">
        <v>-0.4</v>
      </c>
      <c r="L86" s="263">
        <v>-10.6</v>
      </c>
      <c r="M86" s="263">
        <v>6.3</v>
      </c>
      <c r="N86" s="263">
        <v>2.7</v>
      </c>
      <c r="O86" s="263">
        <v>-6.8</v>
      </c>
      <c r="P86" s="263">
        <v>5.5</v>
      </c>
      <c r="Q86" s="263">
        <v>-4.3</v>
      </c>
      <c r="R86" s="263">
        <v>5</v>
      </c>
      <c r="S86" s="263">
        <v>-2.4</v>
      </c>
    </row>
    <row r="87" spans="1:32" ht="13.5" customHeight="1">
      <c r="A87" s="233" t="s">
        <v>59</v>
      </c>
      <c r="B87" s="230">
        <v>11</v>
      </c>
      <c r="C87" s="242"/>
      <c r="D87" s="252">
        <v>0.7</v>
      </c>
      <c r="E87" s="263">
        <v>9.1999999999999993</v>
      </c>
      <c r="F87" s="263">
        <v>0.6</v>
      </c>
      <c r="G87" s="263">
        <v>1.7</v>
      </c>
      <c r="H87" s="263">
        <v>-2.7</v>
      </c>
      <c r="I87" s="263">
        <v>3.4</v>
      </c>
      <c r="J87" s="263">
        <v>2.6</v>
      </c>
      <c r="K87" s="263">
        <v>-0.4</v>
      </c>
      <c r="L87" s="263">
        <v>11.3</v>
      </c>
      <c r="M87" s="263">
        <v>-1.3</v>
      </c>
      <c r="N87" s="263">
        <v>4.5</v>
      </c>
      <c r="O87" s="263">
        <v>-8.3000000000000007</v>
      </c>
      <c r="P87" s="263">
        <v>1.1000000000000001</v>
      </c>
      <c r="Q87" s="263">
        <v>-4.5</v>
      </c>
      <c r="R87" s="263">
        <v>0.3</v>
      </c>
      <c r="S87" s="263">
        <v>4.9000000000000004</v>
      </c>
    </row>
    <row r="88" spans="1:32" ht="13.5" customHeight="1">
      <c r="A88" s="232" t="s">
        <v>59</v>
      </c>
      <c r="B88" s="230">
        <v>12</v>
      </c>
      <c r="D88" s="252">
        <v>-1.5</v>
      </c>
      <c r="E88" s="263">
        <v>6.2</v>
      </c>
      <c r="F88" s="263">
        <v>-2</v>
      </c>
      <c r="G88" s="263">
        <v>-0.8</v>
      </c>
      <c r="H88" s="263">
        <v>-9.5</v>
      </c>
      <c r="I88" s="263">
        <v>-1.5</v>
      </c>
      <c r="J88" s="263">
        <v>5.0999999999999996</v>
      </c>
      <c r="K88" s="263">
        <v>-0.1</v>
      </c>
      <c r="L88" s="263">
        <v>-3.9</v>
      </c>
      <c r="M88" s="263">
        <v>-4.7</v>
      </c>
      <c r="N88" s="263">
        <v>3.5</v>
      </c>
      <c r="O88" s="263">
        <v>-10.8</v>
      </c>
      <c r="P88" s="263">
        <v>2.6</v>
      </c>
      <c r="Q88" s="263">
        <v>-4</v>
      </c>
      <c r="R88" s="263">
        <v>1.5</v>
      </c>
      <c r="S88" s="263">
        <v>-2.9</v>
      </c>
    </row>
    <row r="89" spans="1:32" ht="13.5" customHeight="1">
      <c r="A89" s="230" t="s">
        <v>450</v>
      </c>
      <c r="B89" s="230">
        <v>1</v>
      </c>
      <c r="C89" s="242"/>
      <c r="D89" s="252">
        <v>1</v>
      </c>
      <c r="E89" s="263">
        <v>3.2</v>
      </c>
      <c r="F89" s="263">
        <v>2</v>
      </c>
      <c r="G89" s="263">
        <v>0.5</v>
      </c>
      <c r="H89" s="263">
        <v>1.7</v>
      </c>
      <c r="I89" s="263">
        <v>10</v>
      </c>
      <c r="J89" s="263">
        <v>2.4</v>
      </c>
      <c r="K89" s="263">
        <v>-2.1</v>
      </c>
      <c r="L89" s="263">
        <v>-2.7</v>
      </c>
      <c r="M89" s="263">
        <v>4.7</v>
      </c>
      <c r="N89" s="263">
        <v>6.1</v>
      </c>
      <c r="O89" s="263">
        <v>6</v>
      </c>
      <c r="P89" s="263">
        <v>1.1000000000000001</v>
      </c>
      <c r="Q89" s="263">
        <v>-8.6</v>
      </c>
      <c r="R89" s="263">
        <v>-1.4</v>
      </c>
      <c r="S89" s="263">
        <v>2.2000000000000002</v>
      </c>
    </row>
    <row r="90" spans="1:32" ht="13.5" customHeight="1">
      <c r="A90" s="232" t="s">
        <v>59</v>
      </c>
      <c r="B90" s="230">
        <v>2</v>
      </c>
      <c r="C90" s="242"/>
      <c r="D90" s="252">
        <v>-3.6</v>
      </c>
      <c r="E90" s="263">
        <v>-8.5</v>
      </c>
      <c r="F90" s="263">
        <v>0.3</v>
      </c>
      <c r="G90" s="263">
        <v>-1.7</v>
      </c>
      <c r="H90" s="263">
        <v>-0.7</v>
      </c>
      <c r="I90" s="263">
        <v>0.4</v>
      </c>
      <c r="J90" s="263">
        <v>-3.9</v>
      </c>
      <c r="K90" s="263">
        <v>-7.3</v>
      </c>
      <c r="L90" s="263">
        <v>0.5</v>
      </c>
      <c r="M90" s="263">
        <v>-8.1999999999999993</v>
      </c>
      <c r="N90" s="263">
        <v>12.9</v>
      </c>
      <c r="O90" s="263">
        <v>-4.0999999999999996</v>
      </c>
      <c r="P90" s="263">
        <v>-7.4</v>
      </c>
      <c r="Q90" s="263">
        <v>-13.9</v>
      </c>
      <c r="R90" s="263">
        <v>-4.5</v>
      </c>
      <c r="S90" s="263">
        <v>-4.0999999999999996</v>
      </c>
    </row>
    <row r="91" spans="1:32" ht="13.5" customHeight="1">
      <c r="A91" s="232" t="s">
        <v>59</v>
      </c>
      <c r="B91" s="230">
        <v>3</v>
      </c>
      <c r="C91" s="242"/>
      <c r="D91" s="252">
        <v>-5.2</v>
      </c>
      <c r="E91" s="263">
        <v>-7.8</v>
      </c>
      <c r="F91" s="263">
        <v>-1.6</v>
      </c>
      <c r="G91" s="263">
        <v>-6.3</v>
      </c>
      <c r="H91" s="263">
        <v>-1.9</v>
      </c>
      <c r="I91" s="263">
        <v>-7.6</v>
      </c>
      <c r="J91" s="263">
        <v>-3.4</v>
      </c>
      <c r="K91" s="263">
        <v>-3.3</v>
      </c>
      <c r="L91" s="263">
        <v>-1.7</v>
      </c>
      <c r="M91" s="263">
        <v>-2.9</v>
      </c>
      <c r="N91" s="263">
        <v>-1.6</v>
      </c>
      <c r="O91" s="263">
        <v>0.1</v>
      </c>
      <c r="P91" s="263">
        <v>-6.3</v>
      </c>
      <c r="Q91" s="263">
        <v>-15.6</v>
      </c>
      <c r="R91" s="263">
        <v>1.3</v>
      </c>
      <c r="S91" s="263">
        <v>-6</v>
      </c>
    </row>
    <row r="92" spans="1:32" ht="13.5" customHeight="1">
      <c r="A92" s="234" t="s">
        <v>59</v>
      </c>
      <c r="B92" s="238">
        <v>4</v>
      </c>
      <c r="C92" s="244"/>
      <c r="D92" s="255">
        <v>-3.9</v>
      </c>
      <c r="E92" s="266">
        <v>-9.9</v>
      </c>
      <c r="F92" s="266">
        <v>-1.6</v>
      </c>
      <c r="G92" s="266">
        <v>-5.8</v>
      </c>
      <c r="H92" s="266">
        <v>-0.3</v>
      </c>
      <c r="I92" s="266">
        <v>-2.2999999999999998</v>
      </c>
      <c r="J92" s="266">
        <v>-1.7</v>
      </c>
      <c r="K92" s="266">
        <v>0.3</v>
      </c>
      <c r="L92" s="266">
        <v>-2.4</v>
      </c>
      <c r="M92" s="266">
        <v>-8.6999999999999993</v>
      </c>
      <c r="N92" s="266">
        <v>7.8</v>
      </c>
      <c r="O92" s="266">
        <v>-3.2</v>
      </c>
      <c r="P92" s="266">
        <v>-7.8</v>
      </c>
      <c r="Q92" s="266">
        <v>-13.2</v>
      </c>
      <c r="R92" s="266">
        <v>2.9</v>
      </c>
      <c r="S92" s="266">
        <v>-0.5</v>
      </c>
    </row>
    <row r="93" spans="1:32" ht="27" customHeight="1">
      <c r="A93" s="235" t="s">
        <v>169</v>
      </c>
      <c r="B93" s="235"/>
      <c r="C93" s="245"/>
      <c r="D93" s="301">
        <v>5</v>
      </c>
      <c r="E93" s="257">
        <v>8.6</v>
      </c>
      <c r="F93" s="257">
        <v>3</v>
      </c>
      <c r="G93" s="257">
        <v>6.3</v>
      </c>
      <c r="H93" s="257">
        <v>2.6</v>
      </c>
      <c r="I93" s="257">
        <v>12</v>
      </c>
      <c r="J93" s="257">
        <v>6.8</v>
      </c>
      <c r="K93" s="257">
        <v>8.6999999999999993</v>
      </c>
      <c r="L93" s="257">
        <v>3.3</v>
      </c>
      <c r="M93" s="257">
        <v>-0.3</v>
      </c>
      <c r="N93" s="257">
        <v>6.2</v>
      </c>
      <c r="O93" s="257">
        <v>3.2</v>
      </c>
      <c r="P93" s="257">
        <v>4.5999999999999996</v>
      </c>
      <c r="Q93" s="257">
        <v>4.9000000000000004</v>
      </c>
      <c r="R93" s="257">
        <v>4.5</v>
      </c>
      <c r="S93" s="257">
        <v>7.7</v>
      </c>
      <c r="T93" s="236"/>
      <c r="U93" s="236"/>
      <c r="V93" s="236"/>
      <c r="W93" s="236"/>
      <c r="X93" s="236"/>
      <c r="Y93" s="236"/>
      <c r="Z93" s="236"/>
      <c r="AA93" s="236"/>
      <c r="AB93" s="236"/>
      <c r="AC93" s="236"/>
      <c r="AD93" s="236"/>
      <c r="AE93" s="236"/>
      <c r="AF93" s="236"/>
    </row>
    <row r="94" spans="1:32" ht="27" customHeight="1">
      <c r="A94" s="311"/>
      <c r="B94" s="311"/>
      <c r="C94" s="311"/>
      <c r="D94" s="318"/>
      <c r="E94" s="318"/>
      <c r="F94" s="318"/>
      <c r="G94" s="318"/>
      <c r="H94" s="318"/>
      <c r="I94" s="318"/>
      <c r="J94" s="318"/>
      <c r="K94" s="318"/>
      <c r="L94" s="318"/>
      <c r="M94" s="318"/>
      <c r="N94" s="318"/>
      <c r="O94" s="318"/>
      <c r="P94" s="318"/>
      <c r="Q94" s="318"/>
      <c r="R94" s="318"/>
      <c r="S94" s="318"/>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29">
    <tabColor indexed="17"/>
    <pageSetUpPr fitToPage="1"/>
  </sheetPr>
  <dimension ref="A1:AD94"/>
  <sheetViews>
    <sheetView view="pageBreakPreview" zoomScale="70" zoomScaleNormal="85" zoomScaleSheetLayoutView="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31" width="9" style="25" bestFit="1" customWidth="0"/>
    <col min="32" max="16384" width="9" style="25"/>
  </cols>
  <sheetData>
    <row r="1" spans="1:26"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row>
    <row r="2" spans="1:26" ht="19">
      <c r="A2" s="282"/>
      <c r="B2" s="282"/>
      <c r="C2" s="282"/>
      <c r="D2" s="282"/>
      <c r="E2" s="281"/>
      <c r="F2" s="281"/>
      <c r="G2" s="271" t="s">
        <v>225</v>
      </c>
      <c r="H2" s="271"/>
      <c r="I2" s="271"/>
      <c r="J2" s="271"/>
      <c r="K2" s="271"/>
      <c r="L2" s="271"/>
      <c r="M2" s="271"/>
      <c r="N2" s="271"/>
      <c r="O2" s="271"/>
      <c r="P2" s="281"/>
      <c r="Q2" s="281"/>
      <c r="R2" s="282"/>
      <c r="S2" s="281"/>
      <c r="T2" s="281"/>
      <c r="U2" s="281"/>
      <c r="V2" s="281"/>
      <c r="W2" s="281"/>
      <c r="X2" s="281"/>
      <c r="Y2" s="281"/>
      <c r="Z2" s="281"/>
    </row>
    <row r="3" spans="1:26" ht="16.5">
      <c r="A3" s="224" t="s">
        <v>314</v>
      </c>
      <c r="B3" s="8"/>
      <c r="C3" s="8"/>
      <c r="H3" s="272"/>
      <c r="I3" s="272"/>
      <c r="J3" s="272"/>
      <c r="K3" s="272"/>
      <c r="L3" s="272"/>
      <c r="M3" s="272"/>
      <c r="N3" s="272"/>
      <c r="O3" s="272"/>
      <c r="S3" s="19" t="s">
        <v>88</v>
      </c>
    </row>
    <row r="4" spans="1:26">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6">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6"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6" ht="15.75" customHeight="1">
      <c r="A7" s="290"/>
      <c r="B7" s="290"/>
      <c r="C7" s="290"/>
      <c r="D7" s="250" t="s">
        <v>92</v>
      </c>
      <c r="E7" s="250"/>
      <c r="F7" s="250"/>
      <c r="G7" s="250"/>
      <c r="H7" s="250"/>
      <c r="I7" s="250"/>
      <c r="J7" s="250"/>
      <c r="K7" s="250"/>
      <c r="L7" s="250"/>
      <c r="M7" s="250"/>
      <c r="N7" s="250"/>
      <c r="O7" s="250"/>
      <c r="P7" s="250"/>
      <c r="Q7" s="250"/>
      <c r="R7" s="250"/>
      <c r="S7" s="290"/>
    </row>
    <row r="8" spans="1:26" ht="13.5" customHeight="1">
      <c r="A8" s="229" t="s">
        <v>27</v>
      </c>
      <c r="B8" s="229" t="s">
        <v>341</v>
      </c>
      <c r="C8" s="242"/>
      <c r="D8" s="251">
        <v>119.5</v>
      </c>
      <c r="E8" s="262">
        <v>95.8</v>
      </c>
      <c r="F8" s="262">
        <v>127.3</v>
      </c>
      <c r="G8" s="262">
        <v>120.8</v>
      </c>
      <c r="H8" s="262">
        <v>136.1</v>
      </c>
      <c r="I8" s="262">
        <v>134.1</v>
      </c>
      <c r="J8" s="262">
        <v>123.7</v>
      </c>
      <c r="K8" s="262">
        <v>107.6</v>
      </c>
      <c r="L8" s="277">
        <v>119.5</v>
      </c>
      <c r="M8" s="277">
        <v>90.3</v>
      </c>
      <c r="N8" s="277">
        <v>151.1</v>
      </c>
      <c r="O8" s="277">
        <v>117.8</v>
      </c>
      <c r="P8" s="262">
        <v>78.7</v>
      </c>
      <c r="Q8" s="262">
        <v>96</v>
      </c>
      <c r="R8" s="262">
        <v>92</v>
      </c>
      <c r="S8" s="277">
        <v>123.8</v>
      </c>
    </row>
    <row r="9" spans="1:26"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row>
    <row r="10" spans="1:26">
      <c r="A10" s="230"/>
      <c r="B10" s="230" t="s">
        <v>110</v>
      </c>
      <c r="C10" s="242"/>
      <c r="D10" s="252">
        <v>101.5</v>
      </c>
      <c r="E10" s="263">
        <v>86.7</v>
      </c>
      <c r="F10" s="263">
        <v>108.8</v>
      </c>
      <c r="G10" s="263">
        <v>115.1</v>
      </c>
      <c r="H10" s="263">
        <v>105.5</v>
      </c>
      <c r="I10" s="263">
        <v>101.7</v>
      </c>
      <c r="J10" s="263">
        <v>100.3</v>
      </c>
      <c r="K10" s="263">
        <v>67.5</v>
      </c>
      <c r="L10" s="278">
        <v>106.8</v>
      </c>
      <c r="M10" s="278">
        <v>92.9</v>
      </c>
      <c r="N10" s="278">
        <v>84.4</v>
      </c>
      <c r="O10" s="278">
        <v>105.9</v>
      </c>
      <c r="P10" s="263">
        <v>72.5</v>
      </c>
      <c r="Q10" s="263">
        <v>87.9</v>
      </c>
      <c r="R10" s="263">
        <v>123.5</v>
      </c>
      <c r="S10" s="278">
        <v>158.5</v>
      </c>
    </row>
    <row r="11" spans="1:26" ht="13.5" customHeight="1">
      <c r="A11" s="230"/>
      <c r="B11" s="230" t="s">
        <v>316</v>
      </c>
      <c r="C11" s="242"/>
      <c r="D11" s="252">
        <v>110.3</v>
      </c>
      <c r="E11" s="263">
        <v>77.8</v>
      </c>
      <c r="F11" s="263">
        <v>118.1</v>
      </c>
      <c r="G11" s="263">
        <v>108.5</v>
      </c>
      <c r="H11" s="263">
        <v>100.5</v>
      </c>
      <c r="I11" s="263">
        <v>93.4</v>
      </c>
      <c r="J11" s="263">
        <v>114.3</v>
      </c>
      <c r="K11" s="263">
        <v>73</v>
      </c>
      <c r="L11" s="278">
        <v>142.69999999999999</v>
      </c>
      <c r="M11" s="278">
        <v>107.3</v>
      </c>
      <c r="N11" s="278">
        <v>107.7</v>
      </c>
      <c r="O11" s="278">
        <v>130.9</v>
      </c>
      <c r="P11" s="263">
        <v>97.5</v>
      </c>
      <c r="Q11" s="263">
        <v>103.4</v>
      </c>
      <c r="R11" s="263">
        <v>191</v>
      </c>
      <c r="S11" s="278">
        <v>187.8</v>
      </c>
    </row>
    <row r="12" spans="1:26" ht="13.5" customHeight="1">
      <c r="A12" s="230"/>
      <c r="B12" s="230" t="s">
        <v>112</v>
      </c>
      <c r="C12" s="242"/>
      <c r="D12" s="253">
        <v>116.7</v>
      </c>
      <c r="E12" s="259">
        <v>77.599999999999994</v>
      </c>
      <c r="F12" s="259">
        <v>122.9</v>
      </c>
      <c r="G12" s="259">
        <v>146.30000000000001</v>
      </c>
      <c r="H12" s="259">
        <v>104.1</v>
      </c>
      <c r="I12" s="259">
        <v>109</v>
      </c>
      <c r="J12" s="259">
        <v>108.5</v>
      </c>
      <c r="K12" s="259">
        <v>60.6</v>
      </c>
      <c r="L12" s="259">
        <v>141.9</v>
      </c>
      <c r="M12" s="259">
        <v>115.1</v>
      </c>
      <c r="N12" s="259">
        <v>123.1</v>
      </c>
      <c r="O12" s="259">
        <v>131.1</v>
      </c>
      <c r="P12" s="259">
        <v>137</v>
      </c>
      <c r="Q12" s="259">
        <v>101.1</v>
      </c>
      <c r="R12" s="259">
        <v>162.1</v>
      </c>
      <c r="S12" s="259">
        <v>196.5</v>
      </c>
    </row>
    <row r="13" spans="1:26" ht="13.5" customHeight="1">
      <c r="A13" s="231"/>
      <c r="B13" s="231" t="s">
        <v>184</v>
      </c>
      <c r="C13" s="243"/>
      <c r="D13" s="254">
        <v>122.3</v>
      </c>
      <c r="E13" s="265">
        <v>81.599999999999994</v>
      </c>
      <c r="F13" s="265">
        <v>122.4</v>
      </c>
      <c r="G13" s="265">
        <v>142.30000000000001</v>
      </c>
      <c r="H13" s="265">
        <v>70.7</v>
      </c>
      <c r="I13" s="265">
        <v>104</v>
      </c>
      <c r="J13" s="265">
        <v>125.6</v>
      </c>
      <c r="K13" s="265">
        <v>73.2</v>
      </c>
      <c r="L13" s="265">
        <v>90.4</v>
      </c>
      <c r="M13" s="265">
        <v>114.4</v>
      </c>
      <c r="N13" s="265">
        <v>83</v>
      </c>
      <c r="O13" s="265">
        <v>139.19999999999999</v>
      </c>
      <c r="P13" s="265">
        <v>256.60000000000002</v>
      </c>
      <c r="Q13" s="265">
        <v>84.2</v>
      </c>
      <c r="R13" s="265">
        <v>277.2</v>
      </c>
      <c r="S13" s="265">
        <v>224.1</v>
      </c>
    </row>
    <row r="14" spans="1:26" ht="13.5" customHeight="1">
      <c r="A14" s="230" t="s">
        <v>449</v>
      </c>
      <c r="B14" s="230">
        <v>4</v>
      </c>
      <c r="C14" s="242" t="s">
        <v>234</v>
      </c>
      <c r="D14" s="251">
        <v>131.19999999999999</v>
      </c>
      <c r="E14" s="262">
        <v>77.599999999999994</v>
      </c>
      <c r="F14" s="262">
        <v>125.4</v>
      </c>
      <c r="G14" s="262">
        <v>150.4</v>
      </c>
      <c r="H14" s="262">
        <v>76.099999999999994</v>
      </c>
      <c r="I14" s="262">
        <v>110.8</v>
      </c>
      <c r="J14" s="262">
        <v>133.9</v>
      </c>
      <c r="K14" s="262">
        <v>71.7</v>
      </c>
      <c r="L14" s="262">
        <v>95.1</v>
      </c>
      <c r="M14" s="262">
        <v>110.8</v>
      </c>
      <c r="N14" s="262">
        <v>83.7</v>
      </c>
      <c r="O14" s="262">
        <v>151.4</v>
      </c>
      <c r="P14" s="262">
        <v>364.6</v>
      </c>
      <c r="Q14" s="262">
        <v>86.4</v>
      </c>
      <c r="R14" s="262">
        <v>277.60000000000002</v>
      </c>
      <c r="S14" s="262">
        <v>229</v>
      </c>
    </row>
    <row r="15" spans="1:26" ht="13.5" customHeight="1">
      <c r="A15" s="232" t="s">
        <v>59</v>
      </c>
      <c r="B15" s="230">
        <v>5</v>
      </c>
      <c r="C15" s="242"/>
      <c r="D15" s="252">
        <v>122.6</v>
      </c>
      <c r="E15" s="263">
        <v>74.8</v>
      </c>
      <c r="F15" s="263">
        <v>114.9</v>
      </c>
      <c r="G15" s="263">
        <v>139.80000000000001</v>
      </c>
      <c r="H15" s="263">
        <v>60.2</v>
      </c>
      <c r="I15" s="263">
        <v>101.7</v>
      </c>
      <c r="J15" s="263">
        <v>123.7</v>
      </c>
      <c r="K15" s="263">
        <v>69.2</v>
      </c>
      <c r="L15" s="263">
        <v>92.6</v>
      </c>
      <c r="M15" s="263">
        <v>100.8</v>
      </c>
      <c r="N15" s="263">
        <v>93</v>
      </c>
      <c r="O15" s="263">
        <v>151.4</v>
      </c>
      <c r="P15" s="263">
        <v>343</v>
      </c>
      <c r="Q15" s="263">
        <v>79.7</v>
      </c>
      <c r="R15" s="263">
        <v>312.2</v>
      </c>
      <c r="S15" s="263">
        <v>211.6</v>
      </c>
    </row>
    <row r="16" spans="1:26" ht="13.5" customHeight="1">
      <c r="A16" s="232" t="s">
        <v>59</v>
      </c>
      <c r="B16" s="230">
        <v>6</v>
      </c>
      <c r="C16" s="242"/>
      <c r="D16" s="252">
        <v>123.7</v>
      </c>
      <c r="E16" s="263">
        <v>75.5</v>
      </c>
      <c r="F16" s="263">
        <v>121.9</v>
      </c>
      <c r="G16" s="263">
        <v>146</v>
      </c>
      <c r="H16" s="263">
        <v>56.6</v>
      </c>
      <c r="I16" s="263">
        <v>105.2</v>
      </c>
      <c r="J16" s="263">
        <v>122</v>
      </c>
      <c r="K16" s="263">
        <v>68.3</v>
      </c>
      <c r="L16" s="263">
        <v>91.4</v>
      </c>
      <c r="M16" s="263">
        <v>118.3</v>
      </c>
      <c r="N16" s="263">
        <v>81.400000000000006</v>
      </c>
      <c r="O16" s="263">
        <v>108.1</v>
      </c>
      <c r="P16" s="263">
        <v>311.39999999999998</v>
      </c>
      <c r="Q16" s="263">
        <v>78</v>
      </c>
      <c r="R16" s="263">
        <v>224.5</v>
      </c>
      <c r="S16" s="263">
        <v>231.9</v>
      </c>
    </row>
    <row r="17" spans="1:19" ht="13.5" customHeight="1">
      <c r="A17" s="232" t="s">
        <v>59</v>
      </c>
      <c r="B17" s="230">
        <v>7</v>
      </c>
      <c r="D17" s="252">
        <v>117.2</v>
      </c>
      <c r="E17" s="263">
        <v>78.900000000000006</v>
      </c>
      <c r="F17" s="263">
        <v>122.8</v>
      </c>
      <c r="G17" s="263">
        <v>118.6</v>
      </c>
      <c r="H17" s="263">
        <v>85.8</v>
      </c>
      <c r="I17" s="263">
        <v>93.1</v>
      </c>
      <c r="J17" s="263">
        <v>113.6</v>
      </c>
      <c r="K17" s="263">
        <v>78.3</v>
      </c>
      <c r="L17" s="263">
        <v>81.5</v>
      </c>
      <c r="M17" s="263">
        <v>111.7</v>
      </c>
      <c r="N17" s="263">
        <v>79.099999999999994</v>
      </c>
      <c r="O17" s="263">
        <v>102.7</v>
      </c>
      <c r="P17" s="263">
        <v>249.4</v>
      </c>
      <c r="Q17" s="263">
        <v>79.7</v>
      </c>
      <c r="R17" s="263">
        <v>300</v>
      </c>
      <c r="S17" s="263">
        <v>204.3</v>
      </c>
    </row>
    <row r="18" spans="1:19" ht="13.5" customHeight="1">
      <c r="A18" s="232" t="s">
        <v>59</v>
      </c>
      <c r="B18" s="230">
        <v>8</v>
      </c>
      <c r="C18" s="242"/>
      <c r="D18" s="252">
        <v>110.8</v>
      </c>
      <c r="E18" s="263">
        <v>65.3</v>
      </c>
      <c r="F18" s="263">
        <v>116.7</v>
      </c>
      <c r="G18" s="263">
        <v>137.19999999999999</v>
      </c>
      <c r="H18" s="263">
        <v>76.099999999999994</v>
      </c>
      <c r="I18" s="263">
        <v>94.8</v>
      </c>
      <c r="J18" s="263">
        <v>120.3</v>
      </c>
      <c r="K18" s="263">
        <v>70.8</v>
      </c>
      <c r="L18" s="263">
        <v>91.4</v>
      </c>
      <c r="M18" s="263">
        <v>110.8</v>
      </c>
      <c r="N18" s="263">
        <v>88.4</v>
      </c>
      <c r="O18" s="263">
        <v>213.5</v>
      </c>
      <c r="P18" s="263">
        <v>122.8</v>
      </c>
      <c r="Q18" s="263">
        <v>88.1</v>
      </c>
      <c r="R18" s="263">
        <v>222.4</v>
      </c>
      <c r="S18" s="263">
        <v>213</v>
      </c>
    </row>
    <row r="19" spans="1:19" ht="13.5" customHeight="1">
      <c r="A19" s="232" t="s">
        <v>59</v>
      </c>
      <c r="B19" s="230">
        <v>9</v>
      </c>
      <c r="C19" s="242"/>
      <c r="D19" s="252">
        <v>121.5</v>
      </c>
      <c r="E19" s="263">
        <v>92.5</v>
      </c>
      <c r="F19" s="263">
        <v>125.4</v>
      </c>
      <c r="G19" s="263">
        <v>141.6</v>
      </c>
      <c r="H19" s="263">
        <v>61.1</v>
      </c>
      <c r="I19" s="263">
        <v>102.6</v>
      </c>
      <c r="J19" s="263">
        <v>116.9</v>
      </c>
      <c r="K19" s="263">
        <v>70</v>
      </c>
      <c r="L19" s="263">
        <v>88.9</v>
      </c>
      <c r="M19" s="263">
        <v>104.2</v>
      </c>
      <c r="N19" s="263">
        <v>72.099999999999994</v>
      </c>
      <c r="O19" s="263">
        <v>137.80000000000001</v>
      </c>
      <c r="P19" s="263">
        <v>282.3</v>
      </c>
      <c r="Q19" s="263">
        <v>83.1</v>
      </c>
      <c r="R19" s="263">
        <v>261.2</v>
      </c>
      <c r="S19" s="263">
        <v>207.2</v>
      </c>
    </row>
    <row r="20" spans="1:19" ht="13.5" customHeight="1">
      <c r="A20" s="232" t="s">
        <v>59</v>
      </c>
      <c r="B20" s="230">
        <v>10</v>
      </c>
      <c r="C20" s="242"/>
      <c r="D20" s="252">
        <v>120.4</v>
      </c>
      <c r="E20" s="263">
        <v>88.4</v>
      </c>
      <c r="F20" s="263">
        <v>128.1</v>
      </c>
      <c r="G20" s="263">
        <v>134.5</v>
      </c>
      <c r="H20" s="263">
        <v>86.7</v>
      </c>
      <c r="I20" s="263">
        <v>102.6</v>
      </c>
      <c r="J20" s="263">
        <v>130.5</v>
      </c>
      <c r="K20" s="263">
        <v>83.3</v>
      </c>
      <c r="L20" s="263">
        <v>84</v>
      </c>
      <c r="M20" s="263">
        <v>112.5</v>
      </c>
      <c r="N20" s="263">
        <v>69.8</v>
      </c>
      <c r="O20" s="263">
        <v>148.6</v>
      </c>
      <c r="P20" s="263">
        <v>187.3</v>
      </c>
      <c r="Q20" s="263">
        <v>88.1</v>
      </c>
      <c r="R20" s="263">
        <v>277.60000000000002</v>
      </c>
      <c r="S20" s="263">
        <v>210.1</v>
      </c>
    </row>
    <row r="21" spans="1:19" ht="13.5" customHeight="1">
      <c r="A21" s="233" t="s">
        <v>59</v>
      </c>
      <c r="B21" s="230">
        <v>11</v>
      </c>
      <c r="C21" s="242"/>
      <c r="D21" s="252">
        <v>128</v>
      </c>
      <c r="E21" s="263">
        <v>87.1</v>
      </c>
      <c r="F21" s="263">
        <v>127.2</v>
      </c>
      <c r="G21" s="263">
        <v>143.4</v>
      </c>
      <c r="H21" s="263">
        <v>69.900000000000006</v>
      </c>
      <c r="I21" s="263">
        <v>108.7</v>
      </c>
      <c r="J21" s="263">
        <v>125.4</v>
      </c>
      <c r="K21" s="263">
        <v>87.5</v>
      </c>
      <c r="L21" s="263">
        <v>103.7</v>
      </c>
      <c r="M21" s="263">
        <v>115.8</v>
      </c>
      <c r="N21" s="263">
        <v>72.099999999999994</v>
      </c>
      <c r="O21" s="263">
        <v>110.8</v>
      </c>
      <c r="P21" s="263">
        <v>302.5</v>
      </c>
      <c r="Q21" s="263">
        <v>79.7</v>
      </c>
      <c r="R21" s="263">
        <v>273.5</v>
      </c>
      <c r="S21" s="263">
        <v>244.9</v>
      </c>
    </row>
    <row r="22" spans="1:19" ht="13.5" customHeight="1">
      <c r="A22" s="232" t="s">
        <v>59</v>
      </c>
      <c r="B22" s="230">
        <v>12</v>
      </c>
      <c r="D22" s="252">
        <v>119.4</v>
      </c>
      <c r="E22" s="263">
        <v>79.599999999999994</v>
      </c>
      <c r="F22" s="263">
        <v>125.4</v>
      </c>
      <c r="G22" s="263">
        <v>146.9</v>
      </c>
      <c r="H22" s="263">
        <v>77</v>
      </c>
      <c r="I22" s="263">
        <v>99.6</v>
      </c>
      <c r="J22" s="263">
        <v>115.3</v>
      </c>
      <c r="K22" s="263">
        <v>85.8</v>
      </c>
      <c r="L22" s="263">
        <v>81.5</v>
      </c>
      <c r="M22" s="263">
        <v>118.3</v>
      </c>
      <c r="N22" s="263">
        <v>104.7</v>
      </c>
      <c r="O22" s="263">
        <v>108.1</v>
      </c>
      <c r="P22" s="263">
        <v>213.9</v>
      </c>
      <c r="Q22" s="263">
        <v>79.7</v>
      </c>
      <c r="R22" s="263">
        <v>318.39999999999998</v>
      </c>
      <c r="S22" s="263">
        <v>218.8</v>
      </c>
    </row>
    <row r="23" spans="1:19" ht="13.5" customHeight="1">
      <c r="A23" s="232" t="s">
        <v>450</v>
      </c>
      <c r="B23" s="230">
        <v>1</v>
      </c>
      <c r="C23" s="242"/>
      <c r="D23" s="252">
        <v>109.7</v>
      </c>
      <c r="E23" s="263">
        <v>53.7</v>
      </c>
      <c r="F23" s="263">
        <v>102.6</v>
      </c>
      <c r="G23" s="263">
        <v>119.5</v>
      </c>
      <c r="H23" s="263">
        <v>79.599999999999994</v>
      </c>
      <c r="I23" s="263">
        <v>91.8</v>
      </c>
      <c r="J23" s="263">
        <v>127.1</v>
      </c>
      <c r="K23" s="263">
        <v>96.7</v>
      </c>
      <c r="L23" s="263">
        <v>72.8</v>
      </c>
      <c r="M23" s="263">
        <v>90</v>
      </c>
      <c r="N23" s="263">
        <v>100</v>
      </c>
      <c r="O23" s="263">
        <v>159.5</v>
      </c>
      <c r="P23" s="263">
        <v>239.2</v>
      </c>
      <c r="Q23" s="263">
        <v>83.1</v>
      </c>
      <c r="R23" s="263">
        <v>361.2</v>
      </c>
      <c r="S23" s="263">
        <v>188.4</v>
      </c>
    </row>
    <row r="24" spans="1:19" ht="13.5" customHeight="1">
      <c r="A24" s="232" t="s">
        <v>59</v>
      </c>
      <c r="B24" s="230">
        <v>2</v>
      </c>
      <c r="C24" s="242"/>
      <c r="D24" s="252">
        <v>115.1</v>
      </c>
      <c r="E24" s="263">
        <v>61.9</v>
      </c>
      <c r="F24" s="263">
        <v>112.3</v>
      </c>
      <c r="G24" s="263">
        <v>123.9</v>
      </c>
      <c r="H24" s="263">
        <v>89.4</v>
      </c>
      <c r="I24" s="263">
        <v>106.1</v>
      </c>
      <c r="J24" s="263">
        <v>103.4</v>
      </c>
      <c r="K24" s="263">
        <v>88.3</v>
      </c>
      <c r="L24" s="263">
        <v>59.3</v>
      </c>
      <c r="M24" s="263">
        <v>117.5</v>
      </c>
      <c r="N24" s="263">
        <v>100</v>
      </c>
      <c r="O24" s="263">
        <v>137.80000000000001</v>
      </c>
      <c r="P24" s="263">
        <v>251.9</v>
      </c>
      <c r="Q24" s="263">
        <v>84.7</v>
      </c>
      <c r="R24" s="263">
        <v>240.8</v>
      </c>
      <c r="S24" s="263">
        <v>208.7</v>
      </c>
    </row>
    <row r="25" spans="1:19" ht="13.5" customHeight="1">
      <c r="A25" s="232" t="s">
        <v>59</v>
      </c>
      <c r="B25" s="230">
        <v>3</v>
      </c>
      <c r="C25" s="242"/>
      <c r="D25" s="252">
        <v>115.1</v>
      </c>
      <c r="E25" s="263">
        <v>73.5</v>
      </c>
      <c r="F25" s="263">
        <v>107.9</v>
      </c>
      <c r="G25" s="263">
        <v>128.30000000000001</v>
      </c>
      <c r="H25" s="263">
        <v>105.3</v>
      </c>
      <c r="I25" s="263">
        <v>104.3</v>
      </c>
      <c r="J25" s="263">
        <v>122</v>
      </c>
      <c r="K25" s="263">
        <v>100</v>
      </c>
      <c r="L25" s="263">
        <v>66.7</v>
      </c>
      <c r="M25" s="263">
        <v>120</v>
      </c>
      <c r="N25" s="263">
        <v>86</v>
      </c>
      <c r="O25" s="263">
        <v>118.9</v>
      </c>
      <c r="P25" s="263">
        <v>269.60000000000002</v>
      </c>
      <c r="Q25" s="263">
        <v>76.3</v>
      </c>
      <c r="R25" s="263">
        <v>273.5</v>
      </c>
      <c r="S25" s="263">
        <v>185.5</v>
      </c>
    </row>
    <row r="26" spans="1:19" ht="13.5" customHeight="1">
      <c r="A26" s="234" t="s">
        <v>59</v>
      </c>
      <c r="B26" s="238">
        <v>4</v>
      </c>
      <c r="C26" s="244"/>
      <c r="D26" s="255">
        <v>121.5</v>
      </c>
      <c r="E26" s="266">
        <v>64.599999999999994</v>
      </c>
      <c r="F26" s="266">
        <v>107.9</v>
      </c>
      <c r="G26" s="266">
        <v>137.19999999999999</v>
      </c>
      <c r="H26" s="266">
        <v>89.4</v>
      </c>
      <c r="I26" s="266">
        <v>111.7</v>
      </c>
      <c r="J26" s="266">
        <v>113.6</v>
      </c>
      <c r="K26" s="266">
        <v>101.7</v>
      </c>
      <c r="L26" s="266">
        <v>76.5</v>
      </c>
      <c r="M26" s="266">
        <v>105</v>
      </c>
      <c r="N26" s="266">
        <v>86</v>
      </c>
      <c r="O26" s="266">
        <v>151.4</v>
      </c>
      <c r="P26" s="266">
        <v>354.4</v>
      </c>
      <c r="Q26" s="266">
        <v>88.1</v>
      </c>
      <c r="R26" s="266">
        <v>316.3</v>
      </c>
      <c r="S26" s="266">
        <v>210.1</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51">
        <v>-1.1000000000000001</v>
      </c>
      <c r="E28" s="262">
        <v>23.8</v>
      </c>
      <c r="F28" s="262">
        <v>-10.4</v>
      </c>
      <c r="G28" s="262">
        <v>-29.4</v>
      </c>
      <c r="H28" s="262">
        <v>28</v>
      </c>
      <c r="I28" s="262">
        <v>5.6</v>
      </c>
      <c r="J28" s="262">
        <v>4.9000000000000004</v>
      </c>
      <c r="K28" s="262">
        <v>47.5</v>
      </c>
      <c r="L28" s="277">
        <v>-6.4</v>
      </c>
      <c r="M28" s="277">
        <v>8.1999999999999993</v>
      </c>
      <c r="N28" s="277">
        <v>10.6</v>
      </c>
      <c r="O28" s="277">
        <v>-24.2</v>
      </c>
      <c r="P28" s="262">
        <v>-29.4</v>
      </c>
      <c r="Q28" s="262">
        <v>1.2</v>
      </c>
      <c r="R28" s="262">
        <v>-32.5</v>
      </c>
      <c r="S28" s="277">
        <v>8.9</v>
      </c>
    </row>
    <row r="29" spans="1:19" ht="13.5" customHeight="1">
      <c r="A29" s="230"/>
      <c r="B29" s="230" t="s">
        <v>245</v>
      </c>
      <c r="C29" s="242"/>
      <c r="D29" s="252">
        <v>-16.399999999999999</v>
      </c>
      <c r="E29" s="263">
        <v>4.4000000000000004</v>
      </c>
      <c r="F29" s="263">
        <v>-21.5</v>
      </c>
      <c r="G29" s="263">
        <v>-17.2</v>
      </c>
      <c r="H29" s="263">
        <v>-26.5</v>
      </c>
      <c r="I29" s="263">
        <v>-25.4</v>
      </c>
      <c r="J29" s="263">
        <v>-19.2</v>
      </c>
      <c r="K29" s="263">
        <v>-7</v>
      </c>
      <c r="L29" s="278">
        <v>-16.399999999999999</v>
      </c>
      <c r="M29" s="278">
        <v>10.7</v>
      </c>
      <c r="N29" s="278">
        <v>-33.799999999999997</v>
      </c>
      <c r="O29" s="278">
        <v>-15.1</v>
      </c>
      <c r="P29" s="263">
        <v>27</v>
      </c>
      <c r="Q29" s="263">
        <v>4.0999999999999996</v>
      </c>
      <c r="R29" s="263">
        <v>8.6999999999999993</v>
      </c>
      <c r="S29" s="278">
        <v>-19.2</v>
      </c>
    </row>
    <row r="30" spans="1:19" ht="13.5" customHeight="1">
      <c r="A30" s="230"/>
      <c r="B30" s="230" t="s">
        <v>110</v>
      </c>
      <c r="C30" s="242"/>
      <c r="D30" s="252">
        <v>1.4</v>
      </c>
      <c r="E30" s="263">
        <v>-13.3</v>
      </c>
      <c r="F30" s="263">
        <v>9</v>
      </c>
      <c r="G30" s="263">
        <v>15</v>
      </c>
      <c r="H30" s="263">
        <v>5.5</v>
      </c>
      <c r="I30" s="263">
        <v>1.7</v>
      </c>
      <c r="J30" s="263">
        <v>0.3</v>
      </c>
      <c r="K30" s="263">
        <v>-32.5</v>
      </c>
      <c r="L30" s="278">
        <v>6.8</v>
      </c>
      <c r="M30" s="278">
        <v>-7.1</v>
      </c>
      <c r="N30" s="278">
        <v>-15.7</v>
      </c>
      <c r="O30" s="278">
        <v>5.9</v>
      </c>
      <c r="P30" s="263">
        <v>-27.4</v>
      </c>
      <c r="Q30" s="263">
        <v>-12.1</v>
      </c>
      <c r="R30" s="263">
        <v>23.5</v>
      </c>
      <c r="S30" s="278">
        <v>58.5</v>
      </c>
    </row>
    <row r="31" spans="1:19" ht="13.5" customHeight="1">
      <c r="A31" s="230"/>
      <c r="B31" s="230" t="s">
        <v>316</v>
      </c>
      <c r="C31" s="242"/>
      <c r="D31" s="252">
        <v>8.6999999999999993</v>
      </c>
      <c r="E31" s="263">
        <v>-10.3</v>
      </c>
      <c r="F31" s="263">
        <v>8.5</v>
      </c>
      <c r="G31" s="263">
        <v>-5.7</v>
      </c>
      <c r="H31" s="263">
        <v>-4.7</v>
      </c>
      <c r="I31" s="263">
        <v>-8.1999999999999993</v>
      </c>
      <c r="J31" s="263">
        <v>14</v>
      </c>
      <c r="K31" s="263">
        <v>8.1</v>
      </c>
      <c r="L31" s="278">
        <v>33.6</v>
      </c>
      <c r="M31" s="278">
        <v>15.5</v>
      </c>
      <c r="N31" s="278">
        <v>27.6</v>
      </c>
      <c r="O31" s="278">
        <v>23.6</v>
      </c>
      <c r="P31" s="263">
        <v>34.5</v>
      </c>
      <c r="Q31" s="263">
        <v>17.600000000000001</v>
      </c>
      <c r="R31" s="263">
        <v>54.7</v>
      </c>
      <c r="S31" s="278">
        <v>18.5</v>
      </c>
    </row>
    <row r="32" spans="1:19" ht="13.5" customHeight="1">
      <c r="A32" s="230"/>
      <c r="B32" s="230" t="s">
        <v>112</v>
      </c>
      <c r="C32" s="242"/>
      <c r="D32" s="252">
        <v>5.8</v>
      </c>
      <c r="E32" s="263">
        <v>-0.3</v>
      </c>
      <c r="F32" s="263">
        <v>4.0999999999999996</v>
      </c>
      <c r="G32" s="263">
        <v>34.799999999999997</v>
      </c>
      <c r="H32" s="263">
        <v>3.6</v>
      </c>
      <c r="I32" s="263">
        <v>16.7</v>
      </c>
      <c r="J32" s="263">
        <v>-5.0999999999999996</v>
      </c>
      <c r="K32" s="263">
        <v>-17</v>
      </c>
      <c r="L32" s="278">
        <v>-0.6</v>
      </c>
      <c r="M32" s="278">
        <v>7.3</v>
      </c>
      <c r="N32" s="278">
        <v>14.3</v>
      </c>
      <c r="O32" s="278">
        <v>0.2</v>
      </c>
      <c r="P32" s="263">
        <v>40.5</v>
      </c>
      <c r="Q32" s="263">
        <v>-2.2000000000000002</v>
      </c>
      <c r="R32" s="263">
        <v>-15.1</v>
      </c>
      <c r="S32" s="278">
        <v>4.5999999999999996</v>
      </c>
    </row>
    <row r="33" spans="1:30" ht="13.5" customHeight="1">
      <c r="A33" s="231"/>
      <c r="B33" s="231" t="s">
        <v>184</v>
      </c>
      <c r="C33" s="243"/>
      <c r="D33" s="254">
        <v>5.2</v>
      </c>
      <c r="E33" s="265">
        <v>4.5</v>
      </c>
      <c r="F33" s="265">
        <v>-0.8</v>
      </c>
      <c r="G33" s="265">
        <v>-1.9</v>
      </c>
      <c r="H33" s="265">
        <v>-32.1</v>
      </c>
      <c r="I33" s="265">
        <v>-5.2</v>
      </c>
      <c r="J33" s="265">
        <v>15.3</v>
      </c>
      <c r="K33" s="265">
        <v>22</v>
      </c>
      <c r="L33" s="265">
        <v>-36.200000000000003</v>
      </c>
      <c r="M33" s="265">
        <v>-2.2999999999999998</v>
      </c>
      <c r="N33" s="265">
        <v>-29.7</v>
      </c>
      <c r="O33" s="265">
        <v>-4.5999999999999996</v>
      </c>
      <c r="P33" s="265">
        <v>88</v>
      </c>
      <c r="Q33" s="265">
        <v>-12.2</v>
      </c>
      <c r="R33" s="265">
        <v>62.2</v>
      </c>
      <c r="S33" s="265">
        <v>18.7</v>
      </c>
    </row>
    <row r="34" spans="1:30" ht="13.5" customHeight="1">
      <c r="A34" s="230" t="s">
        <v>449</v>
      </c>
      <c r="B34" s="230">
        <v>4</v>
      </c>
      <c r="C34" s="242" t="s">
        <v>234</v>
      </c>
      <c r="D34" s="251">
        <v>9</v>
      </c>
      <c r="E34" s="262">
        <v>2.8</v>
      </c>
      <c r="F34" s="262">
        <v>-0.7</v>
      </c>
      <c r="G34" s="262">
        <v>2.4</v>
      </c>
      <c r="H34" s="262">
        <v>-25.2</v>
      </c>
      <c r="I34" s="262">
        <v>-2.2999999999999998</v>
      </c>
      <c r="J34" s="262">
        <v>9.8000000000000007</v>
      </c>
      <c r="K34" s="262">
        <v>11.7</v>
      </c>
      <c r="L34" s="262">
        <v>-42.1</v>
      </c>
      <c r="M34" s="262">
        <v>-5.7</v>
      </c>
      <c r="N34" s="262">
        <v>-26.6</v>
      </c>
      <c r="O34" s="262">
        <v>-5.0999999999999996</v>
      </c>
      <c r="P34" s="262">
        <v>182.4</v>
      </c>
      <c r="Q34" s="262">
        <v>-5.6</v>
      </c>
      <c r="R34" s="262">
        <v>47.8</v>
      </c>
      <c r="S34" s="262">
        <v>10.5</v>
      </c>
    </row>
    <row r="35" spans="1:30" ht="13.5" customHeight="1">
      <c r="A35" s="232" t="s">
        <v>59</v>
      </c>
      <c r="B35" s="230">
        <v>5</v>
      </c>
      <c r="C35" s="242"/>
      <c r="D35" s="252">
        <v>11.8</v>
      </c>
      <c r="E35" s="263">
        <v>13.3</v>
      </c>
      <c r="F35" s="263">
        <v>4</v>
      </c>
      <c r="G35" s="263">
        <v>-3.7</v>
      </c>
      <c r="H35" s="263">
        <v>-46.4</v>
      </c>
      <c r="I35" s="263">
        <v>1.7</v>
      </c>
      <c r="J35" s="263">
        <v>10.5</v>
      </c>
      <c r="K35" s="263">
        <v>15.3</v>
      </c>
      <c r="L35" s="263">
        <v>-39.5</v>
      </c>
      <c r="M35" s="263">
        <v>-3.3</v>
      </c>
      <c r="N35" s="263">
        <v>-14.9</v>
      </c>
      <c r="O35" s="263">
        <v>1.9</v>
      </c>
      <c r="P35" s="263">
        <v>96.3</v>
      </c>
      <c r="Q35" s="263">
        <v>-12.9</v>
      </c>
      <c r="R35" s="263">
        <v>57.7</v>
      </c>
      <c r="S35" s="263">
        <v>28.1</v>
      </c>
    </row>
    <row r="36" spans="1:30" ht="13.5" customHeight="1">
      <c r="A36" s="232" t="s">
        <v>59</v>
      </c>
      <c r="B36" s="230">
        <v>6</v>
      </c>
      <c r="C36" s="242"/>
      <c r="D36" s="252">
        <v>6.5</v>
      </c>
      <c r="E36" s="263">
        <v>5.7</v>
      </c>
      <c r="F36" s="263">
        <v>-0.7</v>
      </c>
      <c r="G36" s="263">
        <v>-5.2</v>
      </c>
      <c r="H36" s="263">
        <v>-50.8</v>
      </c>
      <c r="I36" s="263">
        <v>2.1</v>
      </c>
      <c r="J36" s="263">
        <v>10.7</v>
      </c>
      <c r="K36" s="263">
        <v>26</v>
      </c>
      <c r="L36" s="263">
        <v>-42.2</v>
      </c>
      <c r="M36" s="263">
        <v>2.2000000000000002</v>
      </c>
      <c r="N36" s="263">
        <v>-23.9</v>
      </c>
      <c r="O36" s="263">
        <v>-32.200000000000003</v>
      </c>
      <c r="P36" s="263">
        <v>93.7</v>
      </c>
      <c r="Q36" s="263">
        <v>-23.3</v>
      </c>
      <c r="R36" s="263">
        <v>39.299999999999997</v>
      </c>
      <c r="S36" s="263">
        <v>27</v>
      </c>
    </row>
    <row r="37" spans="1:30" ht="13.5" customHeight="1">
      <c r="A37" s="232" t="s">
        <v>59</v>
      </c>
      <c r="B37" s="230">
        <v>7</v>
      </c>
      <c r="D37" s="252">
        <v>1.8</v>
      </c>
      <c r="E37" s="263">
        <v>-5.7</v>
      </c>
      <c r="F37" s="263">
        <v>2.2000000000000002</v>
      </c>
      <c r="G37" s="263">
        <v>-17.3</v>
      </c>
      <c r="H37" s="263">
        <v>-1</v>
      </c>
      <c r="I37" s="263">
        <v>-19.2</v>
      </c>
      <c r="J37" s="263">
        <v>9.9</v>
      </c>
      <c r="K37" s="263">
        <v>25.3</v>
      </c>
      <c r="L37" s="263">
        <v>-36.5</v>
      </c>
      <c r="M37" s="263">
        <v>-26.8</v>
      </c>
      <c r="N37" s="263">
        <v>-34.6</v>
      </c>
      <c r="O37" s="263">
        <v>-19.100000000000001</v>
      </c>
      <c r="P37" s="263">
        <v>84.2</v>
      </c>
      <c r="Q37" s="263">
        <v>-12.9</v>
      </c>
      <c r="R37" s="263">
        <v>86.1</v>
      </c>
      <c r="S37" s="263">
        <v>14.6</v>
      </c>
    </row>
    <row r="38" spans="1:30" ht="13.5" customHeight="1">
      <c r="A38" s="232" t="s">
        <v>59</v>
      </c>
      <c r="B38" s="230">
        <v>8</v>
      </c>
      <c r="C38" s="242"/>
      <c r="D38" s="252">
        <v>3.1</v>
      </c>
      <c r="E38" s="263">
        <v>-11.9</v>
      </c>
      <c r="F38" s="263">
        <v>-0.7</v>
      </c>
      <c r="G38" s="263">
        <v>-1.2</v>
      </c>
      <c r="H38" s="263">
        <v>-16.600000000000001</v>
      </c>
      <c r="I38" s="263">
        <v>-12.4</v>
      </c>
      <c r="J38" s="263">
        <v>20.3</v>
      </c>
      <c r="K38" s="263">
        <v>30.6</v>
      </c>
      <c r="L38" s="263">
        <v>-27.4</v>
      </c>
      <c r="M38" s="263">
        <v>7.3</v>
      </c>
      <c r="N38" s="263">
        <v>-30.9</v>
      </c>
      <c r="O38" s="263">
        <v>43.7</v>
      </c>
      <c r="P38" s="263">
        <v>94</v>
      </c>
      <c r="Q38" s="263">
        <v>-7.2</v>
      </c>
      <c r="R38" s="263">
        <v>70.3</v>
      </c>
      <c r="S38" s="263">
        <v>17.5</v>
      </c>
    </row>
    <row r="39" spans="1:30" ht="13.5" customHeight="1">
      <c r="A39" s="232" t="s">
        <v>59</v>
      </c>
      <c r="B39" s="230">
        <v>9</v>
      </c>
      <c r="C39" s="242"/>
      <c r="D39" s="252">
        <v>2.7</v>
      </c>
      <c r="E39" s="263">
        <v>17.2</v>
      </c>
      <c r="F39" s="263">
        <v>0</v>
      </c>
      <c r="G39" s="263">
        <v>-5.9</v>
      </c>
      <c r="H39" s="263">
        <v>-45.2</v>
      </c>
      <c r="I39" s="263">
        <v>-10.199999999999999</v>
      </c>
      <c r="J39" s="263">
        <v>18.899999999999999</v>
      </c>
      <c r="K39" s="263">
        <v>18.2</v>
      </c>
      <c r="L39" s="263">
        <v>-29.4</v>
      </c>
      <c r="M39" s="263">
        <v>-3.8</v>
      </c>
      <c r="N39" s="263">
        <v>-44.6</v>
      </c>
      <c r="O39" s="263">
        <v>-5.6</v>
      </c>
      <c r="P39" s="263">
        <v>87.5</v>
      </c>
      <c r="Q39" s="263">
        <v>-19.600000000000001</v>
      </c>
      <c r="R39" s="263">
        <v>75.3</v>
      </c>
      <c r="S39" s="263">
        <v>5.0999999999999996</v>
      </c>
    </row>
    <row r="40" spans="1:30" ht="13.5" customHeight="1">
      <c r="A40" s="232" t="s">
        <v>59</v>
      </c>
      <c r="B40" s="230">
        <v>10</v>
      </c>
      <c r="C40" s="242"/>
      <c r="D40" s="252">
        <v>-0.9</v>
      </c>
      <c r="E40" s="263">
        <v>13.9</v>
      </c>
      <c r="F40" s="263">
        <v>0</v>
      </c>
      <c r="G40" s="263">
        <v>-9</v>
      </c>
      <c r="H40" s="263">
        <v>-14.1</v>
      </c>
      <c r="I40" s="263">
        <v>-11.9</v>
      </c>
      <c r="J40" s="263">
        <v>20.3</v>
      </c>
      <c r="K40" s="263">
        <v>13.6</v>
      </c>
      <c r="L40" s="263">
        <v>-30.6</v>
      </c>
      <c r="M40" s="263">
        <v>1.5</v>
      </c>
      <c r="N40" s="263">
        <v>-42.3</v>
      </c>
      <c r="O40" s="263">
        <v>-3.6</v>
      </c>
      <c r="P40" s="263">
        <v>18.399999999999999</v>
      </c>
      <c r="Q40" s="263">
        <v>-8.8000000000000007</v>
      </c>
      <c r="R40" s="263">
        <v>83.8</v>
      </c>
      <c r="S40" s="263">
        <v>3.5</v>
      </c>
    </row>
    <row r="41" spans="1:30" ht="13.5" customHeight="1">
      <c r="A41" s="233" t="s">
        <v>59</v>
      </c>
      <c r="B41" s="230">
        <v>11</v>
      </c>
      <c r="C41" s="242"/>
      <c r="D41" s="252">
        <v>4.4000000000000004</v>
      </c>
      <c r="E41" s="263">
        <v>5.8</v>
      </c>
      <c r="F41" s="263">
        <v>-3.3</v>
      </c>
      <c r="G41" s="263">
        <v>-7.4</v>
      </c>
      <c r="H41" s="263">
        <v>-21</v>
      </c>
      <c r="I41" s="263">
        <v>-11.3</v>
      </c>
      <c r="J41" s="263">
        <v>19.3</v>
      </c>
      <c r="K41" s="263">
        <v>31.2</v>
      </c>
      <c r="L41" s="263">
        <v>-25</v>
      </c>
      <c r="M41" s="263">
        <v>-0.8</v>
      </c>
      <c r="N41" s="263">
        <v>-41.5</v>
      </c>
      <c r="O41" s="263">
        <v>-34.9</v>
      </c>
      <c r="P41" s="263">
        <v>104.3</v>
      </c>
      <c r="Q41" s="263">
        <v>-16</v>
      </c>
      <c r="R41" s="263">
        <v>81.099999999999994</v>
      </c>
      <c r="S41" s="263">
        <v>19.899999999999999</v>
      </c>
    </row>
    <row r="42" spans="1:30" ht="13.5" customHeight="1">
      <c r="A42" s="232" t="s">
        <v>59</v>
      </c>
      <c r="B42" s="230">
        <v>12</v>
      </c>
      <c r="D42" s="252">
        <v>-0.8</v>
      </c>
      <c r="E42" s="263">
        <v>-2.5</v>
      </c>
      <c r="F42" s="263">
        <v>-4.0999999999999996</v>
      </c>
      <c r="G42" s="263">
        <v>-3.5</v>
      </c>
      <c r="H42" s="263">
        <v>-10.3</v>
      </c>
      <c r="I42" s="263">
        <v>-18.7</v>
      </c>
      <c r="J42" s="263">
        <v>-1.4</v>
      </c>
      <c r="K42" s="263">
        <v>32</v>
      </c>
      <c r="L42" s="263">
        <v>-35.9</v>
      </c>
      <c r="M42" s="263">
        <v>-2.1</v>
      </c>
      <c r="N42" s="263">
        <v>-15.1</v>
      </c>
      <c r="O42" s="263">
        <v>-13</v>
      </c>
      <c r="P42" s="263">
        <v>89.8</v>
      </c>
      <c r="Q42" s="263">
        <v>-14.5</v>
      </c>
      <c r="R42" s="263">
        <v>67.8</v>
      </c>
      <c r="S42" s="263">
        <v>16.100000000000001</v>
      </c>
    </row>
    <row r="43" spans="1:30" ht="13.5" customHeight="1">
      <c r="A43" s="232" t="s">
        <v>450</v>
      </c>
      <c r="B43" s="230">
        <v>1</v>
      </c>
      <c r="C43" s="242"/>
      <c r="D43" s="252">
        <v>-11.3</v>
      </c>
      <c r="E43" s="263">
        <v>-31.3</v>
      </c>
      <c r="F43" s="263">
        <v>-12.1</v>
      </c>
      <c r="G43" s="263">
        <v>-21</v>
      </c>
      <c r="H43" s="263">
        <v>19.899999999999999</v>
      </c>
      <c r="I43" s="263">
        <v>-9.6999999999999993</v>
      </c>
      <c r="J43" s="263">
        <v>-9.6999999999999993</v>
      </c>
      <c r="K43" s="263">
        <v>61.2</v>
      </c>
      <c r="L43" s="263">
        <v>-17</v>
      </c>
      <c r="M43" s="263">
        <v>-15.7</v>
      </c>
      <c r="N43" s="263">
        <v>13.1</v>
      </c>
      <c r="O43" s="263">
        <v>3.5</v>
      </c>
      <c r="P43" s="263">
        <v>-7.4</v>
      </c>
      <c r="Q43" s="263">
        <v>0</v>
      </c>
      <c r="R43" s="263">
        <v>9.3000000000000007</v>
      </c>
      <c r="S43" s="263">
        <v>-29.4</v>
      </c>
    </row>
    <row r="44" spans="1:30" ht="13.5" customHeight="1">
      <c r="A44" s="232" t="s">
        <v>59</v>
      </c>
      <c r="B44" s="230">
        <v>2</v>
      </c>
      <c r="C44" s="242"/>
      <c r="D44" s="252">
        <v>-7.7</v>
      </c>
      <c r="E44" s="263">
        <v>-30.5</v>
      </c>
      <c r="F44" s="263">
        <v>-9.9</v>
      </c>
      <c r="G44" s="263">
        <v>-7.9</v>
      </c>
      <c r="H44" s="263">
        <v>65.599999999999994</v>
      </c>
      <c r="I44" s="263">
        <v>-3.5</v>
      </c>
      <c r="J44" s="263">
        <v>-22.8</v>
      </c>
      <c r="K44" s="263">
        <v>41.3</v>
      </c>
      <c r="L44" s="263">
        <v>-36</v>
      </c>
      <c r="M44" s="263">
        <v>-4.7</v>
      </c>
      <c r="N44" s="263">
        <v>30.4</v>
      </c>
      <c r="O44" s="263">
        <v>-3.8</v>
      </c>
      <c r="P44" s="263">
        <v>8.1999999999999993</v>
      </c>
      <c r="Q44" s="263">
        <v>-3.9</v>
      </c>
      <c r="R44" s="263">
        <v>-5.6</v>
      </c>
      <c r="S44" s="263">
        <v>-11.6</v>
      </c>
    </row>
    <row r="45" spans="1:30" ht="13.5" customHeight="1">
      <c r="A45" s="232" t="s">
        <v>59</v>
      </c>
      <c r="B45" s="230">
        <v>3</v>
      </c>
      <c r="C45" s="242"/>
      <c r="D45" s="252">
        <v>-7.7</v>
      </c>
      <c r="E45" s="263">
        <v>-20.5</v>
      </c>
      <c r="F45" s="263">
        <v>-9.6</v>
      </c>
      <c r="G45" s="263">
        <v>-21.6</v>
      </c>
      <c r="H45" s="263">
        <v>33.6</v>
      </c>
      <c r="I45" s="263">
        <v>-11.1</v>
      </c>
      <c r="J45" s="263">
        <v>-6.5</v>
      </c>
      <c r="K45" s="263">
        <v>41.2</v>
      </c>
      <c r="L45" s="263">
        <v>-28.9</v>
      </c>
      <c r="M45" s="263">
        <v>-13.8</v>
      </c>
      <c r="N45" s="263">
        <v>0</v>
      </c>
      <c r="O45" s="263">
        <v>-15.4</v>
      </c>
      <c r="P45" s="263">
        <v>27.5</v>
      </c>
      <c r="Q45" s="263">
        <v>-21</v>
      </c>
      <c r="R45" s="263">
        <v>0</v>
      </c>
      <c r="S45" s="263">
        <v>-14.1</v>
      </c>
    </row>
    <row r="46" spans="1:30" ht="13.5" customHeight="1">
      <c r="A46" s="234" t="s">
        <v>59</v>
      </c>
      <c r="B46" s="238">
        <v>4</v>
      </c>
      <c r="C46" s="244"/>
      <c r="D46" s="255">
        <v>-7.4</v>
      </c>
      <c r="E46" s="266">
        <v>-16.8</v>
      </c>
      <c r="F46" s="266">
        <v>-14</v>
      </c>
      <c r="G46" s="266">
        <v>-8.8000000000000007</v>
      </c>
      <c r="H46" s="266">
        <v>17.5</v>
      </c>
      <c r="I46" s="266">
        <v>0.8</v>
      </c>
      <c r="J46" s="266">
        <v>-15.2</v>
      </c>
      <c r="K46" s="266">
        <v>41.8</v>
      </c>
      <c r="L46" s="266">
        <v>-19.600000000000001</v>
      </c>
      <c r="M46" s="266">
        <v>-5.2</v>
      </c>
      <c r="N46" s="266">
        <v>2.7</v>
      </c>
      <c r="O46" s="266">
        <v>0</v>
      </c>
      <c r="P46" s="266">
        <v>-2.8</v>
      </c>
      <c r="Q46" s="266">
        <v>2</v>
      </c>
      <c r="R46" s="266">
        <v>13.9</v>
      </c>
      <c r="S46" s="266">
        <v>-8.3000000000000007</v>
      </c>
    </row>
    <row r="47" spans="1:30" ht="27" customHeight="1">
      <c r="A47" s="235" t="s">
        <v>169</v>
      </c>
      <c r="B47" s="235"/>
      <c r="C47" s="245"/>
      <c r="D47" s="257">
        <v>5.6</v>
      </c>
      <c r="E47" s="257">
        <v>-12.1</v>
      </c>
      <c r="F47" s="257">
        <v>0</v>
      </c>
      <c r="G47" s="257">
        <v>6.9</v>
      </c>
      <c r="H47" s="257">
        <v>-15.1</v>
      </c>
      <c r="I47" s="257">
        <v>7.1</v>
      </c>
      <c r="J47" s="257">
        <v>-6.9</v>
      </c>
      <c r="K47" s="257">
        <v>1.7</v>
      </c>
      <c r="L47" s="257">
        <v>14.7</v>
      </c>
      <c r="M47" s="257">
        <v>-12.5</v>
      </c>
      <c r="N47" s="257">
        <v>0</v>
      </c>
      <c r="O47" s="257">
        <v>27.3</v>
      </c>
      <c r="P47" s="257">
        <v>31.5</v>
      </c>
      <c r="Q47" s="257">
        <v>15.5</v>
      </c>
      <c r="R47" s="257">
        <v>15.6</v>
      </c>
      <c r="S47" s="257">
        <v>13.3</v>
      </c>
      <c r="T47" s="236"/>
      <c r="U47" s="236"/>
      <c r="V47" s="236"/>
      <c r="W47" s="236"/>
      <c r="X47" s="236"/>
      <c r="Y47" s="236"/>
      <c r="Z47" s="236"/>
      <c r="AA47" s="236"/>
      <c r="AB47" s="236"/>
      <c r="AC47" s="236"/>
      <c r="AD47" s="236"/>
    </row>
    <row r="48" spans="1:30"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51">
        <v>120.7</v>
      </c>
      <c r="E54" s="262">
        <v>77.900000000000006</v>
      </c>
      <c r="F54" s="262">
        <v>129.69999999999999</v>
      </c>
      <c r="G54" s="262">
        <v>125.6</v>
      </c>
      <c r="H54" s="262">
        <v>135.80000000000001</v>
      </c>
      <c r="I54" s="262">
        <v>133.19999999999999</v>
      </c>
      <c r="J54" s="262">
        <v>117.3</v>
      </c>
      <c r="K54" s="262">
        <v>124.5</v>
      </c>
      <c r="L54" s="277">
        <v>110.1</v>
      </c>
      <c r="M54" s="277">
        <v>107.8</v>
      </c>
      <c r="N54" s="277">
        <v>139.30000000000001</v>
      </c>
      <c r="O54" s="277">
        <v>117</v>
      </c>
      <c r="P54" s="262">
        <v>93.2</v>
      </c>
      <c r="Q54" s="262">
        <v>91.9</v>
      </c>
      <c r="R54" s="262">
        <v>91.5</v>
      </c>
      <c r="S54" s="277">
        <v>113</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105.1</v>
      </c>
      <c r="E56" s="263">
        <v>80.5</v>
      </c>
      <c r="F56" s="263">
        <v>108.4</v>
      </c>
      <c r="G56" s="263">
        <v>110.1</v>
      </c>
      <c r="H56" s="263">
        <v>77.8</v>
      </c>
      <c r="I56" s="263">
        <v>120.2</v>
      </c>
      <c r="J56" s="263">
        <v>106</v>
      </c>
      <c r="K56" s="263">
        <v>63</v>
      </c>
      <c r="L56" s="278">
        <v>136.19999999999999</v>
      </c>
      <c r="M56" s="278">
        <v>94.9</v>
      </c>
      <c r="N56" s="278">
        <v>79.8</v>
      </c>
      <c r="O56" s="278">
        <v>103.7</v>
      </c>
      <c r="P56" s="263">
        <v>82.1</v>
      </c>
      <c r="Q56" s="263">
        <v>90.9</v>
      </c>
      <c r="R56" s="263">
        <v>128.9</v>
      </c>
      <c r="S56" s="278">
        <v>153</v>
      </c>
    </row>
    <row r="57" spans="1:19" ht="13.5" customHeight="1">
      <c r="A57" s="230"/>
      <c r="B57" s="230" t="s">
        <v>316</v>
      </c>
      <c r="C57" s="242"/>
      <c r="D57" s="252">
        <v>117.3</v>
      </c>
      <c r="E57" s="263">
        <v>59.3</v>
      </c>
      <c r="F57" s="263">
        <v>118.4</v>
      </c>
      <c r="G57" s="263">
        <v>112.4</v>
      </c>
      <c r="H57" s="263">
        <v>77.900000000000006</v>
      </c>
      <c r="I57" s="263">
        <v>109.8</v>
      </c>
      <c r="J57" s="263">
        <v>129.4</v>
      </c>
      <c r="K57" s="263">
        <v>87.7</v>
      </c>
      <c r="L57" s="278">
        <v>107.9</v>
      </c>
      <c r="M57" s="278">
        <v>114.3</v>
      </c>
      <c r="N57" s="278">
        <v>93.5</v>
      </c>
      <c r="O57" s="278">
        <v>99.8</v>
      </c>
      <c r="P57" s="263">
        <v>167.3</v>
      </c>
      <c r="Q57" s="263">
        <v>108.8</v>
      </c>
      <c r="R57" s="263">
        <v>199.4</v>
      </c>
      <c r="S57" s="278">
        <v>206.9</v>
      </c>
    </row>
    <row r="58" spans="1:19" ht="13.5" customHeight="1">
      <c r="A58" s="230"/>
      <c r="B58" s="230" t="s">
        <v>112</v>
      </c>
      <c r="C58" s="242"/>
      <c r="D58" s="253">
        <v>120</v>
      </c>
      <c r="E58" s="259">
        <v>57.7</v>
      </c>
      <c r="F58" s="259">
        <v>120.3</v>
      </c>
      <c r="G58" s="259">
        <v>109.3</v>
      </c>
      <c r="H58" s="259">
        <v>80.900000000000006</v>
      </c>
      <c r="I58" s="259">
        <v>113.9</v>
      </c>
      <c r="J58" s="259">
        <v>103.9</v>
      </c>
      <c r="K58" s="259">
        <v>62.1</v>
      </c>
      <c r="L58" s="259">
        <v>121.2</v>
      </c>
      <c r="M58" s="259">
        <v>120.7</v>
      </c>
      <c r="N58" s="259">
        <v>90.8</v>
      </c>
      <c r="O58" s="259">
        <v>104.3</v>
      </c>
      <c r="P58" s="259">
        <v>340.7</v>
      </c>
      <c r="Q58" s="259">
        <v>109.8</v>
      </c>
      <c r="R58" s="259">
        <v>167.1</v>
      </c>
      <c r="S58" s="259">
        <v>174.3</v>
      </c>
    </row>
    <row r="59" spans="1:19" ht="13.5" customHeight="1">
      <c r="A59" s="231"/>
      <c r="B59" s="231" t="s">
        <v>184</v>
      </c>
      <c r="C59" s="243"/>
      <c r="D59" s="254">
        <v>124.1</v>
      </c>
      <c r="E59" s="265">
        <v>55.3</v>
      </c>
      <c r="F59" s="265">
        <v>117.9</v>
      </c>
      <c r="G59" s="265">
        <v>107.9</v>
      </c>
      <c r="H59" s="265">
        <v>52.4</v>
      </c>
      <c r="I59" s="265">
        <v>93.9</v>
      </c>
      <c r="J59" s="265">
        <v>98.5</v>
      </c>
      <c r="K59" s="265">
        <v>61.7</v>
      </c>
      <c r="L59" s="265">
        <v>85.3</v>
      </c>
      <c r="M59" s="265">
        <v>119.2</v>
      </c>
      <c r="N59" s="265">
        <v>54.9</v>
      </c>
      <c r="O59" s="265">
        <v>164.7</v>
      </c>
      <c r="P59" s="265">
        <v>637.1</v>
      </c>
      <c r="Q59" s="265">
        <v>88.8</v>
      </c>
      <c r="R59" s="265">
        <v>292.39999999999998</v>
      </c>
      <c r="S59" s="265">
        <v>218.2</v>
      </c>
    </row>
    <row r="60" spans="1:19" ht="13.5" customHeight="1">
      <c r="A60" s="230" t="s">
        <v>449</v>
      </c>
      <c r="B60" s="230">
        <v>4</v>
      </c>
      <c r="C60" s="242" t="s">
        <v>234</v>
      </c>
      <c r="D60" s="251">
        <v>132.69999999999999</v>
      </c>
      <c r="E60" s="262">
        <v>52.5</v>
      </c>
      <c r="F60" s="262">
        <v>117.7</v>
      </c>
      <c r="G60" s="262">
        <v>101.5</v>
      </c>
      <c r="H60" s="262">
        <v>60</v>
      </c>
      <c r="I60" s="262">
        <v>99</v>
      </c>
      <c r="J60" s="262">
        <v>105.9</v>
      </c>
      <c r="K60" s="262">
        <v>63.8</v>
      </c>
      <c r="L60" s="262">
        <v>86.2</v>
      </c>
      <c r="M60" s="262">
        <v>117.6</v>
      </c>
      <c r="N60" s="262">
        <v>52.3</v>
      </c>
      <c r="O60" s="262">
        <v>153.19999999999999</v>
      </c>
      <c r="P60" s="262">
        <v>921.4</v>
      </c>
      <c r="Q60" s="262">
        <v>95.7</v>
      </c>
      <c r="R60" s="262">
        <v>280.3</v>
      </c>
      <c r="S60" s="262">
        <v>208.5</v>
      </c>
    </row>
    <row r="61" spans="1:19" ht="13.5" customHeight="1">
      <c r="A61" s="232" t="s">
        <v>59</v>
      </c>
      <c r="B61" s="230">
        <v>5</v>
      </c>
      <c r="C61" s="242"/>
      <c r="D61" s="252">
        <v>126</v>
      </c>
      <c r="E61" s="263">
        <v>52.5</v>
      </c>
      <c r="F61" s="263">
        <v>110.5</v>
      </c>
      <c r="G61" s="263">
        <v>100.7</v>
      </c>
      <c r="H61" s="263">
        <v>43.4</v>
      </c>
      <c r="I61" s="263">
        <v>95.5</v>
      </c>
      <c r="J61" s="263">
        <v>100</v>
      </c>
      <c r="K61" s="263">
        <v>68.5</v>
      </c>
      <c r="L61" s="263">
        <v>80.5</v>
      </c>
      <c r="M61" s="263">
        <v>109.2</v>
      </c>
      <c r="N61" s="263">
        <v>64.599999999999994</v>
      </c>
      <c r="O61" s="263">
        <v>142.6</v>
      </c>
      <c r="P61" s="263">
        <v>861.9</v>
      </c>
      <c r="Q61" s="263">
        <v>88.4</v>
      </c>
      <c r="R61" s="263">
        <v>336.6</v>
      </c>
      <c r="S61" s="263">
        <v>191.5</v>
      </c>
    </row>
    <row r="62" spans="1:19" ht="13.5" customHeight="1">
      <c r="A62" s="232" t="s">
        <v>59</v>
      </c>
      <c r="B62" s="230">
        <v>6</v>
      </c>
      <c r="C62" s="242"/>
      <c r="D62" s="252">
        <v>124</v>
      </c>
      <c r="E62" s="263">
        <v>51.7</v>
      </c>
      <c r="F62" s="263">
        <v>115.3</v>
      </c>
      <c r="G62" s="263">
        <v>97.8</v>
      </c>
      <c r="H62" s="263">
        <v>40</v>
      </c>
      <c r="I62" s="263">
        <v>91.9</v>
      </c>
      <c r="J62" s="263">
        <v>97.1</v>
      </c>
      <c r="K62" s="263">
        <v>65.400000000000006</v>
      </c>
      <c r="L62" s="263">
        <v>78.2</v>
      </c>
      <c r="M62" s="263">
        <v>123.7</v>
      </c>
      <c r="N62" s="263">
        <v>43.1</v>
      </c>
      <c r="O62" s="263">
        <v>114.9</v>
      </c>
      <c r="P62" s="263">
        <v>781</v>
      </c>
      <c r="Q62" s="263">
        <v>84.1</v>
      </c>
      <c r="R62" s="263">
        <v>235.2</v>
      </c>
      <c r="S62" s="263">
        <v>209.9</v>
      </c>
    </row>
    <row r="63" spans="1:19" ht="13.5" customHeight="1">
      <c r="A63" s="232" t="s">
        <v>59</v>
      </c>
      <c r="B63" s="230">
        <v>7</v>
      </c>
      <c r="D63" s="252">
        <v>121.2</v>
      </c>
      <c r="E63" s="263">
        <v>50.2</v>
      </c>
      <c r="F63" s="263">
        <v>117.7</v>
      </c>
      <c r="G63" s="263">
        <v>101.5</v>
      </c>
      <c r="H63" s="263">
        <v>68.3</v>
      </c>
      <c r="I63" s="263">
        <v>88.4</v>
      </c>
      <c r="J63" s="263">
        <v>101.5</v>
      </c>
      <c r="K63" s="263">
        <v>62.2</v>
      </c>
      <c r="L63" s="263">
        <v>79.3</v>
      </c>
      <c r="M63" s="263">
        <v>116.8</v>
      </c>
      <c r="N63" s="263">
        <v>60</v>
      </c>
      <c r="O63" s="263">
        <v>123.4</v>
      </c>
      <c r="P63" s="263">
        <v>604.79999999999995</v>
      </c>
      <c r="Q63" s="263">
        <v>84.1</v>
      </c>
      <c r="R63" s="263">
        <v>283.10000000000002</v>
      </c>
      <c r="S63" s="263">
        <v>204.2</v>
      </c>
    </row>
    <row r="64" spans="1:19" ht="13.5" customHeight="1">
      <c r="A64" s="232" t="s">
        <v>59</v>
      </c>
      <c r="B64" s="230">
        <v>8</v>
      </c>
      <c r="C64" s="242"/>
      <c r="D64" s="252">
        <v>113.5</v>
      </c>
      <c r="E64" s="263">
        <v>45.2</v>
      </c>
      <c r="F64" s="263">
        <v>114.5</v>
      </c>
      <c r="G64" s="263">
        <v>105.1</v>
      </c>
      <c r="H64" s="263">
        <v>54.5</v>
      </c>
      <c r="I64" s="263">
        <v>93.4</v>
      </c>
      <c r="J64" s="263">
        <v>95.6</v>
      </c>
      <c r="K64" s="263">
        <v>55.9</v>
      </c>
      <c r="L64" s="263">
        <v>75.900000000000006</v>
      </c>
      <c r="M64" s="263">
        <v>119.1</v>
      </c>
      <c r="N64" s="263">
        <v>70.8</v>
      </c>
      <c r="O64" s="263">
        <v>295.7</v>
      </c>
      <c r="P64" s="263">
        <v>297.60000000000002</v>
      </c>
      <c r="Q64" s="263">
        <v>91.3</v>
      </c>
      <c r="R64" s="263">
        <v>214.1</v>
      </c>
      <c r="S64" s="263">
        <v>216.9</v>
      </c>
    </row>
    <row r="65" spans="1:19" ht="13.5" customHeight="1">
      <c r="A65" s="232" t="s">
        <v>59</v>
      </c>
      <c r="B65" s="230">
        <v>9</v>
      </c>
      <c r="C65" s="242"/>
      <c r="D65" s="252">
        <v>126</v>
      </c>
      <c r="E65" s="263">
        <v>80.7</v>
      </c>
      <c r="F65" s="263">
        <v>120.2</v>
      </c>
      <c r="G65" s="263">
        <v>122.1</v>
      </c>
      <c r="H65" s="263">
        <v>37.9</v>
      </c>
      <c r="I65" s="263">
        <v>97</v>
      </c>
      <c r="J65" s="263">
        <v>92.6</v>
      </c>
      <c r="K65" s="263">
        <v>54.3</v>
      </c>
      <c r="L65" s="263">
        <v>81.599999999999994</v>
      </c>
      <c r="M65" s="263">
        <v>113</v>
      </c>
      <c r="N65" s="263">
        <v>52.3</v>
      </c>
      <c r="O65" s="263">
        <v>178.7</v>
      </c>
      <c r="P65" s="263">
        <v>704.8</v>
      </c>
      <c r="Q65" s="263">
        <v>89.9</v>
      </c>
      <c r="R65" s="263">
        <v>260.60000000000002</v>
      </c>
      <c r="S65" s="263">
        <v>198.6</v>
      </c>
    </row>
    <row r="66" spans="1:19" ht="13.5" customHeight="1">
      <c r="A66" s="232" t="s">
        <v>59</v>
      </c>
      <c r="B66" s="230">
        <v>10</v>
      </c>
      <c r="C66" s="242"/>
      <c r="D66" s="252">
        <v>121.2</v>
      </c>
      <c r="E66" s="263">
        <v>49.8</v>
      </c>
      <c r="F66" s="263">
        <v>123.4</v>
      </c>
      <c r="G66" s="263">
        <v>116.2</v>
      </c>
      <c r="H66" s="263">
        <v>65.5</v>
      </c>
      <c r="I66" s="263">
        <v>93.4</v>
      </c>
      <c r="J66" s="263">
        <v>101.5</v>
      </c>
      <c r="K66" s="263">
        <v>62.2</v>
      </c>
      <c r="L66" s="263">
        <v>90.8</v>
      </c>
      <c r="M66" s="263">
        <v>121.4</v>
      </c>
      <c r="N66" s="263">
        <v>46.2</v>
      </c>
      <c r="O66" s="263">
        <v>195.7</v>
      </c>
      <c r="P66" s="263">
        <v>447.6</v>
      </c>
      <c r="Q66" s="263">
        <v>87</v>
      </c>
      <c r="R66" s="263">
        <v>280.3</v>
      </c>
      <c r="S66" s="263">
        <v>219.7</v>
      </c>
    </row>
    <row r="67" spans="1:19" ht="13.5" customHeight="1">
      <c r="A67" s="233" t="s">
        <v>59</v>
      </c>
      <c r="B67" s="230">
        <v>11</v>
      </c>
      <c r="C67" s="242"/>
      <c r="D67" s="252">
        <v>133.69999999999999</v>
      </c>
      <c r="E67" s="263">
        <v>59.1</v>
      </c>
      <c r="F67" s="263">
        <v>123.4</v>
      </c>
      <c r="G67" s="263">
        <v>119.9</v>
      </c>
      <c r="H67" s="263">
        <v>47.6</v>
      </c>
      <c r="I67" s="263">
        <v>101</v>
      </c>
      <c r="J67" s="263">
        <v>94.1</v>
      </c>
      <c r="K67" s="263">
        <v>67.7</v>
      </c>
      <c r="L67" s="263">
        <v>131</v>
      </c>
      <c r="M67" s="263">
        <v>126</v>
      </c>
      <c r="N67" s="263">
        <v>53.8</v>
      </c>
      <c r="O67" s="263">
        <v>140.4</v>
      </c>
      <c r="P67" s="263">
        <v>759.5</v>
      </c>
      <c r="Q67" s="263">
        <v>85.5</v>
      </c>
      <c r="R67" s="263">
        <v>287.3</v>
      </c>
      <c r="S67" s="263">
        <v>267.60000000000002</v>
      </c>
    </row>
    <row r="68" spans="1:19" ht="13.5" customHeight="1">
      <c r="A68" s="232" t="s">
        <v>59</v>
      </c>
      <c r="B68" s="230">
        <v>12</v>
      </c>
      <c r="D68" s="252">
        <v>124</v>
      </c>
      <c r="E68" s="263">
        <v>53.3</v>
      </c>
      <c r="F68" s="263">
        <v>122.6</v>
      </c>
      <c r="G68" s="263">
        <v>111.8</v>
      </c>
      <c r="H68" s="263">
        <v>49</v>
      </c>
      <c r="I68" s="263">
        <v>101</v>
      </c>
      <c r="J68" s="263">
        <v>94.1</v>
      </c>
      <c r="K68" s="263">
        <v>62.2</v>
      </c>
      <c r="L68" s="263">
        <v>85.1</v>
      </c>
      <c r="M68" s="263">
        <v>116</v>
      </c>
      <c r="N68" s="263">
        <v>58.5</v>
      </c>
      <c r="O68" s="263">
        <v>131.9</v>
      </c>
      <c r="P68" s="263">
        <v>528.6</v>
      </c>
      <c r="Q68" s="263">
        <v>88.4</v>
      </c>
      <c r="R68" s="263">
        <v>319.7</v>
      </c>
      <c r="S68" s="263">
        <v>235.2</v>
      </c>
    </row>
    <row r="69" spans="1:19" ht="13.5" customHeight="1">
      <c r="A69" s="230" t="s">
        <v>450</v>
      </c>
      <c r="B69" s="230">
        <v>1</v>
      </c>
      <c r="C69" s="242"/>
      <c r="D69" s="252">
        <v>114.4</v>
      </c>
      <c r="E69" s="263">
        <v>34</v>
      </c>
      <c r="F69" s="263">
        <v>104.8</v>
      </c>
      <c r="G69" s="263">
        <v>99.3</v>
      </c>
      <c r="H69" s="263">
        <v>46.9</v>
      </c>
      <c r="I69" s="263">
        <v>90.9</v>
      </c>
      <c r="J69" s="263">
        <v>105.9</v>
      </c>
      <c r="K69" s="263">
        <v>82.7</v>
      </c>
      <c r="L69" s="263">
        <v>57.5</v>
      </c>
      <c r="M69" s="263">
        <v>93.1</v>
      </c>
      <c r="N69" s="263">
        <v>63.1</v>
      </c>
      <c r="O69" s="263">
        <v>200</v>
      </c>
      <c r="P69" s="263">
        <v>554.79999999999995</v>
      </c>
      <c r="Q69" s="263">
        <v>89.9</v>
      </c>
      <c r="R69" s="263">
        <v>395.8</v>
      </c>
      <c r="S69" s="263">
        <v>198.6</v>
      </c>
    </row>
    <row r="70" spans="1:19" ht="13.5" customHeight="1">
      <c r="A70" s="232" t="s">
        <v>59</v>
      </c>
      <c r="B70" s="230">
        <v>2</v>
      </c>
      <c r="C70" s="242"/>
      <c r="D70" s="252">
        <v>120.2</v>
      </c>
      <c r="E70" s="263">
        <v>36.299999999999997</v>
      </c>
      <c r="F70" s="263">
        <v>112.9</v>
      </c>
      <c r="G70" s="263">
        <v>100</v>
      </c>
      <c r="H70" s="263">
        <v>57.9</v>
      </c>
      <c r="I70" s="263">
        <v>108.1</v>
      </c>
      <c r="J70" s="263">
        <v>83.8</v>
      </c>
      <c r="K70" s="263">
        <v>78</v>
      </c>
      <c r="L70" s="263">
        <v>51.7</v>
      </c>
      <c r="M70" s="263">
        <v>120.6</v>
      </c>
      <c r="N70" s="263">
        <v>69.2</v>
      </c>
      <c r="O70" s="263">
        <v>123.4</v>
      </c>
      <c r="P70" s="263">
        <v>592.9</v>
      </c>
      <c r="Q70" s="263">
        <v>91.3</v>
      </c>
      <c r="R70" s="263">
        <v>263.39999999999998</v>
      </c>
      <c r="S70" s="263">
        <v>209.9</v>
      </c>
    </row>
    <row r="71" spans="1:19" ht="13.5" customHeight="1">
      <c r="A71" s="232" t="s">
        <v>59</v>
      </c>
      <c r="B71" s="230">
        <v>3</v>
      </c>
      <c r="C71" s="242"/>
      <c r="D71" s="252">
        <v>119.2</v>
      </c>
      <c r="E71" s="263">
        <v>54.4</v>
      </c>
      <c r="F71" s="263">
        <v>108.1</v>
      </c>
      <c r="G71" s="263">
        <v>108.1</v>
      </c>
      <c r="H71" s="263">
        <v>65.5</v>
      </c>
      <c r="I71" s="263">
        <v>102.5</v>
      </c>
      <c r="J71" s="263">
        <v>94.1</v>
      </c>
      <c r="K71" s="263">
        <v>89.8</v>
      </c>
      <c r="L71" s="263">
        <v>57.5</v>
      </c>
      <c r="M71" s="263">
        <v>126</v>
      </c>
      <c r="N71" s="263">
        <v>60</v>
      </c>
      <c r="O71" s="263">
        <v>125.5</v>
      </c>
      <c r="P71" s="263">
        <v>645.20000000000005</v>
      </c>
      <c r="Q71" s="263">
        <v>87</v>
      </c>
      <c r="R71" s="263">
        <v>298.60000000000002</v>
      </c>
      <c r="S71" s="263">
        <v>190.1</v>
      </c>
    </row>
    <row r="72" spans="1:19" ht="13.5" customHeight="1">
      <c r="A72" s="234" t="s">
        <v>59</v>
      </c>
      <c r="B72" s="238">
        <v>4</v>
      </c>
      <c r="C72" s="244"/>
      <c r="D72" s="255">
        <v>126.9</v>
      </c>
      <c r="E72" s="266">
        <v>45.6</v>
      </c>
      <c r="F72" s="266">
        <v>108.9</v>
      </c>
      <c r="G72" s="266">
        <v>105.9</v>
      </c>
      <c r="H72" s="266">
        <v>61.4</v>
      </c>
      <c r="I72" s="266">
        <v>113.6</v>
      </c>
      <c r="J72" s="266">
        <v>83.8</v>
      </c>
      <c r="K72" s="266">
        <v>89.8</v>
      </c>
      <c r="L72" s="266">
        <v>63.2</v>
      </c>
      <c r="M72" s="266">
        <v>111.5</v>
      </c>
      <c r="N72" s="266">
        <v>66.2</v>
      </c>
      <c r="O72" s="266">
        <v>131.9</v>
      </c>
      <c r="P72" s="266">
        <v>845.2</v>
      </c>
      <c r="Q72" s="266">
        <v>92.8</v>
      </c>
      <c r="R72" s="266">
        <v>307</v>
      </c>
      <c r="S72" s="266">
        <v>214.1</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-6</v>
      </c>
      <c r="E74" s="262">
        <v>67</v>
      </c>
      <c r="F74" s="262">
        <v>-14</v>
      </c>
      <c r="G74" s="262">
        <v>-11.8</v>
      </c>
      <c r="H74" s="262">
        <v>25.6</v>
      </c>
      <c r="I74" s="262">
        <v>-3.4</v>
      </c>
      <c r="J74" s="262">
        <v>13.1</v>
      </c>
      <c r="K74" s="262">
        <v>30.9</v>
      </c>
      <c r="L74" s="277">
        <v>-10.6</v>
      </c>
      <c r="M74" s="277">
        <v>0.9</v>
      </c>
      <c r="N74" s="277">
        <v>7.9</v>
      </c>
      <c r="O74" s="277">
        <v>-12.6</v>
      </c>
      <c r="P74" s="262">
        <v>-64</v>
      </c>
      <c r="Q74" s="262">
        <v>6</v>
      </c>
      <c r="R74" s="262">
        <v>-14.5</v>
      </c>
      <c r="S74" s="277">
        <v>4.2</v>
      </c>
    </row>
    <row r="75" spans="1:19" ht="13.5" customHeight="1">
      <c r="A75" s="230"/>
      <c r="B75" s="230" t="s">
        <v>245</v>
      </c>
      <c r="C75" s="242"/>
      <c r="D75" s="252">
        <v>-17.100000000000001</v>
      </c>
      <c r="E75" s="263">
        <v>28.4</v>
      </c>
      <c r="F75" s="263">
        <v>-22.9</v>
      </c>
      <c r="G75" s="263">
        <v>-20.399999999999999</v>
      </c>
      <c r="H75" s="263">
        <v>-26.4</v>
      </c>
      <c r="I75" s="263">
        <v>-24.9</v>
      </c>
      <c r="J75" s="263">
        <v>-14.8</v>
      </c>
      <c r="K75" s="263">
        <v>-19.7</v>
      </c>
      <c r="L75" s="278">
        <v>-9.1</v>
      </c>
      <c r="M75" s="278">
        <v>-7.2</v>
      </c>
      <c r="N75" s="278">
        <v>-28.2</v>
      </c>
      <c r="O75" s="278">
        <v>-14.5</v>
      </c>
      <c r="P75" s="263">
        <v>7.6</v>
      </c>
      <c r="Q75" s="263">
        <v>8.9</v>
      </c>
      <c r="R75" s="263">
        <v>9.3000000000000007</v>
      </c>
      <c r="S75" s="278">
        <v>-11.5</v>
      </c>
    </row>
    <row r="76" spans="1:19" ht="13.5" customHeight="1">
      <c r="A76" s="230"/>
      <c r="B76" s="230" t="s">
        <v>110</v>
      </c>
      <c r="C76" s="242"/>
      <c r="D76" s="252">
        <v>5</v>
      </c>
      <c r="E76" s="263">
        <v>-19.5</v>
      </c>
      <c r="F76" s="263">
        <v>8.4</v>
      </c>
      <c r="G76" s="263">
        <v>10.1</v>
      </c>
      <c r="H76" s="263">
        <v>-22.2</v>
      </c>
      <c r="I76" s="263">
        <v>20.2</v>
      </c>
      <c r="J76" s="263">
        <v>6</v>
      </c>
      <c r="K76" s="263">
        <v>-37.1</v>
      </c>
      <c r="L76" s="278">
        <v>36.200000000000003</v>
      </c>
      <c r="M76" s="278">
        <v>-5.2</v>
      </c>
      <c r="N76" s="278">
        <v>-20.2</v>
      </c>
      <c r="O76" s="278">
        <v>3.7</v>
      </c>
      <c r="P76" s="263">
        <v>-18.100000000000001</v>
      </c>
      <c r="Q76" s="263">
        <v>-9.1999999999999993</v>
      </c>
      <c r="R76" s="263">
        <v>28.9</v>
      </c>
      <c r="S76" s="278">
        <v>53</v>
      </c>
    </row>
    <row r="77" spans="1:19" ht="13.5" customHeight="1">
      <c r="A77" s="230"/>
      <c r="B77" s="230" t="s">
        <v>316</v>
      </c>
      <c r="C77" s="242"/>
      <c r="D77" s="252">
        <v>11.6</v>
      </c>
      <c r="E77" s="263">
        <v>-26.3</v>
      </c>
      <c r="F77" s="263">
        <v>9.1999999999999993</v>
      </c>
      <c r="G77" s="263">
        <v>2.1</v>
      </c>
      <c r="H77" s="263">
        <v>0.1</v>
      </c>
      <c r="I77" s="263">
        <v>-8.6999999999999993</v>
      </c>
      <c r="J77" s="263">
        <v>22.1</v>
      </c>
      <c r="K77" s="263">
        <v>39.200000000000003</v>
      </c>
      <c r="L77" s="278">
        <v>-20.8</v>
      </c>
      <c r="M77" s="278">
        <v>20.399999999999999</v>
      </c>
      <c r="N77" s="278">
        <v>17.2</v>
      </c>
      <c r="O77" s="278">
        <v>-3.8</v>
      </c>
      <c r="P77" s="263">
        <v>103.8</v>
      </c>
      <c r="Q77" s="263">
        <v>19.7</v>
      </c>
      <c r="R77" s="263">
        <v>54.7</v>
      </c>
      <c r="S77" s="278">
        <v>35.200000000000003</v>
      </c>
    </row>
    <row r="78" spans="1:19" ht="13.5" customHeight="1">
      <c r="A78" s="230"/>
      <c r="B78" s="230" t="s">
        <v>112</v>
      </c>
      <c r="C78" s="242"/>
      <c r="D78" s="252">
        <v>2.2999999999999998</v>
      </c>
      <c r="E78" s="263">
        <v>-2.7</v>
      </c>
      <c r="F78" s="263">
        <v>1.6</v>
      </c>
      <c r="G78" s="263">
        <v>-2.8</v>
      </c>
      <c r="H78" s="263">
        <v>3.9</v>
      </c>
      <c r="I78" s="263">
        <v>3.7</v>
      </c>
      <c r="J78" s="263">
        <v>-19.7</v>
      </c>
      <c r="K78" s="263">
        <v>-29.2</v>
      </c>
      <c r="L78" s="278">
        <v>12.3</v>
      </c>
      <c r="M78" s="278">
        <v>5.6</v>
      </c>
      <c r="N78" s="278">
        <v>-2.9</v>
      </c>
      <c r="O78" s="278">
        <v>4.5</v>
      </c>
      <c r="P78" s="263">
        <v>103.6</v>
      </c>
      <c r="Q78" s="263">
        <v>0.9</v>
      </c>
      <c r="R78" s="263">
        <v>-16.2</v>
      </c>
      <c r="S78" s="278">
        <v>-15.8</v>
      </c>
    </row>
    <row r="79" spans="1:19" ht="13.5" customHeight="1">
      <c r="A79" s="231"/>
      <c r="B79" s="231" t="s">
        <v>184</v>
      </c>
      <c r="C79" s="243"/>
      <c r="D79" s="254">
        <v>5.3</v>
      </c>
      <c r="E79" s="265">
        <v>-4.7</v>
      </c>
      <c r="F79" s="265">
        <v>-1.3</v>
      </c>
      <c r="G79" s="265">
        <v>0</v>
      </c>
      <c r="H79" s="265">
        <v>-35.299999999999997</v>
      </c>
      <c r="I79" s="265">
        <v>-17.600000000000001</v>
      </c>
      <c r="J79" s="265">
        <v>-5.9</v>
      </c>
      <c r="K79" s="265">
        <v>0.2</v>
      </c>
      <c r="L79" s="265">
        <v>-30</v>
      </c>
      <c r="M79" s="265">
        <v>-1.2</v>
      </c>
      <c r="N79" s="265">
        <v>-32.200000000000003</v>
      </c>
      <c r="O79" s="265">
        <v>28</v>
      </c>
      <c r="P79" s="265">
        <v>94.2</v>
      </c>
      <c r="Q79" s="265">
        <v>-15.3</v>
      </c>
      <c r="R79" s="265">
        <v>75.400000000000006</v>
      </c>
      <c r="S79" s="265">
        <v>29</v>
      </c>
    </row>
    <row r="80" spans="1:19" ht="13.5" customHeight="1">
      <c r="A80" s="230" t="s">
        <v>449</v>
      </c>
      <c r="B80" s="230">
        <v>4</v>
      </c>
      <c r="C80" s="242" t="s">
        <v>234</v>
      </c>
      <c r="D80" s="251">
        <v>8.6999999999999993</v>
      </c>
      <c r="E80" s="262">
        <v>-16</v>
      </c>
      <c r="F80" s="262">
        <v>-4</v>
      </c>
      <c r="G80" s="262">
        <v>-19.3</v>
      </c>
      <c r="H80" s="262">
        <v>-14.7</v>
      </c>
      <c r="I80" s="262">
        <v>-18</v>
      </c>
      <c r="J80" s="262">
        <v>-9.9</v>
      </c>
      <c r="K80" s="262">
        <v>-11</v>
      </c>
      <c r="L80" s="262">
        <v>-46.1</v>
      </c>
      <c r="M80" s="262">
        <v>-1.8</v>
      </c>
      <c r="N80" s="262">
        <v>-40.4</v>
      </c>
      <c r="O80" s="262">
        <v>14.3</v>
      </c>
      <c r="P80" s="262">
        <v>207.1</v>
      </c>
      <c r="Q80" s="262">
        <v>-4.3</v>
      </c>
      <c r="R80" s="262">
        <v>64.5</v>
      </c>
      <c r="S80" s="262">
        <v>9.6999999999999993</v>
      </c>
    </row>
    <row r="81" spans="1:30" ht="13.5" customHeight="1">
      <c r="A81" s="232" t="s">
        <v>59</v>
      </c>
      <c r="B81" s="230">
        <v>5</v>
      </c>
      <c r="C81" s="242"/>
      <c r="D81" s="252">
        <v>13</v>
      </c>
      <c r="E81" s="263">
        <v>-11.8</v>
      </c>
      <c r="F81" s="263">
        <v>2.2000000000000002</v>
      </c>
      <c r="G81" s="263">
        <v>-13.3</v>
      </c>
      <c r="H81" s="263">
        <v>-40.1</v>
      </c>
      <c r="I81" s="263">
        <v>-9.1</v>
      </c>
      <c r="J81" s="263">
        <v>0</v>
      </c>
      <c r="K81" s="263">
        <v>7.4</v>
      </c>
      <c r="L81" s="263">
        <v>-35.1</v>
      </c>
      <c r="M81" s="263">
        <v>-2.1</v>
      </c>
      <c r="N81" s="263">
        <v>-17.7</v>
      </c>
      <c r="O81" s="263">
        <v>24.1</v>
      </c>
      <c r="P81" s="263">
        <v>105.7</v>
      </c>
      <c r="Q81" s="263">
        <v>-11.6</v>
      </c>
      <c r="R81" s="263">
        <v>86.7</v>
      </c>
      <c r="S81" s="263">
        <v>30.7</v>
      </c>
    </row>
    <row r="82" spans="1:30" ht="13.5" customHeight="1">
      <c r="A82" s="232" t="s">
        <v>59</v>
      </c>
      <c r="B82" s="230">
        <v>6</v>
      </c>
      <c r="C82" s="242"/>
      <c r="D82" s="252">
        <v>4.8</v>
      </c>
      <c r="E82" s="263">
        <v>-11.9</v>
      </c>
      <c r="F82" s="263">
        <v>-2.7</v>
      </c>
      <c r="G82" s="263">
        <v>-10.8</v>
      </c>
      <c r="H82" s="263">
        <v>-54</v>
      </c>
      <c r="I82" s="263">
        <v>-19.100000000000001</v>
      </c>
      <c r="J82" s="263">
        <v>4.9000000000000004</v>
      </c>
      <c r="K82" s="263">
        <v>5.0999999999999996</v>
      </c>
      <c r="L82" s="263">
        <v>-38.700000000000003</v>
      </c>
      <c r="M82" s="263">
        <v>3.3</v>
      </c>
      <c r="N82" s="263">
        <v>-39.1</v>
      </c>
      <c r="O82" s="263">
        <v>-1.8</v>
      </c>
      <c r="P82" s="263">
        <v>105</v>
      </c>
      <c r="Q82" s="263">
        <v>-26.6</v>
      </c>
      <c r="R82" s="263">
        <v>62.1</v>
      </c>
      <c r="S82" s="263">
        <v>31.8</v>
      </c>
    </row>
    <row r="83" spans="1:30" ht="13.5" customHeight="1">
      <c r="A83" s="232" t="s">
        <v>59</v>
      </c>
      <c r="B83" s="230">
        <v>7</v>
      </c>
      <c r="D83" s="252">
        <v>5.9</v>
      </c>
      <c r="E83" s="263">
        <v>-15.6</v>
      </c>
      <c r="F83" s="263">
        <v>2.8</v>
      </c>
      <c r="G83" s="263">
        <v>-0.7</v>
      </c>
      <c r="H83" s="263">
        <v>16.600000000000001</v>
      </c>
      <c r="I83" s="263">
        <v>-26.1</v>
      </c>
      <c r="J83" s="263">
        <v>4.5</v>
      </c>
      <c r="K83" s="263">
        <v>4</v>
      </c>
      <c r="L83" s="263">
        <v>-32.299999999999997</v>
      </c>
      <c r="M83" s="263">
        <v>-5.6</v>
      </c>
      <c r="N83" s="263">
        <v>-22</v>
      </c>
      <c r="O83" s="263">
        <v>9.4</v>
      </c>
      <c r="P83" s="263">
        <v>82.7</v>
      </c>
      <c r="Q83" s="263">
        <v>-15.9</v>
      </c>
      <c r="R83" s="263">
        <v>70.3</v>
      </c>
      <c r="S83" s="263">
        <v>27.1</v>
      </c>
    </row>
    <row r="84" spans="1:30" ht="13.5" customHeight="1">
      <c r="A84" s="232" t="s">
        <v>59</v>
      </c>
      <c r="B84" s="230">
        <v>8</v>
      </c>
      <c r="C84" s="242"/>
      <c r="D84" s="252">
        <v>4.4000000000000004</v>
      </c>
      <c r="E84" s="263">
        <v>-17.5</v>
      </c>
      <c r="F84" s="263">
        <v>2.1</v>
      </c>
      <c r="G84" s="263">
        <v>9.9</v>
      </c>
      <c r="H84" s="263">
        <v>-26.2</v>
      </c>
      <c r="I84" s="263">
        <v>-15.6</v>
      </c>
      <c r="J84" s="263">
        <v>0</v>
      </c>
      <c r="K84" s="263">
        <v>2.9</v>
      </c>
      <c r="L84" s="263">
        <v>-37.1</v>
      </c>
      <c r="M84" s="263">
        <v>2</v>
      </c>
      <c r="N84" s="263">
        <v>-25.8</v>
      </c>
      <c r="O84" s="263">
        <v>65.5</v>
      </c>
      <c r="P84" s="263">
        <v>95.3</v>
      </c>
      <c r="Q84" s="263">
        <v>-14.8</v>
      </c>
      <c r="R84" s="263">
        <v>65.2</v>
      </c>
      <c r="S84" s="263">
        <v>32.700000000000003</v>
      </c>
    </row>
    <row r="85" spans="1:30" ht="13.5" customHeight="1">
      <c r="A85" s="232" t="s">
        <v>59</v>
      </c>
      <c r="B85" s="230">
        <v>9</v>
      </c>
      <c r="C85" s="242"/>
      <c r="D85" s="252">
        <v>4.8</v>
      </c>
      <c r="E85" s="263">
        <v>31.4</v>
      </c>
      <c r="F85" s="263">
        <v>-1.3</v>
      </c>
      <c r="G85" s="263">
        <v>22.1</v>
      </c>
      <c r="H85" s="263">
        <v>-60.8</v>
      </c>
      <c r="I85" s="263">
        <v>-16.5</v>
      </c>
      <c r="J85" s="263">
        <v>-6</v>
      </c>
      <c r="K85" s="263">
        <v>-5.6</v>
      </c>
      <c r="L85" s="263">
        <v>-28.3</v>
      </c>
      <c r="M85" s="263">
        <v>-1.3</v>
      </c>
      <c r="N85" s="263">
        <v>-35.799999999999997</v>
      </c>
      <c r="O85" s="263">
        <v>23.5</v>
      </c>
      <c r="P85" s="263">
        <v>89.8</v>
      </c>
      <c r="Q85" s="263">
        <v>-20.399999999999999</v>
      </c>
      <c r="R85" s="263">
        <v>74.5</v>
      </c>
      <c r="S85" s="263">
        <v>18.5</v>
      </c>
    </row>
    <row r="86" spans="1:30" ht="13.5" customHeight="1">
      <c r="A86" s="232" t="s">
        <v>59</v>
      </c>
      <c r="B86" s="230">
        <v>10</v>
      </c>
      <c r="C86" s="242"/>
      <c r="D86" s="252">
        <v>-1.5</v>
      </c>
      <c r="E86" s="263">
        <v>-11.7</v>
      </c>
      <c r="F86" s="263">
        <v>-3.1</v>
      </c>
      <c r="G86" s="263">
        <v>13.7</v>
      </c>
      <c r="H86" s="263">
        <v>-31.7</v>
      </c>
      <c r="I86" s="263">
        <v>-18.5</v>
      </c>
      <c r="J86" s="263">
        <v>-8</v>
      </c>
      <c r="K86" s="263">
        <v>-8.1</v>
      </c>
      <c r="L86" s="263">
        <v>-18.600000000000001</v>
      </c>
      <c r="M86" s="263">
        <v>3.9</v>
      </c>
      <c r="N86" s="263">
        <v>-36.1</v>
      </c>
      <c r="O86" s="263">
        <v>53.2</v>
      </c>
      <c r="P86" s="263">
        <v>16</v>
      </c>
      <c r="Q86" s="263">
        <v>-15.5</v>
      </c>
      <c r="R86" s="263">
        <v>84.3</v>
      </c>
      <c r="S86" s="263">
        <v>26.8</v>
      </c>
    </row>
    <row r="87" spans="1:30" ht="13.5" customHeight="1">
      <c r="A87" s="233" t="s">
        <v>59</v>
      </c>
      <c r="B87" s="230">
        <v>11</v>
      </c>
      <c r="C87" s="242"/>
      <c r="D87" s="252">
        <v>9.5</v>
      </c>
      <c r="E87" s="263">
        <v>11.7</v>
      </c>
      <c r="F87" s="263">
        <v>-2.5</v>
      </c>
      <c r="G87" s="263">
        <v>13.2</v>
      </c>
      <c r="H87" s="263">
        <v>-39.4</v>
      </c>
      <c r="I87" s="263">
        <v>-14.9</v>
      </c>
      <c r="J87" s="263">
        <v>-14.7</v>
      </c>
      <c r="K87" s="263">
        <v>4.8</v>
      </c>
      <c r="L87" s="263">
        <v>16.3</v>
      </c>
      <c r="M87" s="263">
        <v>1.3</v>
      </c>
      <c r="N87" s="263">
        <v>-35.299999999999997</v>
      </c>
      <c r="O87" s="263">
        <v>-4.4000000000000004</v>
      </c>
      <c r="P87" s="263">
        <v>112.7</v>
      </c>
      <c r="Q87" s="263">
        <v>-14.5</v>
      </c>
      <c r="R87" s="263">
        <v>85.5</v>
      </c>
      <c r="S87" s="263">
        <v>58.3</v>
      </c>
    </row>
    <row r="88" spans="1:30" ht="13.5" customHeight="1">
      <c r="A88" s="232" t="s">
        <v>59</v>
      </c>
      <c r="B88" s="230">
        <v>12</v>
      </c>
      <c r="D88" s="252">
        <v>3.2</v>
      </c>
      <c r="E88" s="263">
        <v>-2.7</v>
      </c>
      <c r="F88" s="263">
        <v>-2.5</v>
      </c>
      <c r="G88" s="263">
        <v>7.1</v>
      </c>
      <c r="H88" s="263">
        <v>-37.1</v>
      </c>
      <c r="I88" s="263">
        <v>-20.3</v>
      </c>
      <c r="J88" s="263">
        <v>-22</v>
      </c>
      <c r="K88" s="263">
        <v>-2.5</v>
      </c>
      <c r="L88" s="263">
        <v>-21.2</v>
      </c>
      <c r="M88" s="263">
        <v>-9.5</v>
      </c>
      <c r="N88" s="263">
        <v>-28.2</v>
      </c>
      <c r="O88" s="263">
        <v>34.700000000000003</v>
      </c>
      <c r="P88" s="263">
        <v>93.1</v>
      </c>
      <c r="Q88" s="263">
        <v>-9</v>
      </c>
      <c r="R88" s="263">
        <v>62.1</v>
      </c>
      <c r="S88" s="263">
        <v>40.299999999999997</v>
      </c>
    </row>
    <row r="89" spans="1:30" ht="13.5" customHeight="1">
      <c r="A89" s="230" t="s">
        <v>450</v>
      </c>
      <c r="B89" s="230">
        <v>1</v>
      </c>
      <c r="C89" s="242"/>
      <c r="D89" s="252">
        <v>-9.1999999999999993</v>
      </c>
      <c r="E89" s="263">
        <v>-36.700000000000003</v>
      </c>
      <c r="F89" s="263">
        <v>-9.1</v>
      </c>
      <c r="G89" s="263">
        <v>-7.5</v>
      </c>
      <c r="H89" s="263">
        <v>-8</v>
      </c>
      <c r="I89" s="263">
        <v>-0.5</v>
      </c>
      <c r="J89" s="263">
        <v>-2.7</v>
      </c>
      <c r="K89" s="263">
        <v>47.9</v>
      </c>
      <c r="L89" s="263">
        <v>-26.5</v>
      </c>
      <c r="M89" s="263">
        <v>-14.7</v>
      </c>
      <c r="N89" s="263">
        <v>5.2</v>
      </c>
      <c r="O89" s="263">
        <v>9.3000000000000007</v>
      </c>
      <c r="P89" s="263">
        <v>-14.6</v>
      </c>
      <c r="Q89" s="263">
        <v>5.0999999999999996</v>
      </c>
      <c r="R89" s="263">
        <v>0</v>
      </c>
      <c r="S89" s="263">
        <v>-19.899999999999999</v>
      </c>
    </row>
    <row r="90" spans="1:30" ht="13.5" customHeight="1">
      <c r="A90" s="232" t="s">
        <v>59</v>
      </c>
      <c r="B90" s="230">
        <v>2</v>
      </c>
      <c r="C90" s="242"/>
      <c r="D90" s="252">
        <v>-0.8</v>
      </c>
      <c r="E90" s="263">
        <v>-39.299999999999997</v>
      </c>
      <c r="F90" s="263">
        <v>-6.7</v>
      </c>
      <c r="G90" s="263">
        <v>0.7</v>
      </c>
      <c r="H90" s="263">
        <v>19.899999999999999</v>
      </c>
      <c r="I90" s="263">
        <v>23.7</v>
      </c>
      <c r="J90" s="263">
        <v>-9.5</v>
      </c>
      <c r="K90" s="263">
        <v>30.4</v>
      </c>
      <c r="L90" s="263">
        <v>-33.9</v>
      </c>
      <c r="M90" s="263">
        <v>-0.7</v>
      </c>
      <c r="N90" s="263">
        <v>49.8</v>
      </c>
      <c r="O90" s="263">
        <v>-24.7</v>
      </c>
      <c r="P90" s="263">
        <v>4.2</v>
      </c>
      <c r="Q90" s="263">
        <v>4.9000000000000004</v>
      </c>
      <c r="R90" s="263">
        <v>-11.8</v>
      </c>
      <c r="S90" s="263">
        <v>-1.3</v>
      </c>
    </row>
    <row r="91" spans="1:30" ht="13.5" customHeight="1">
      <c r="A91" s="232" t="s">
        <v>59</v>
      </c>
      <c r="B91" s="230">
        <v>3</v>
      </c>
      <c r="C91" s="242"/>
      <c r="D91" s="252">
        <v>0</v>
      </c>
      <c r="E91" s="263">
        <v>-2.2000000000000002</v>
      </c>
      <c r="F91" s="263">
        <v>-4.9000000000000004</v>
      </c>
      <c r="G91" s="263">
        <v>-3.3</v>
      </c>
      <c r="H91" s="263">
        <v>4.3</v>
      </c>
      <c r="I91" s="263">
        <v>16.600000000000001</v>
      </c>
      <c r="J91" s="263">
        <v>-4.5</v>
      </c>
      <c r="K91" s="263">
        <v>42.5</v>
      </c>
      <c r="L91" s="263">
        <v>-26.5</v>
      </c>
      <c r="M91" s="263">
        <v>-8.3000000000000007</v>
      </c>
      <c r="N91" s="263">
        <v>18.100000000000001</v>
      </c>
      <c r="O91" s="263">
        <v>-18.100000000000001</v>
      </c>
      <c r="P91" s="263">
        <v>24.3</v>
      </c>
      <c r="Q91" s="263">
        <v>-11.8</v>
      </c>
      <c r="R91" s="263">
        <v>-5.8</v>
      </c>
      <c r="S91" s="263">
        <v>-7.5</v>
      </c>
    </row>
    <row r="92" spans="1:30" ht="13.5" customHeight="1">
      <c r="A92" s="234" t="s">
        <v>59</v>
      </c>
      <c r="B92" s="238">
        <v>4</v>
      </c>
      <c r="C92" s="244"/>
      <c r="D92" s="255">
        <v>-4.4000000000000004</v>
      </c>
      <c r="E92" s="266">
        <v>-13.1</v>
      </c>
      <c r="F92" s="266">
        <v>-7.5</v>
      </c>
      <c r="G92" s="266">
        <v>4.3</v>
      </c>
      <c r="H92" s="266">
        <v>2.2999999999999998</v>
      </c>
      <c r="I92" s="266">
        <v>14.7</v>
      </c>
      <c r="J92" s="266">
        <v>-20.9</v>
      </c>
      <c r="K92" s="266">
        <v>40.799999999999997</v>
      </c>
      <c r="L92" s="266">
        <v>-26.7</v>
      </c>
      <c r="M92" s="266">
        <v>-5.2</v>
      </c>
      <c r="N92" s="266">
        <v>26.6</v>
      </c>
      <c r="O92" s="266">
        <v>-13.9</v>
      </c>
      <c r="P92" s="266">
        <v>-8.3000000000000007</v>
      </c>
      <c r="Q92" s="266">
        <v>-3</v>
      </c>
      <c r="R92" s="266">
        <v>9.5</v>
      </c>
      <c r="S92" s="266">
        <v>2.7</v>
      </c>
    </row>
    <row r="93" spans="1:30" ht="27" customHeight="1">
      <c r="A93" s="235" t="s">
        <v>169</v>
      </c>
      <c r="B93" s="235"/>
      <c r="C93" s="245"/>
      <c r="D93" s="301">
        <v>6.5</v>
      </c>
      <c r="E93" s="257">
        <v>-16.2</v>
      </c>
      <c r="F93" s="257">
        <v>0.7</v>
      </c>
      <c r="G93" s="257">
        <v>-2</v>
      </c>
      <c r="H93" s="257">
        <v>-6.3</v>
      </c>
      <c r="I93" s="257">
        <v>10.8</v>
      </c>
      <c r="J93" s="257">
        <v>-10.9</v>
      </c>
      <c r="K93" s="257">
        <v>0</v>
      </c>
      <c r="L93" s="257">
        <v>9.9</v>
      </c>
      <c r="M93" s="257">
        <v>-11.5</v>
      </c>
      <c r="N93" s="257">
        <v>10.3</v>
      </c>
      <c r="O93" s="257">
        <v>5.0999999999999996</v>
      </c>
      <c r="P93" s="257">
        <v>31</v>
      </c>
      <c r="Q93" s="257">
        <v>6.7</v>
      </c>
      <c r="R93" s="257">
        <v>2.8</v>
      </c>
      <c r="S93" s="257">
        <v>12.6</v>
      </c>
      <c r="T93" s="236"/>
      <c r="U93" s="236"/>
      <c r="V93" s="236"/>
      <c r="W93" s="236"/>
      <c r="X93" s="236"/>
      <c r="Y93" s="236"/>
      <c r="Z93" s="236"/>
      <c r="AA93" s="236"/>
      <c r="AB93" s="236"/>
      <c r="AC93" s="236"/>
      <c r="AD93" s="236"/>
    </row>
    <row r="94" spans="1:30" ht="27" customHeight="1">
      <c r="A94" s="311"/>
      <c r="B94" s="311"/>
      <c r="C94" s="311"/>
      <c r="D94" s="318"/>
      <c r="E94" s="318"/>
      <c r="F94" s="318"/>
      <c r="G94" s="318"/>
      <c r="H94" s="318"/>
      <c r="I94" s="318"/>
      <c r="J94" s="318"/>
      <c r="K94" s="318"/>
      <c r="L94" s="318"/>
      <c r="M94" s="318"/>
      <c r="N94" s="318"/>
      <c r="O94" s="318"/>
      <c r="P94" s="318"/>
      <c r="Q94" s="318"/>
      <c r="R94" s="318"/>
      <c r="S94" s="318"/>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Ｐゴシック,標準"&amp;12- 11 -</oddFooter>
  </headerFooter>
  <rowBreaks count="1" manualBreakCount="1">
    <brk id="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30">
    <tabColor indexed="17"/>
    <pageSetUpPr fitToPage="1"/>
  </sheetPr>
  <dimension ref="A1:AB95"/>
  <sheetViews>
    <sheetView view="pageBreakPreview" zoomScale="70" zoomScaleNormal="85" zoomScaleSheetLayoutView="70" workbookViewId="0"/>
  </sheetViews>
  <sheetFormatPr defaultColWidth="9" defaultRowHeight="13"/>
  <cols>
    <col min="1" max="1" width="4.90625" style="25" bestFit="1" customWidth="1"/>
    <col min="2" max="2" width="3.6328125" style="25" bestFit="1" customWidth="1"/>
    <col min="3" max="3" width="3.08984375" style="25" bestFit="1" customWidth="1"/>
    <col min="4" max="6" width="8.26953125" style="25" customWidth="1"/>
    <col min="7" max="7" width="9.26953125" style="25" customWidth="1"/>
    <col min="8" max="19" width="8.26953125" style="25" customWidth="1"/>
    <col min="20" max="28" width="7.6328125" style="25" customWidth="1"/>
    <col min="29" max="29" width="9" style="25" bestFit="1" customWidth="0"/>
    <col min="30" max="16384" width="9" style="25"/>
  </cols>
  <sheetData>
    <row r="1" spans="1:24" ht="19">
      <c r="A1" s="323"/>
      <c r="B1" s="282"/>
      <c r="C1" s="282"/>
      <c r="D1" s="282"/>
      <c r="E1" s="281"/>
      <c r="F1" s="281"/>
      <c r="G1" s="270"/>
      <c r="H1" s="270"/>
      <c r="I1" s="270"/>
      <c r="J1" s="270"/>
      <c r="K1" s="270"/>
      <c r="L1" s="270"/>
      <c r="M1" s="270"/>
      <c r="N1" s="270"/>
      <c r="O1" s="270"/>
      <c r="P1" s="281"/>
      <c r="Q1" s="281"/>
      <c r="R1" s="282"/>
      <c r="S1" s="281"/>
      <c r="T1" s="281"/>
      <c r="U1" s="281"/>
      <c r="V1" s="281"/>
      <c r="W1" s="281"/>
      <c r="X1" s="281"/>
    </row>
    <row r="2" spans="1:24" ht="19">
      <c r="A2" s="282"/>
      <c r="B2" s="282"/>
      <c r="C2" s="282"/>
      <c r="D2" s="282"/>
      <c r="E2" s="281"/>
      <c r="F2" s="281"/>
      <c r="G2" s="271" t="s">
        <v>130</v>
      </c>
      <c r="H2" s="271"/>
      <c r="I2" s="271"/>
      <c r="J2" s="271"/>
      <c r="K2" s="271"/>
      <c r="L2" s="271"/>
      <c r="M2" s="271"/>
      <c r="N2" s="271"/>
      <c r="O2" s="271"/>
      <c r="P2" s="281"/>
      <c r="Q2" s="281"/>
      <c r="R2" s="282"/>
      <c r="S2" s="281"/>
      <c r="T2" s="281"/>
      <c r="U2" s="281"/>
      <c r="V2" s="281"/>
      <c r="W2" s="281"/>
      <c r="X2" s="281"/>
    </row>
    <row r="3" spans="1:24" ht="16.5">
      <c r="A3" s="224" t="s">
        <v>314</v>
      </c>
      <c r="B3" s="8"/>
      <c r="C3" s="8"/>
      <c r="H3" s="272"/>
      <c r="I3" s="272"/>
      <c r="J3" s="272"/>
      <c r="K3" s="272"/>
      <c r="L3" s="272"/>
      <c r="M3" s="272"/>
      <c r="N3" s="272"/>
      <c r="O3" s="272"/>
      <c r="S3" s="19" t="s">
        <v>88</v>
      </c>
    </row>
    <row r="4" spans="1:24">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4">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4"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4" ht="15.75" customHeight="1">
      <c r="A7" s="290"/>
      <c r="B7" s="290"/>
      <c r="C7" s="290"/>
      <c r="D7" s="250" t="s">
        <v>92</v>
      </c>
      <c r="E7" s="250"/>
      <c r="F7" s="250"/>
      <c r="G7" s="250"/>
      <c r="H7" s="250"/>
      <c r="I7" s="250"/>
      <c r="J7" s="250"/>
      <c r="K7" s="250"/>
      <c r="L7" s="250"/>
      <c r="M7" s="250"/>
      <c r="N7" s="250"/>
      <c r="O7" s="250"/>
      <c r="P7" s="250"/>
      <c r="Q7" s="250"/>
      <c r="R7" s="250"/>
      <c r="S7" s="290"/>
    </row>
    <row r="8" spans="1:24" ht="13.5" customHeight="1">
      <c r="A8" s="229" t="s">
        <v>27</v>
      </c>
      <c r="B8" s="229" t="s">
        <v>341</v>
      </c>
      <c r="C8" s="242"/>
      <c r="D8" s="326">
        <v>100.3</v>
      </c>
      <c r="E8" s="342">
        <v>98.8</v>
      </c>
      <c r="F8" s="342">
        <v>101.3</v>
      </c>
      <c r="G8" s="342">
        <v>100.9</v>
      </c>
      <c r="H8" s="342">
        <v>96.9</v>
      </c>
      <c r="I8" s="342">
        <v>96.9</v>
      </c>
      <c r="J8" s="342">
        <v>97</v>
      </c>
      <c r="K8" s="342">
        <v>99.9</v>
      </c>
      <c r="L8" s="353">
        <v>100.1</v>
      </c>
      <c r="M8" s="353">
        <v>125.4</v>
      </c>
      <c r="N8" s="353">
        <v>110.3</v>
      </c>
      <c r="O8" s="353">
        <v>103.2</v>
      </c>
      <c r="P8" s="342">
        <v>88.9</v>
      </c>
      <c r="Q8" s="342">
        <v>99.2</v>
      </c>
      <c r="R8" s="342">
        <v>101.6</v>
      </c>
      <c r="S8" s="353">
        <v>102.1</v>
      </c>
    </row>
    <row r="9" spans="1:24" ht="13.5" customHeight="1">
      <c r="A9" s="230"/>
      <c r="B9" s="230" t="s">
        <v>245</v>
      </c>
      <c r="C9" s="242"/>
      <c r="D9" s="327">
        <v>100</v>
      </c>
      <c r="E9" s="343">
        <v>100</v>
      </c>
      <c r="F9" s="343">
        <v>100</v>
      </c>
      <c r="G9" s="343">
        <v>100</v>
      </c>
      <c r="H9" s="343">
        <v>100</v>
      </c>
      <c r="I9" s="343">
        <v>100</v>
      </c>
      <c r="J9" s="343">
        <v>100</v>
      </c>
      <c r="K9" s="343">
        <v>100</v>
      </c>
      <c r="L9" s="354">
        <v>100</v>
      </c>
      <c r="M9" s="354">
        <v>100</v>
      </c>
      <c r="N9" s="354">
        <v>100</v>
      </c>
      <c r="O9" s="354">
        <v>100</v>
      </c>
      <c r="P9" s="343">
        <v>100</v>
      </c>
      <c r="Q9" s="343">
        <v>100</v>
      </c>
      <c r="R9" s="343">
        <v>100</v>
      </c>
      <c r="S9" s="354">
        <v>100</v>
      </c>
    </row>
    <row r="10" spans="1:24">
      <c r="A10" s="230"/>
      <c r="B10" s="230" t="s">
        <v>110</v>
      </c>
      <c r="C10" s="242"/>
      <c r="D10" s="327">
        <v>100.4</v>
      </c>
      <c r="E10" s="343">
        <v>99.8</v>
      </c>
      <c r="F10" s="343">
        <v>98</v>
      </c>
      <c r="G10" s="343">
        <v>95.6</v>
      </c>
      <c r="H10" s="343">
        <v>101.1</v>
      </c>
      <c r="I10" s="343">
        <v>98</v>
      </c>
      <c r="J10" s="343">
        <v>101.1</v>
      </c>
      <c r="K10" s="343">
        <v>91.4</v>
      </c>
      <c r="L10" s="354">
        <v>99.2</v>
      </c>
      <c r="M10" s="354">
        <v>121.2</v>
      </c>
      <c r="N10" s="354">
        <v>97.8</v>
      </c>
      <c r="O10" s="354">
        <v>99.9</v>
      </c>
      <c r="P10" s="343">
        <v>104.8</v>
      </c>
      <c r="Q10" s="343">
        <v>101</v>
      </c>
      <c r="R10" s="343">
        <v>97.2</v>
      </c>
      <c r="S10" s="354">
        <v>107.4</v>
      </c>
    </row>
    <row r="11" spans="1:24" ht="13.5" customHeight="1">
      <c r="A11" s="230"/>
      <c r="B11" s="230" t="s">
        <v>316</v>
      </c>
      <c r="C11" s="242"/>
      <c r="D11" s="327">
        <v>101.2</v>
      </c>
      <c r="E11" s="343">
        <v>94.6</v>
      </c>
      <c r="F11" s="343">
        <v>100.9</v>
      </c>
      <c r="G11" s="343">
        <v>94.6</v>
      </c>
      <c r="H11" s="343">
        <v>96.6</v>
      </c>
      <c r="I11" s="343">
        <v>95.8</v>
      </c>
      <c r="J11" s="343">
        <v>99.4</v>
      </c>
      <c r="K11" s="343">
        <v>90</v>
      </c>
      <c r="L11" s="354">
        <v>88.6</v>
      </c>
      <c r="M11" s="354">
        <v>116.7</v>
      </c>
      <c r="N11" s="354">
        <v>101.2</v>
      </c>
      <c r="O11" s="354">
        <v>100.7</v>
      </c>
      <c r="P11" s="343">
        <v>107.3</v>
      </c>
      <c r="Q11" s="343">
        <v>102.6</v>
      </c>
      <c r="R11" s="343">
        <v>96.5</v>
      </c>
      <c r="S11" s="354">
        <v>110.8</v>
      </c>
    </row>
    <row r="12" spans="1:24" ht="13.5" customHeight="1">
      <c r="A12" s="230"/>
      <c r="B12" s="230" t="s">
        <v>112</v>
      </c>
      <c r="C12" s="242"/>
      <c r="D12" s="328">
        <v>102.1</v>
      </c>
      <c r="E12" s="344">
        <v>101.5</v>
      </c>
      <c r="F12" s="344">
        <v>101.6</v>
      </c>
      <c r="G12" s="344">
        <v>89.9</v>
      </c>
      <c r="H12" s="344">
        <v>97.7</v>
      </c>
      <c r="I12" s="344">
        <v>95.9</v>
      </c>
      <c r="J12" s="344">
        <v>97.5</v>
      </c>
      <c r="K12" s="344">
        <v>91.1</v>
      </c>
      <c r="L12" s="344">
        <v>103.7</v>
      </c>
      <c r="M12" s="344">
        <v>113.7</v>
      </c>
      <c r="N12" s="344">
        <v>105.3</v>
      </c>
      <c r="O12" s="344">
        <v>101.5</v>
      </c>
      <c r="P12" s="344">
        <v>110.1</v>
      </c>
      <c r="Q12" s="344">
        <v>104.2</v>
      </c>
      <c r="R12" s="344">
        <v>92.1</v>
      </c>
      <c r="S12" s="344">
        <v>109.2</v>
      </c>
    </row>
    <row r="13" spans="1:24" ht="13.5" customHeight="1">
      <c r="A13" s="231"/>
      <c r="B13" s="231" t="s">
        <v>184</v>
      </c>
      <c r="C13" s="243"/>
      <c r="D13" s="329">
        <v>101.9</v>
      </c>
      <c r="E13" s="345">
        <v>102.7</v>
      </c>
      <c r="F13" s="345">
        <v>99.4</v>
      </c>
      <c r="G13" s="345">
        <v>84.8</v>
      </c>
      <c r="H13" s="345">
        <v>93.8</v>
      </c>
      <c r="I13" s="345">
        <v>97.3</v>
      </c>
      <c r="J13" s="345">
        <v>98.1</v>
      </c>
      <c r="K13" s="345">
        <v>88.9</v>
      </c>
      <c r="L13" s="345">
        <v>113.4</v>
      </c>
      <c r="M13" s="345">
        <v>113.8</v>
      </c>
      <c r="N13" s="345">
        <v>106.7</v>
      </c>
      <c r="O13" s="345">
        <v>101.6</v>
      </c>
      <c r="P13" s="345">
        <v>112.5</v>
      </c>
      <c r="Q13" s="345">
        <v>104.5</v>
      </c>
      <c r="R13" s="345">
        <v>98.2</v>
      </c>
      <c r="S13" s="345">
        <v>105.8</v>
      </c>
    </row>
    <row r="14" spans="1:24" ht="13.5" customHeight="1">
      <c r="A14" s="230" t="s">
        <v>449</v>
      </c>
      <c r="B14" s="230">
        <v>4</v>
      </c>
      <c r="C14" s="242" t="s">
        <v>234</v>
      </c>
      <c r="D14" s="330">
        <v>102</v>
      </c>
      <c r="E14" s="346">
        <v>104.4</v>
      </c>
      <c r="F14" s="346">
        <v>100</v>
      </c>
      <c r="G14" s="346">
        <v>83.5</v>
      </c>
      <c r="H14" s="346">
        <v>91.3</v>
      </c>
      <c r="I14" s="346">
        <v>98.4</v>
      </c>
      <c r="J14" s="346">
        <v>97.5</v>
      </c>
      <c r="K14" s="346">
        <v>88.6</v>
      </c>
      <c r="L14" s="346">
        <v>107.8</v>
      </c>
      <c r="M14" s="346">
        <v>114.6</v>
      </c>
      <c r="N14" s="346">
        <v>104.3</v>
      </c>
      <c r="O14" s="346">
        <v>97.5</v>
      </c>
      <c r="P14" s="346">
        <v>110.7</v>
      </c>
      <c r="Q14" s="346">
        <v>105.5</v>
      </c>
      <c r="R14" s="346">
        <v>99.7</v>
      </c>
      <c r="S14" s="346">
        <v>109.6</v>
      </c>
    </row>
    <row r="15" spans="1:24" ht="13.5" customHeight="1">
      <c r="A15" s="232" t="s">
        <v>59</v>
      </c>
      <c r="B15" s="230">
        <v>5</v>
      </c>
      <c r="C15" s="242"/>
      <c r="D15" s="331">
        <v>102.4</v>
      </c>
      <c r="E15" s="344">
        <v>103.9</v>
      </c>
      <c r="F15" s="344">
        <v>100.1</v>
      </c>
      <c r="G15" s="344">
        <v>86.6</v>
      </c>
      <c r="H15" s="344">
        <v>92.4</v>
      </c>
      <c r="I15" s="344">
        <v>98.5</v>
      </c>
      <c r="J15" s="344">
        <v>98.7</v>
      </c>
      <c r="K15" s="344">
        <v>88.8</v>
      </c>
      <c r="L15" s="344">
        <v>110</v>
      </c>
      <c r="M15" s="344">
        <v>114.4</v>
      </c>
      <c r="N15" s="344">
        <v>104.2</v>
      </c>
      <c r="O15" s="344">
        <v>100.5</v>
      </c>
      <c r="P15" s="344">
        <v>111.8</v>
      </c>
      <c r="Q15" s="344">
        <v>105.7</v>
      </c>
      <c r="R15" s="344">
        <v>99.4</v>
      </c>
      <c r="S15" s="344">
        <v>109.2</v>
      </c>
    </row>
    <row r="16" spans="1:24" ht="13.5" customHeight="1">
      <c r="A16" s="232" t="s">
        <v>59</v>
      </c>
      <c r="B16" s="230">
        <v>6</v>
      </c>
      <c r="C16" s="242"/>
      <c r="D16" s="331">
        <v>102.5</v>
      </c>
      <c r="E16" s="344">
        <v>103.6</v>
      </c>
      <c r="F16" s="344">
        <v>100.3</v>
      </c>
      <c r="G16" s="344">
        <v>86.4</v>
      </c>
      <c r="H16" s="344">
        <v>92.6</v>
      </c>
      <c r="I16" s="344">
        <v>97.3</v>
      </c>
      <c r="J16" s="344">
        <v>98.4</v>
      </c>
      <c r="K16" s="344">
        <v>88.9</v>
      </c>
      <c r="L16" s="344">
        <v>111.7</v>
      </c>
      <c r="M16" s="344">
        <v>115.4</v>
      </c>
      <c r="N16" s="344">
        <v>104.7</v>
      </c>
      <c r="O16" s="344">
        <v>102.3</v>
      </c>
      <c r="P16" s="344">
        <v>112.5</v>
      </c>
      <c r="Q16" s="344">
        <v>106</v>
      </c>
      <c r="R16" s="344">
        <v>100.5</v>
      </c>
      <c r="S16" s="344">
        <v>108.9</v>
      </c>
    </row>
    <row r="17" spans="1:19" ht="13.5" customHeight="1">
      <c r="A17" s="232" t="s">
        <v>59</v>
      </c>
      <c r="B17" s="230">
        <v>7</v>
      </c>
      <c r="D17" s="331">
        <v>102.4</v>
      </c>
      <c r="E17" s="344">
        <v>99.9</v>
      </c>
      <c r="F17" s="344">
        <v>99.9</v>
      </c>
      <c r="G17" s="344">
        <v>86.1</v>
      </c>
      <c r="H17" s="344">
        <v>92.6</v>
      </c>
      <c r="I17" s="344">
        <v>97.4</v>
      </c>
      <c r="J17" s="344">
        <v>98.4</v>
      </c>
      <c r="K17" s="344">
        <v>89.2</v>
      </c>
      <c r="L17" s="344">
        <v>112.9</v>
      </c>
      <c r="M17" s="344">
        <v>114.3</v>
      </c>
      <c r="N17" s="344">
        <v>108.1</v>
      </c>
      <c r="O17" s="344">
        <v>102.8</v>
      </c>
      <c r="P17" s="344">
        <v>113</v>
      </c>
      <c r="Q17" s="344">
        <v>105.5</v>
      </c>
      <c r="R17" s="344">
        <v>100.8</v>
      </c>
      <c r="S17" s="344">
        <v>107.9</v>
      </c>
    </row>
    <row r="18" spans="1:19" ht="13.5" customHeight="1">
      <c r="A18" s="232" t="s">
        <v>59</v>
      </c>
      <c r="B18" s="230">
        <v>8</v>
      </c>
      <c r="C18" s="242"/>
      <c r="D18" s="331">
        <v>102.2</v>
      </c>
      <c r="E18" s="344">
        <v>99.5</v>
      </c>
      <c r="F18" s="344">
        <v>99.5</v>
      </c>
      <c r="G18" s="344">
        <v>85.3</v>
      </c>
      <c r="H18" s="344">
        <v>92</v>
      </c>
      <c r="I18" s="344">
        <v>95.5</v>
      </c>
      <c r="J18" s="344">
        <v>98.4</v>
      </c>
      <c r="K18" s="344">
        <v>89</v>
      </c>
      <c r="L18" s="344">
        <v>130.6</v>
      </c>
      <c r="M18" s="344">
        <v>114.5</v>
      </c>
      <c r="N18" s="344">
        <v>108.9</v>
      </c>
      <c r="O18" s="344">
        <v>103.5</v>
      </c>
      <c r="P18" s="344">
        <v>114</v>
      </c>
      <c r="Q18" s="344">
        <v>105.3</v>
      </c>
      <c r="R18" s="344">
        <v>99.9</v>
      </c>
      <c r="S18" s="344">
        <v>104.3</v>
      </c>
    </row>
    <row r="19" spans="1:19" ht="13.5" customHeight="1">
      <c r="A19" s="232" t="s">
        <v>59</v>
      </c>
      <c r="B19" s="230">
        <v>9</v>
      </c>
      <c r="C19" s="242"/>
      <c r="D19" s="331">
        <v>101.5</v>
      </c>
      <c r="E19" s="344">
        <v>100.3</v>
      </c>
      <c r="F19" s="344">
        <v>98.5</v>
      </c>
      <c r="G19" s="344">
        <v>84.7</v>
      </c>
      <c r="H19" s="344">
        <v>92.3</v>
      </c>
      <c r="I19" s="344">
        <v>95</v>
      </c>
      <c r="J19" s="344">
        <v>98.3</v>
      </c>
      <c r="K19" s="344">
        <v>88.8</v>
      </c>
      <c r="L19" s="344">
        <v>127.4</v>
      </c>
      <c r="M19" s="344">
        <v>114.2</v>
      </c>
      <c r="N19" s="344">
        <v>107.8</v>
      </c>
      <c r="O19" s="344">
        <v>104.7</v>
      </c>
      <c r="P19" s="344">
        <v>112.6</v>
      </c>
      <c r="Q19" s="344">
        <v>104.7</v>
      </c>
      <c r="R19" s="344">
        <v>99.7</v>
      </c>
      <c r="S19" s="344">
        <v>102.2</v>
      </c>
    </row>
    <row r="20" spans="1:19" ht="13.5" customHeight="1">
      <c r="A20" s="232" t="s">
        <v>59</v>
      </c>
      <c r="B20" s="230">
        <v>10</v>
      </c>
      <c r="C20" s="242"/>
      <c r="D20" s="331">
        <v>101.5</v>
      </c>
      <c r="E20" s="344">
        <v>102.9</v>
      </c>
      <c r="F20" s="344">
        <v>98.8</v>
      </c>
      <c r="G20" s="344">
        <v>84</v>
      </c>
      <c r="H20" s="344">
        <v>99.1</v>
      </c>
      <c r="I20" s="344">
        <v>97.3</v>
      </c>
      <c r="J20" s="344">
        <v>98.4</v>
      </c>
      <c r="K20" s="344">
        <v>88.9</v>
      </c>
      <c r="L20" s="344">
        <v>113.9</v>
      </c>
      <c r="M20" s="344">
        <v>114.4</v>
      </c>
      <c r="N20" s="344">
        <v>107.3</v>
      </c>
      <c r="O20" s="344">
        <v>101.8</v>
      </c>
      <c r="P20" s="344">
        <v>114</v>
      </c>
      <c r="Q20" s="344">
        <v>103.8</v>
      </c>
      <c r="R20" s="344">
        <v>100</v>
      </c>
      <c r="S20" s="344">
        <v>101.3</v>
      </c>
    </row>
    <row r="21" spans="1:19" ht="13.5" customHeight="1">
      <c r="A21" s="233" t="s">
        <v>59</v>
      </c>
      <c r="B21" s="230">
        <v>11</v>
      </c>
      <c r="C21" s="242"/>
      <c r="D21" s="331">
        <v>101.2</v>
      </c>
      <c r="E21" s="344">
        <v>103.3</v>
      </c>
      <c r="F21" s="344">
        <v>98.5</v>
      </c>
      <c r="G21" s="344">
        <v>85.6</v>
      </c>
      <c r="H21" s="344">
        <v>99</v>
      </c>
      <c r="I21" s="344">
        <v>97.5</v>
      </c>
      <c r="J21" s="344">
        <v>98.6</v>
      </c>
      <c r="K21" s="344">
        <v>88.3</v>
      </c>
      <c r="L21" s="344">
        <v>113</v>
      </c>
      <c r="M21" s="344">
        <v>112.2</v>
      </c>
      <c r="N21" s="344">
        <v>105.5</v>
      </c>
      <c r="O21" s="344">
        <v>102.4</v>
      </c>
      <c r="P21" s="344">
        <v>113.8</v>
      </c>
      <c r="Q21" s="344">
        <v>103.8</v>
      </c>
      <c r="R21" s="344">
        <v>100.3</v>
      </c>
      <c r="S21" s="344">
        <v>99.6</v>
      </c>
    </row>
    <row r="22" spans="1:19" ht="13.5" customHeight="1">
      <c r="A22" s="232" t="s">
        <v>59</v>
      </c>
      <c r="B22" s="230">
        <v>12</v>
      </c>
      <c r="D22" s="331">
        <v>101.2</v>
      </c>
      <c r="E22" s="344">
        <v>103.6</v>
      </c>
      <c r="F22" s="344">
        <v>98.4</v>
      </c>
      <c r="G22" s="344">
        <v>86.2</v>
      </c>
      <c r="H22" s="344">
        <v>98.4</v>
      </c>
      <c r="I22" s="344">
        <v>96.6</v>
      </c>
      <c r="J22" s="344">
        <v>98.4</v>
      </c>
      <c r="K22" s="344">
        <v>88.4</v>
      </c>
      <c r="L22" s="344">
        <v>106.4</v>
      </c>
      <c r="M22" s="344">
        <v>110</v>
      </c>
      <c r="N22" s="344">
        <v>106.6</v>
      </c>
      <c r="O22" s="344">
        <v>102.9</v>
      </c>
      <c r="P22" s="344">
        <v>114.1</v>
      </c>
      <c r="Q22" s="344">
        <v>104</v>
      </c>
      <c r="R22" s="344">
        <v>100.8</v>
      </c>
      <c r="S22" s="344">
        <v>100.3</v>
      </c>
    </row>
    <row r="23" spans="1:19" ht="13.5" customHeight="1">
      <c r="A23" s="232" t="s">
        <v>450</v>
      </c>
      <c r="B23" s="230">
        <v>1</v>
      </c>
      <c r="C23" s="242"/>
      <c r="D23" s="331">
        <v>101.2</v>
      </c>
      <c r="E23" s="344">
        <v>103.3</v>
      </c>
      <c r="F23" s="344">
        <v>98</v>
      </c>
      <c r="G23" s="344">
        <v>85.8</v>
      </c>
      <c r="H23" s="344">
        <v>98.4</v>
      </c>
      <c r="I23" s="344">
        <v>96.9</v>
      </c>
      <c r="J23" s="344">
        <v>98.4</v>
      </c>
      <c r="K23" s="344">
        <v>88.4</v>
      </c>
      <c r="L23" s="344">
        <v>109.2</v>
      </c>
      <c r="M23" s="344">
        <v>109.4</v>
      </c>
      <c r="N23" s="344">
        <v>108.4</v>
      </c>
      <c r="O23" s="344">
        <v>102.7</v>
      </c>
      <c r="P23" s="344">
        <v>113.6</v>
      </c>
      <c r="Q23" s="344">
        <v>104</v>
      </c>
      <c r="R23" s="344">
        <v>100.2</v>
      </c>
      <c r="S23" s="344">
        <v>99.8</v>
      </c>
    </row>
    <row r="24" spans="1:19" ht="13.5" customHeight="1">
      <c r="A24" s="232" t="s">
        <v>59</v>
      </c>
      <c r="B24" s="230">
        <v>2</v>
      </c>
      <c r="C24" s="242"/>
      <c r="D24" s="331">
        <v>100.7</v>
      </c>
      <c r="E24" s="344">
        <v>103.4</v>
      </c>
      <c r="F24" s="344">
        <v>97.8</v>
      </c>
      <c r="G24" s="344">
        <v>85.5</v>
      </c>
      <c r="H24" s="344">
        <v>98</v>
      </c>
      <c r="I24" s="344">
        <v>96.4</v>
      </c>
      <c r="J24" s="344">
        <v>97.8</v>
      </c>
      <c r="K24" s="344">
        <v>88.2</v>
      </c>
      <c r="L24" s="344">
        <v>105</v>
      </c>
      <c r="M24" s="344">
        <v>109.3</v>
      </c>
      <c r="N24" s="344">
        <v>106.6</v>
      </c>
      <c r="O24" s="344">
        <v>103</v>
      </c>
      <c r="P24" s="344">
        <v>112.6</v>
      </c>
      <c r="Q24" s="344">
        <v>103.6</v>
      </c>
      <c r="R24" s="344">
        <v>100.3</v>
      </c>
      <c r="S24" s="344">
        <v>100.2</v>
      </c>
    </row>
    <row r="25" spans="1:19" ht="13.5" customHeight="1">
      <c r="A25" s="232" t="s">
        <v>59</v>
      </c>
      <c r="B25" s="230">
        <v>3</v>
      </c>
      <c r="C25" s="242"/>
      <c r="D25" s="331">
        <v>99.8</v>
      </c>
      <c r="E25" s="344">
        <v>103.2</v>
      </c>
      <c r="F25" s="344">
        <v>96</v>
      </c>
      <c r="G25" s="344">
        <v>86.1</v>
      </c>
      <c r="H25" s="344">
        <v>97.3</v>
      </c>
      <c r="I25" s="344">
        <v>95.5</v>
      </c>
      <c r="J25" s="344">
        <v>97.6</v>
      </c>
      <c r="K25" s="344">
        <v>87.9</v>
      </c>
      <c r="L25" s="344">
        <v>105.1</v>
      </c>
      <c r="M25" s="344">
        <v>109.7</v>
      </c>
      <c r="N25" s="344">
        <v>104.3</v>
      </c>
      <c r="O25" s="344">
        <v>102.7</v>
      </c>
      <c r="P25" s="344">
        <v>112</v>
      </c>
      <c r="Q25" s="344">
        <v>103.3</v>
      </c>
      <c r="R25" s="344">
        <v>92.6</v>
      </c>
      <c r="S25" s="344">
        <v>100.2</v>
      </c>
    </row>
    <row r="26" spans="1:19" ht="13.5" customHeight="1">
      <c r="A26" s="234" t="s">
        <v>59</v>
      </c>
      <c r="B26" s="238">
        <v>4</v>
      </c>
      <c r="C26" s="244"/>
      <c r="D26" s="332">
        <v>99.9</v>
      </c>
      <c r="E26" s="347">
        <v>103.8</v>
      </c>
      <c r="F26" s="347">
        <v>96.5</v>
      </c>
      <c r="G26" s="347">
        <v>86.9</v>
      </c>
      <c r="H26" s="347">
        <v>97.1</v>
      </c>
      <c r="I26" s="347">
        <v>95.8</v>
      </c>
      <c r="J26" s="347">
        <v>97.8</v>
      </c>
      <c r="K26" s="347">
        <v>90.9</v>
      </c>
      <c r="L26" s="347">
        <v>106</v>
      </c>
      <c r="M26" s="347">
        <v>107.7</v>
      </c>
      <c r="N26" s="347">
        <v>104.7</v>
      </c>
      <c r="O26" s="347">
        <v>99.7</v>
      </c>
      <c r="P26" s="347">
        <v>113</v>
      </c>
      <c r="Q26" s="347">
        <v>103.6</v>
      </c>
      <c r="R26" s="347">
        <v>93.9</v>
      </c>
      <c r="S26" s="347">
        <v>97.6</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51">
        <v>1.1000000000000001</v>
      </c>
      <c r="E28" s="262">
        <v>4.0999999999999996</v>
      </c>
      <c r="F28" s="262">
        <v>-0.2</v>
      </c>
      <c r="G28" s="262">
        <v>208.1</v>
      </c>
      <c r="H28" s="262">
        <v>-1.4</v>
      </c>
      <c r="I28" s="262">
        <v>1.5</v>
      </c>
      <c r="J28" s="262">
        <v>0.7</v>
      </c>
      <c r="K28" s="262">
        <v>0.7</v>
      </c>
      <c r="L28" s="277">
        <v>-1.9</v>
      </c>
      <c r="M28" s="277">
        <v>1.9</v>
      </c>
      <c r="N28" s="277">
        <v>2.7</v>
      </c>
      <c r="O28" s="277">
        <v>0.5</v>
      </c>
      <c r="P28" s="262">
        <v>-0.4</v>
      </c>
      <c r="Q28" s="262">
        <v>0.5</v>
      </c>
      <c r="R28" s="262">
        <v>-0.5</v>
      </c>
      <c r="S28" s="277">
        <v>2</v>
      </c>
    </row>
    <row r="29" spans="1:19" ht="13.5" customHeight="1">
      <c r="A29" s="230"/>
      <c r="B29" s="230" t="s">
        <v>245</v>
      </c>
      <c r="C29" s="242"/>
      <c r="D29" s="252">
        <v>-0.3</v>
      </c>
      <c r="E29" s="263">
        <v>1.2</v>
      </c>
      <c r="F29" s="263">
        <v>-1.3</v>
      </c>
      <c r="G29" s="263">
        <v>-0.9</v>
      </c>
      <c r="H29" s="263">
        <v>3.2</v>
      </c>
      <c r="I29" s="263">
        <v>3.1</v>
      </c>
      <c r="J29" s="263">
        <v>3.1</v>
      </c>
      <c r="K29" s="263">
        <v>0.1</v>
      </c>
      <c r="L29" s="278">
        <v>-0.1</v>
      </c>
      <c r="M29" s="278">
        <v>-20.3</v>
      </c>
      <c r="N29" s="278">
        <v>-9.4</v>
      </c>
      <c r="O29" s="278">
        <v>-3.1</v>
      </c>
      <c r="P29" s="263">
        <v>12.5</v>
      </c>
      <c r="Q29" s="263">
        <v>0.8</v>
      </c>
      <c r="R29" s="263">
        <v>-1.6</v>
      </c>
      <c r="S29" s="278">
        <v>-2.1</v>
      </c>
    </row>
    <row r="30" spans="1:19" ht="13.5" customHeight="1">
      <c r="A30" s="230"/>
      <c r="B30" s="230" t="s">
        <v>110</v>
      </c>
      <c r="C30" s="242"/>
      <c r="D30" s="252">
        <v>0.4</v>
      </c>
      <c r="E30" s="263">
        <v>-0.2</v>
      </c>
      <c r="F30" s="263">
        <v>-2</v>
      </c>
      <c r="G30" s="263">
        <v>-4.4000000000000004</v>
      </c>
      <c r="H30" s="263">
        <v>1.1000000000000001</v>
      </c>
      <c r="I30" s="263">
        <v>-2</v>
      </c>
      <c r="J30" s="263">
        <v>1.1000000000000001</v>
      </c>
      <c r="K30" s="263">
        <v>-8.6</v>
      </c>
      <c r="L30" s="278">
        <v>-0.8</v>
      </c>
      <c r="M30" s="278">
        <v>21.2</v>
      </c>
      <c r="N30" s="278">
        <v>-2.2000000000000002</v>
      </c>
      <c r="O30" s="278">
        <v>-0.1</v>
      </c>
      <c r="P30" s="263">
        <v>4.8</v>
      </c>
      <c r="Q30" s="263">
        <v>1</v>
      </c>
      <c r="R30" s="263">
        <v>-2.8</v>
      </c>
      <c r="S30" s="278">
        <v>7.4</v>
      </c>
    </row>
    <row r="31" spans="1:19" ht="13.5" customHeight="1">
      <c r="A31" s="230"/>
      <c r="B31" s="230" t="s">
        <v>316</v>
      </c>
      <c r="C31" s="242"/>
      <c r="D31" s="252">
        <v>0.8</v>
      </c>
      <c r="E31" s="263">
        <v>-5.2</v>
      </c>
      <c r="F31" s="263">
        <v>2.9</v>
      </c>
      <c r="G31" s="263">
        <v>-1.1000000000000001</v>
      </c>
      <c r="H31" s="263">
        <v>-4.5</v>
      </c>
      <c r="I31" s="263">
        <v>-2.2000000000000002</v>
      </c>
      <c r="J31" s="263">
        <v>-1.7</v>
      </c>
      <c r="K31" s="263">
        <v>-1.6</v>
      </c>
      <c r="L31" s="278">
        <v>-10.7</v>
      </c>
      <c r="M31" s="278">
        <v>-3.7</v>
      </c>
      <c r="N31" s="278">
        <v>3.5</v>
      </c>
      <c r="O31" s="278">
        <v>0.8</v>
      </c>
      <c r="P31" s="263">
        <v>2.4</v>
      </c>
      <c r="Q31" s="263">
        <v>1.6</v>
      </c>
      <c r="R31" s="263">
        <v>-0.7</v>
      </c>
      <c r="S31" s="278">
        <v>3.2</v>
      </c>
    </row>
    <row r="32" spans="1:19" ht="13.5" customHeight="1">
      <c r="A32" s="230"/>
      <c r="B32" s="230" t="s">
        <v>112</v>
      </c>
      <c r="C32" s="242"/>
      <c r="D32" s="252">
        <v>0.9</v>
      </c>
      <c r="E32" s="263">
        <v>7.3</v>
      </c>
      <c r="F32" s="263">
        <v>0.7</v>
      </c>
      <c r="G32" s="263">
        <v>-4.8</v>
      </c>
      <c r="H32" s="263">
        <v>1.1000000000000001</v>
      </c>
      <c r="I32" s="263">
        <v>0.1</v>
      </c>
      <c r="J32" s="263">
        <v>-1.9</v>
      </c>
      <c r="K32" s="263">
        <v>1.2</v>
      </c>
      <c r="L32" s="278">
        <v>17.2</v>
      </c>
      <c r="M32" s="278">
        <v>-2.5</v>
      </c>
      <c r="N32" s="278">
        <v>4.0999999999999996</v>
      </c>
      <c r="O32" s="278">
        <v>0.7</v>
      </c>
      <c r="P32" s="263">
        <v>2.6</v>
      </c>
      <c r="Q32" s="263">
        <v>1.6</v>
      </c>
      <c r="R32" s="263">
        <v>-4.5999999999999996</v>
      </c>
      <c r="S32" s="278">
        <v>-1.5</v>
      </c>
    </row>
    <row r="33" spans="1:28" ht="13.5" customHeight="1">
      <c r="A33" s="231"/>
      <c r="B33" s="231" t="s">
        <v>184</v>
      </c>
      <c r="C33" s="243"/>
      <c r="D33" s="254">
        <v>-0.2</v>
      </c>
      <c r="E33" s="265">
        <v>1.2</v>
      </c>
      <c r="F33" s="265">
        <v>-2.2000000000000002</v>
      </c>
      <c r="G33" s="265">
        <v>-5.7</v>
      </c>
      <c r="H33" s="265">
        <v>-4</v>
      </c>
      <c r="I33" s="265">
        <v>1.5</v>
      </c>
      <c r="J33" s="265">
        <v>0.6</v>
      </c>
      <c r="K33" s="265">
        <v>-2.4</v>
      </c>
      <c r="L33" s="265">
        <v>9.4</v>
      </c>
      <c r="M33" s="265">
        <v>0.1</v>
      </c>
      <c r="N33" s="265">
        <v>1.3</v>
      </c>
      <c r="O33" s="265">
        <v>0.1</v>
      </c>
      <c r="P33" s="265">
        <v>2.2000000000000002</v>
      </c>
      <c r="Q33" s="265">
        <v>0.3</v>
      </c>
      <c r="R33" s="265">
        <v>6.6</v>
      </c>
      <c r="S33" s="265">
        <v>-3.1</v>
      </c>
    </row>
    <row r="34" spans="1:28" ht="13.5" customHeight="1">
      <c r="A34" s="230" t="s">
        <v>449</v>
      </c>
      <c r="B34" s="230">
        <v>4</v>
      </c>
      <c r="C34" s="242" t="s">
        <v>234</v>
      </c>
      <c r="D34" s="333">
        <v>-0.2</v>
      </c>
      <c r="E34" s="348">
        <v>3.2</v>
      </c>
      <c r="F34" s="348">
        <v>-2.2999999999999998</v>
      </c>
      <c r="G34" s="348">
        <v>-10.6</v>
      </c>
      <c r="H34" s="348">
        <v>-8.5</v>
      </c>
      <c r="I34" s="348">
        <v>2.7</v>
      </c>
      <c r="J34" s="348">
        <v>1.1000000000000001</v>
      </c>
      <c r="K34" s="348">
        <v>-3.3</v>
      </c>
      <c r="L34" s="348">
        <v>7.1</v>
      </c>
      <c r="M34" s="348">
        <v>1.9</v>
      </c>
      <c r="N34" s="348">
        <v>-0.4</v>
      </c>
      <c r="O34" s="348">
        <v>-1.3</v>
      </c>
      <c r="P34" s="348">
        <v>1.2</v>
      </c>
      <c r="Q34" s="348">
        <v>0.7</v>
      </c>
      <c r="R34" s="348">
        <v>6.4</v>
      </c>
      <c r="S34" s="348">
        <v>-1.6</v>
      </c>
    </row>
    <row r="35" spans="1:28" ht="13.5" customHeight="1">
      <c r="A35" s="232" t="s">
        <v>59</v>
      </c>
      <c r="B35" s="230">
        <v>5</v>
      </c>
      <c r="C35" s="242"/>
      <c r="D35" s="334">
        <v>0.5</v>
      </c>
      <c r="E35" s="259">
        <v>2.7</v>
      </c>
      <c r="F35" s="259">
        <v>-2.2000000000000002</v>
      </c>
      <c r="G35" s="259">
        <v>-7.2</v>
      </c>
      <c r="H35" s="259">
        <v>-7.2</v>
      </c>
      <c r="I35" s="259">
        <v>3.9</v>
      </c>
      <c r="J35" s="259">
        <v>1.4</v>
      </c>
      <c r="K35" s="259">
        <v>-2.2000000000000002</v>
      </c>
      <c r="L35" s="259">
        <v>6.2</v>
      </c>
      <c r="M35" s="259">
        <v>1.7</v>
      </c>
      <c r="N35" s="259">
        <v>1.2</v>
      </c>
      <c r="O35" s="259">
        <v>0.2</v>
      </c>
      <c r="P35" s="259">
        <v>2.2000000000000002</v>
      </c>
      <c r="Q35" s="259">
        <v>1.1000000000000001</v>
      </c>
      <c r="R35" s="259">
        <v>6.1</v>
      </c>
      <c r="S35" s="259">
        <v>0.9</v>
      </c>
    </row>
    <row r="36" spans="1:28" ht="13.5" customHeight="1">
      <c r="A36" s="232" t="s">
        <v>59</v>
      </c>
      <c r="B36" s="230">
        <v>6</v>
      </c>
      <c r="C36" s="242"/>
      <c r="D36" s="334">
        <v>0.1</v>
      </c>
      <c r="E36" s="259">
        <v>1.8</v>
      </c>
      <c r="F36" s="259">
        <v>-2.2999999999999998</v>
      </c>
      <c r="G36" s="259">
        <v>-7.3</v>
      </c>
      <c r="H36" s="259">
        <v>-6.7</v>
      </c>
      <c r="I36" s="259">
        <v>2.2000000000000002</v>
      </c>
      <c r="J36" s="259">
        <v>0.7</v>
      </c>
      <c r="K36" s="259">
        <v>-2.6</v>
      </c>
      <c r="L36" s="259">
        <v>7.9</v>
      </c>
      <c r="M36" s="259">
        <v>2.2000000000000002</v>
      </c>
      <c r="N36" s="259">
        <v>0.6</v>
      </c>
      <c r="O36" s="259">
        <v>1.9</v>
      </c>
      <c r="P36" s="259">
        <v>1.4</v>
      </c>
      <c r="Q36" s="259">
        <v>1.4</v>
      </c>
      <c r="R36" s="259">
        <v>7.8</v>
      </c>
      <c r="S36" s="259">
        <v>0.2</v>
      </c>
    </row>
    <row r="37" spans="1:28" ht="13.5" customHeight="1">
      <c r="A37" s="232" t="s">
        <v>59</v>
      </c>
      <c r="B37" s="230">
        <v>7</v>
      </c>
      <c r="D37" s="334">
        <v>0.1</v>
      </c>
      <c r="E37" s="259">
        <v>-2</v>
      </c>
      <c r="F37" s="259">
        <v>-2.5</v>
      </c>
      <c r="G37" s="259">
        <v>-2.6</v>
      </c>
      <c r="H37" s="259">
        <v>-6.7</v>
      </c>
      <c r="I37" s="259">
        <v>1.9</v>
      </c>
      <c r="J37" s="259">
        <v>1.2</v>
      </c>
      <c r="K37" s="259">
        <v>-3.1</v>
      </c>
      <c r="L37" s="259">
        <v>7.2</v>
      </c>
      <c r="M37" s="259">
        <v>1.3</v>
      </c>
      <c r="N37" s="259">
        <v>3.2</v>
      </c>
      <c r="O37" s="259">
        <v>0.6</v>
      </c>
      <c r="P37" s="259">
        <v>2.4</v>
      </c>
      <c r="Q37" s="259">
        <v>0.7</v>
      </c>
      <c r="R37" s="259">
        <v>8.1999999999999993</v>
      </c>
      <c r="S37" s="259">
        <v>0.9</v>
      </c>
    </row>
    <row r="38" spans="1:28" ht="13.5" customHeight="1">
      <c r="A38" s="232" t="s">
        <v>59</v>
      </c>
      <c r="B38" s="230">
        <v>8</v>
      </c>
      <c r="C38" s="242"/>
      <c r="D38" s="334">
        <v>-0.4</v>
      </c>
      <c r="E38" s="259">
        <v>-2.4</v>
      </c>
      <c r="F38" s="259">
        <v>-2.4</v>
      </c>
      <c r="G38" s="259">
        <v>-3.9</v>
      </c>
      <c r="H38" s="259">
        <v>-6.8</v>
      </c>
      <c r="I38" s="259">
        <v>-1.1000000000000001</v>
      </c>
      <c r="J38" s="259">
        <v>0.6</v>
      </c>
      <c r="K38" s="259">
        <v>-2.6</v>
      </c>
      <c r="L38" s="259">
        <v>22.1</v>
      </c>
      <c r="M38" s="259">
        <v>1.4</v>
      </c>
      <c r="N38" s="259">
        <v>1.2</v>
      </c>
      <c r="O38" s="259">
        <v>0</v>
      </c>
      <c r="P38" s="259">
        <v>3</v>
      </c>
      <c r="Q38" s="259">
        <v>0.8</v>
      </c>
      <c r="R38" s="259">
        <v>7.3</v>
      </c>
      <c r="S38" s="259">
        <v>-3.9</v>
      </c>
    </row>
    <row r="39" spans="1:28" ht="13.5" customHeight="1">
      <c r="A39" s="232" t="s">
        <v>59</v>
      </c>
      <c r="B39" s="230">
        <v>9</v>
      </c>
      <c r="C39" s="242"/>
      <c r="D39" s="334">
        <v>-0.8</v>
      </c>
      <c r="E39" s="259">
        <v>-0.9</v>
      </c>
      <c r="F39" s="259">
        <v>-3.1</v>
      </c>
      <c r="G39" s="259">
        <v>-3.9</v>
      </c>
      <c r="H39" s="259">
        <v>-5.0999999999999996</v>
      </c>
      <c r="I39" s="259">
        <v>-1.8</v>
      </c>
      <c r="J39" s="259">
        <v>0.8</v>
      </c>
      <c r="K39" s="259">
        <v>-3</v>
      </c>
      <c r="L39" s="259">
        <v>18.399999999999999</v>
      </c>
      <c r="M39" s="259">
        <v>-0.3</v>
      </c>
      <c r="N39" s="259">
        <v>1</v>
      </c>
      <c r="O39" s="259">
        <v>1.8</v>
      </c>
      <c r="P39" s="259">
        <v>1.8</v>
      </c>
      <c r="Q39" s="259">
        <v>0.1</v>
      </c>
      <c r="R39" s="259">
        <v>7.9</v>
      </c>
      <c r="S39" s="259">
        <v>-4.9000000000000004</v>
      </c>
    </row>
    <row r="40" spans="1:28" ht="13.5" customHeight="1">
      <c r="A40" s="232" t="s">
        <v>59</v>
      </c>
      <c r="B40" s="230">
        <v>10</v>
      </c>
      <c r="C40" s="242"/>
      <c r="D40" s="334">
        <v>-0.8</v>
      </c>
      <c r="E40" s="259">
        <v>1.4</v>
      </c>
      <c r="F40" s="259">
        <v>-2.7</v>
      </c>
      <c r="G40" s="259">
        <v>-4.7</v>
      </c>
      <c r="H40" s="259">
        <v>4.0999999999999996</v>
      </c>
      <c r="I40" s="259">
        <v>0.1</v>
      </c>
      <c r="J40" s="259">
        <v>0.2</v>
      </c>
      <c r="K40" s="259">
        <v>-3.7</v>
      </c>
      <c r="L40" s="259">
        <v>7</v>
      </c>
      <c r="M40" s="259">
        <v>-0.5</v>
      </c>
      <c r="N40" s="259">
        <v>1.6</v>
      </c>
      <c r="O40" s="259">
        <v>-0.1</v>
      </c>
      <c r="P40" s="259">
        <v>2.6</v>
      </c>
      <c r="Q40" s="259">
        <v>-0.5</v>
      </c>
      <c r="R40" s="259">
        <v>8.8000000000000007</v>
      </c>
      <c r="S40" s="259">
        <v>-5.9</v>
      </c>
    </row>
    <row r="41" spans="1:28" ht="13.5" customHeight="1">
      <c r="A41" s="233" t="s">
        <v>59</v>
      </c>
      <c r="B41" s="230">
        <v>11</v>
      </c>
      <c r="C41" s="242"/>
      <c r="D41" s="334">
        <v>-1.2</v>
      </c>
      <c r="E41" s="259">
        <v>0.4</v>
      </c>
      <c r="F41" s="259">
        <v>-3</v>
      </c>
      <c r="G41" s="259">
        <v>-1.7</v>
      </c>
      <c r="H41" s="259">
        <v>3.4</v>
      </c>
      <c r="I41" s="259">
        <v>0.5</v>
      </c>
      <c r="J41" s="259">
        <v>0.7</v>
      </c>
      <c r="K41" s="259">
        <v>-3.9</v>
      </c>
      <c r="L41" s="259">
        <v>8.5</v>
      </c>
      <c r="M41" s="259">
        <v>-1.9</v>
      </c>
      <c r="N41" s="259">
        <v>-0.9</v>
      </c>
      <c r="O41" s="259">
        <v>1.5</v>
      </c>
      <c r="P41" s="259">
        <v>2</v>
      </c>
      <c r="Q41" s="259">
        <v>-0.3</v>
      </c>
      <c r="R41" s="259">
        <v>9.4</v>
      </c>
      <c r="S41" s="259">
        <v>-8</v>
      </c>
    </row>
    <row r="42" spans="1:28" ht="13.5" customHeight="1">
      <c r="A42" s="232" t="s">
        <v>59</v>
      </c>
      <c r="B42" s="230">
        <v>12</v>
      </c>
      <c r="D42" s="334">
        <v>-1.3</v>
      </c>
      <c r="E42" s="259">
        <v>0.3</v>
      </c>
      <c r="F42" s="259">
        <v>-2.5</v>
      </c>
      <c r="G42" s="259">
        <v>-1.6</v>
      </c>
      <c r="H42" s="259">
        <v>3.1</v>
      </c>
      <c r="I42" s="259">
        <v>-0.4</v>
      </c>
      <c r="J42" s="259">
        <v>0.4</v>
      </c>
      <c r="K42" s="259">
        <v>-2.8</v>
      </c>
      <c r="L42" s="259">
        <v>-0.7</v>
      </c>
      <c r="M42" s="259">
        <v>-3.6</v>
      </c>
      <c r="N42" s="259">
        <v>-1.3</v>
      </c>
      <c r="O42" s="259">
        <v>1</v>
      </c>
      <c r="P42" s="259">
        <v>2.5</v>
      </c>
      <c r="Q42" s="259">
        <v>-0.5</v>
      </c>
      <c r="R42" s="259">
        <v>10</v>
      </c>
      <c r="S42" s="259">
        <v>-8.1</v>
      </c>
    </row>
    <row r="43" spans="1:28" ht="13.5" customHeight="1">
      <c r="A43" s="232" t="s">
        <v>450</v>
      </c>
      <c r="B43" s="230">
        <v>1</v>
      </c>
      <c r="C43" s="242"/>
      <c r="D43" s="334">
        <v>-0.9</v>
      </c>
      <c r="E43" s="259">
        <v>-1.1000000000000001</v>
      </c>
      <c r="F43" s="259">
        <v>-2.2999999999999998</v>
      </c>
      <c r="G43" s="259">
        <v>0</v>
      </c>
      <c r="H43" s="259">
        <v>6.6</v>
      </c>
      <c r="I43" s="259">
        <v>0.2</v>
      </c>
      <c r="J43" s="259">
        <v>1.3</v>
      </c>
      <c r="K43" s="259">
        <v>-2.2000000000000002</v>
      </c>
      <c r="L43" s="259">
        <v>1.2</v>
      </c>
      <c r="M43" s="259">
        <v>-4.3</v>
      </c>
      <c r="N43" s="259">
        <v>-0.7</v>
      </c>
      <c r="O43" s="259">
        <v>1.9</v>
      </c>
      <c r="P43" s="259">
        <v>1.9</v>
      </c>
      <c r="Q43" s="259">
        <v>0.6</v>
      </c>
      <c r="R43" s="259">
        <v>8</v>
      </c>
      <c r="S43" s="259">
        <v>-8.6999999999999993</v>
      </c>
    </row>
    <row r="44" spans="1:28" ht="13.5" customHeight="1">
      <c r="A44" s="232" t="s">
        <v>59</v>
      </c>
      <c r="B44" s="230">
        <v>2</v>
      </c>
      <c r="C44" s="242"/>
      <c r="D44" s="334">
        <v>-1.1000000000000001</v>
      </c>
      <c r="E44" s="259">
        <v>-0.6</v>
      </c>
      <c r="F44" s="259">
        <v>-1.8</v>
      </c>
      <c r="G44" s="259">
        <v>5.6</v>
      </c>
      <c r="H44" s="259">
        <v>6.9</v>
      </c>
      <c r="I44" s="259">
        <v>-1.8</v>
      </c>
      <c r="J44" s="259">
        <v>0.5</v>
      </c>
      <c r="K44" s="259">
        <v>-1.3</v>
      </c>
      <c r="L44" s="259">
        <v>-4.0999999999999996</v>
      </c>
      <c r="M44" s="259">
        <v>-4.2</v>
      </c>
      <c r="N44" s="259">
        <v>-1</v>
      </c>
      <c r="O44" s="259">
        <v>2.7</v>
      </c>
      <c r="P44" s="259">
        <v>0.9</v>
      </c>
      <c r="Q44" s="259">
        <v>0.3</v>
      </c>
      <c r="R44" s="259">
        <v>8.1</v>
      </c>
      <c r="S44" s="259">
        <v>-7.6</v>
      </c>
    </row>
    <row r="45" spans="1:28" ht="13.5" customHeight="1">
      <c r="A45" s="232" t="s">
        <v>59</v>
      </c>
      <c r="B45" s="230">
        <v>3</v>
      </c>
      <c r="C45" s="242"/>
      <c r="D45" s="334">
        <v>-1.6</v>
      </c>
      <c r="E45" s="259">
        <v>-0.1</v>
      </c>
      <c r="F45" s="259">
        <v>-3.2</v>
      </c>
      <c r="G45" s="259">
        <v>5.5</v>
      </c>
      <c r="H45" s="259">
        <v>5.9</v>
      </c>
      <c r="I45" s="259">
        <v>-3.4</v>
      </c>
      <c r="J45" s="259">
        <v>0.3</v>
      </c>
      <c r="K45" s="259">
        <v>-0.6</v>
      </c>
      <c r="L45" s="259">
        <v>-3.6</v>
      </c>
      <c r="M45" s="259">
        <v>-3</v>
      </c>
      <c r="N45" s="259">
        <v>-1.5</v>
      </c>
      <c r="O45" s="259">
        <v>3.4</v>
      </c>
      <c r="P45" s="259">
        <v>1.4</v>
      </c>
      <c r="Q45" s="259">
        <v>0.4</v>
      </c>
      <c r="R45" s="259">
        <v>1.2</v>
      </c>
      <c r="S45" s="259">
        <v>-8</v>
      </c>
    </row>
    <row r="46" spans="1:28" ht="13.5" customHeight="1">
      <c r="A46" s="234" t="s">
        <v>59</v>
      </c>
      <c r="B46" s="238">
        <v>4</v>
      </c>
      <c r="C46" s="244"/>
      <c r="D46" s="255">
        <v>-2.1</v>
      </c>
      <c r="E46" s="266">
        <v>-0.6</v>
      </c>
      <c r="F46" s="266">
        <v>-3.5</v>
      </c>
      <c r="G46" s="266">
        <v>4.0999999999999996</v>
      </c>
      <c r="H46" s="266">
        <v>6.4</v>
      </c>
      <c r="I46" s="266">
        <v>-2.6</v>
      </c>
      <c r="J46" s="266">
        <v>0.3</v>
      </c>
      <c r="K46" s="266">
        <v>2.6</v>
      </c>
      <c r="L46" s="266">
        <v>-1.7</v>
      </c>
      <c r="M46" s="266">
        <v>-6</v>
      </c>
      <c r="N46" s="266">
        <v>0.4</v>
      </c>
      <c r="O46" s="266">
        <v>2.2999999999999998</v>
      </c>
      <c r="P46" s="266">
        <v>2.1</v>
      </c>
      <c r="Q46" s="266">
        <v>-1.8</v>
      </c>
      <c r="R46" s="266">
        <v>-5.8</v>
      </c>
      <c r="S46" s="266">
        <v>-10.9</v>
      </c>
    </row>
    <row r="47" spans="1:28" ht="27" customHeight="1">
      <c r="A47" s="235" t="s">
        <v>169</v>
      </c>
      <c r="B47" s="235"/>
      <c r="C47" s="245"/>
      <c r="D47" s="257">
        <v>0.1</v>
      </c>
      <c r="E47" s="257">
        <v>0.6</v>
      </c>
      <c r="F47" s="257">
        <v>0.5</v>
      </c>
      <c r="G47" s="257">
        <v>0.9</v>
      </c>
      <c r="H47" s="257">
        <v>-0.2</v>
      </c>
      <c r="I47" s="257">
        <v>0.3</v>
      </c>
      <c r="J47" s="257">
        <v>0.2</v>
      </c>
      <c r="K47" s="257">
        <v>3.4</v>
      </c>
      <c r="L47" s="257">
        <v>0.9</v>
      </c>
      <c r="M47" s="257">
        <v>-1.8</v>
      </c>
      <c r="N47" s="257">
        <v>0.4</v>
      </c>
      <c r="O47" s="257">
        <v>-2.9</v>
      </c>
      <c r="P47" s="257">
        <v>0.9</v>
      </c>
      <c r="Q47" s="257">
        <v>0.3</v>
      </c>
      <c r="R47" s="257">
        <v>1.4</v>
      </c>
      <c r="S47" s="257">
        <v>-2.6</v>
      </c>
      <c r="T47" s="236"/>
      <c r="U47" s="236"/>
      <c r="V47" s="236"/>
      <c r="W47" s="236"/>
      <c r="X47" s="236"/>
      <c r="Y47" s="236"/>
      <c r="Z47" s="236"/>
      <c r="AA47" s="236"/>
      <c r="AB47" s="236"/>
    </row>
    <row r="48" spans="1:28"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335">
        <v>99.5</v>
      </c>
      <c r="E54" s="349">
        <v>100.4</v>
      </c>
      <c r="F54" s="349">
        <v>99.9</v>
      </c>
      <c r="G54" s="349">
        <v>101.4</v>
      </c>
      <c r="H54" s="349">
        <v>94.9</v>
      </c>
      <c r="I54" s="349">
        <v>96.1</v>
      </c>
      <c r="J54" s="349">
        <v>95</v>
      </c>
      <c r="K54" s="349">
        <v>98.4</v>
      </c>
      <c r="L54" s="355">
        <v>125.3</v>
      </c>
      <c r="M54" s="355">
        <v>146.30000000000001</v>
      </c>
      <c r="N54" s="355">
        <v>105.5</v>
      </c>
      <c r="O54" s="355">
        <v>104.1</v>
      </c>
      <c r="P54" s="349">
        <v>80.3</v>
      </c>
      <c r="Q54" s="349">
        <v>100</v>
      </c>
      <c r="R54" s="349">
        <v>104.1</v>
      </c>
      <c r="S54" s="355">
        <v>104.7</v>
      </c>
    </row>
    <row r="55" spans="1:19" ht="13.5" customHeight="1">
      <c r="A55" s="230"/>
      <c r="B55" s="230" t="s">
        <v>245</v>
      </c>
      <c r="C55" s="242"/>
      <c r="D55" s="336">
        <v>100</v>
      </c>
      <c r="E55" s="22">
        <v>100</v>
      </c>
      <c r="F55" s="22">
        <v>100</v>
      </c>
      <c r="G55" s="22">
        <v>100</v>
      </c>
      <c r="H55" s="22">
        <v>100</v>
      </c>
      <c r="I55" s="22">
        <v>100</v>
      </c>
      <c r="J55" s="22">
        <v>100</v>
      </c>
      <c r="K55" s="22">
        <v>100</v>
      </c>
      <c r="L55" s="356">
        <v>100</v>
      </c>
      <c r="M55" s="356">
        <v>100</v>
      </c>
      <c r="N55" s="356">
        <v>100</v>
      </c>
      <c r="O55" s="356">
        <v>100</v>
      </c>
      <c r="P55" s="22">
        <v>100</v>
      </c>
      <c r="Q55" s="22">
        <v>100</v>
      </c>
      <c r="R55" s="22">
        <v>100</v>
      </c>
      <c r="S55" s="356">
        <v>100</v>
      </c>
    </row>
    <row r="56" spans="1:19" ht="13.5" customHeight="1">
      <c r="A56" s="230"/>
      <c r="B56" s="230" t="s">
        <v>110</v>
      </c>
      <c r="C56" s="242"/>
      <c r="D56" s="336">
        <v>101.8</v>
      </c>
      <c r="E56" s="22">
        <v>98.8</v>
      </c>
      <c r="F56" s="22">
        <v>99.2</v>
      </c>
      <c r="G56" s="22">
        <v>97.6</v>
      </c>
      <c r="H56" s="22">
        <v>99.8</v>
      </c>
      <c r="I56" s="22">
        <v>97.9</v>
      </c>
      <c r="J56" s="22">
        <v>103.8</v>
      </c>
      <c r="K56" s="22">
        <v>98.1</v>
      </c>
      <c r="L56" s="356">
        <v>104.7</v>
      </c>
      <c r="M56" s="356">
        <v>138.1</v>
      </c>
      <c r="N56" s="356">
        <v>93.7</v>
      </c>
      <c r="O56" s="356">
        <v>99</v>
      </c>
      <c r="P56" s="22">
        <v>107.9</v>
      </c>
      <c r="Q56" s="22">
        <v>101.4</v>
      </c>
      <c r="R56" s="22">
        <v>97.6</v>
      </c>
      <c r="S56" s="356">
        <v>112.1</v>
      </c>
    </row>
    <row r="57" spans="1:19" ht="13.5" customHeight="1">
      <c r="A57" s="230"/>
      <c r="B57" s="230" t="s">
        <v>316</v>
      </c>
      <c r="C57" s="242"/>
      <c r="D57" s="336">
        <v>102.5</v>
      </c>
      <c r="E57" s="22">
        <v>80.400000000000006</v>
      </c>
      <c r="F57" s="22">
        <v>101.9</v>
      </c>
      <c r="G57" s="22">
        <v>95.3</v>
      </c>
      <c r="H57" s="22">
        <v>95</v>
      </c>
      <c r="I57" s="22">
        <v>95.5</v>
      </c>
      <c r="J57" s="22">
        <v>101.2</v>
      </c>
      <c r="K57" s="22">
        <v>96.7</v>
      </c>
      <c r="L57" s="356">
        <v>79.5</v>
      </c>
      <c r="M57" s="356">
        <v>133.69999999999999</v>
      </c>
      <c r="N57" s="356">
        <v>93.7</v>
      </c>
      <c r="O57" s="356">
        <v>99.2</v>
      </c>
      <c r="P57" s="22">
        <v>111.2</v>
      </c>
      <c r="Q57" s="22">
        <v>102.5</v>
      </c>
      <c r="R57" s="22">
        <v>94.6</v>
      </c>
      <c r="S57" s="356">
        <v>117.7</v>
      </c>
    </row>
    <row r="58" spans="1:19" ht="13.5" customHeight="1">
      <c r="A58" s="230"/>
      <c r="B58" s="230" t="s">
        <v>112</v>
      </c>
      <c r="C58" s="242"/>
      <c r="D58" s="337">
        <v>103.6</v>
      </c>
      <c r="E58" s="267">
        <v>98.4</v>
      </c>
      <c r="F58" s="267">
        <v>102</v>
      </c>
      <c r="G58" s="267">
        <v>90.1</v>
      </c>
      <c r="H58" s="267">
        <v>98.1</v>
      </c>
      <c r="I58" s="267">
        <v>95.2</v>
      </c>
      <c r="J58" s="267">
        <v>98.1</v>
      </c>
      <c r="K58" s="267">
        <v>95</v>
      </c>
      <c r="L58" s="267">
        <v>130.6</v>
      </c>
      <c r="M58" s="267">
        <v>130.6</v>
      </c>
      <c r="N58" s="267">
        <v>96.2</v>
      </c>
      <c r="O58" s="267">
        <v>100.5</v>
      </c>
      <c r="P58" s="267">
        <v>116.8</v>
      </c>
      <c r="Q58" s="267">
        <v>105.5</v>
      </c>
      <c r="R58" s="267">
        <v>90.5</v>
      </c>
      <c r="S58" s="267">
        <v>115.3</v>
      </c>
    </row>
    <row r="59" spans="1:19" ht="13.5" customHeight="1">
      <c r="A59" s="231"/>
      <c r="B59" s="231" t="s">
        <v>184</v>
      </c>
      <c r="C59" s="243"/>
      <c r="D59" s="338">
        <v>102.2</v>
      </c>
      <c r="E59" s="350">
        <v>91.4</v>
      </c>
      <c r="F59" s="350">
        <v>99.8</v>
      </c>
      <c r="G59" s="350">
        <v>83</v>
      </c>
      <c r="H59" s="350">
        <v>93.8</v>
      </c>
      <c r="I59" s="350">
        <v>97.1</v>
      </c>
      <c r="J59" s="350">
        <v>97.6</v>
      </c>
      <c r="K59" s="350">
        <v>93.6</v>
      </c>
      <c r="L59" s="350">
        <v>142.30000000000001</v>
      </c>
      <c r="M59" s="350">
        <v>133</v>
      </c>
      <c r="N59" s="350">
        <v>96.6</v>
      </c>
      <c r="O59" s="350">
        <v>101.2</v>
      </c>
      <c r="P59" s="350">
        <v>118.2</v>
      </c>
      <c r="Q59" s="350">
        <v>103.1</v>
      </c>
      <c r="R59" s="350">
        <v>107.4</v>
      </c>
      <c r="S59" s="350">
        <v>111.3</v>
      </c>
    </row>
    <row r="60" spans="1:19" ht="13.5" customHeight="1">
      <c r="A60" s="230" t="s">
        <v>449</v>
      </c>
      <c r="B60" s="230">
        <v>4</v>
      </c>
      <c r="C60" s="242" t="s">
        <v>234</v>
      </c>
      <c r="D60" s="339">
        <v>103</v>
      </c>
      <c r="E60" s="351">
        <v>98.9</v>
      </c>
      <c r="F60" s="351">
        <v>100.5</v>
      </c>
      <c r="G60" s="351">
        <v>79.8</v>
      </c>
      <c r="H60" s="351">
        <v>91.5</v>
      </c>
      <c r="I60" s="351">
        <v>98.1</v>
      </c>
      <c r="J60" s="351">
        <v>97.7</v>
      </c>
      <c r="K60" s="351">
        <v>92.5</v>
      </c>
      <c r="L60" s="351">
        <v>142.9</v>
      </c>
      <c r="M60" s="351">
        <v>134.1</v>
      </c>
      <c r="N60" s="351">
        <v>92.4</v>
      </c>
      <c r="O60" s="351">
        <v>97.6</v>
      </c>
      <c r="P60" s="351">
        <v>117.6</v>
      </c>
      <c r="Q60" s="351">
        <v>104.4</v>
      </c>
      <c r="R60" s="351">
        <v>109.8</v>
      </c>
      <c r="S60" s="351">
        <v>116.4</v>
      </c>
    </row>
    <row r="61" spans="1:19" ht="13.5" customHeight="1">
      <c r="A61" s="232" t="s">
        <v>59</v>
      </c>
      <c r="B61" s="230">
        <v>5</v>
      </c>
      <c r="C61" s="242"/>
      <c r="D61" s="340">
        <v>103.3</v>
      </c>
      <c r="E61" s="267">
        <v>99.1</v>
      </c>
      <c r="F61" s="267">
        <v>100.9</v>
      </c>
      <c r="G61" s="267">
        <v>84.1</v>
      </c>
      <c r="H61" s="267">
        <v>91.4</v>
      </c>
      <c r="I61" s="267">
        <v>97.9</v>
      </c>
      <c r="J61" s="267">
        <v>98.4</v>
      </c>
      <c r="K61" s="267">
        <v>93.4</v>
      </c>
      <c r="L61" s="267">
        <v>142.5</v>
      </c>
      <c r="M61" s="267">
        <v>134.1</v>
      </c>
      <c r="N61" s="267">
        <v>93.5</v>
      </c>
      <c r="O61" s="267">
        <v>98.3</v>
      </c>
      <c r="P61" s="267">
        <v>118.2</v>
      </c>
      <c r="Q61" s="267">
        <v>104.9</v>
      </c>
      <c r="R61" s="267">
        <v>110.4</v>
      </c>
      <c r="S61" s="267">
        <v>115</v>
      </c>
    </row>
    <row r="62" spans="1:19" ht="13.5" customHeight="1">
      <c r="A62" s="232" t="s">
        <v>59</v>
      </c>
      <c r="B62" s="230">
        <v>6</v>
      </c>
      <c r="C62" s="242"/>
      <c r="D62" s="340">
        <v>103.2</v>
      </c>
      <c r="E62" s="267">
        <v>99</v>
      </c>
      <c r="F62" s="267">
        <v>101</v>
      </c>
      <c r="G62" s="267">
        <v>82.6</v>
      </c>
      <c r="H62" s="267">
        <v>92</v>
      </c>
      <c r="I62" s="267">
        <v>97</v>
      </c>
      <c r="J62" s="267">
        <v>98</v>
      </c>
      <c r="K62" s="267">
        <v>93.5</v>
      </c>
      <c r="L62" s="267">
        <v>141.4</v>
      </c>
      <c r="M62" s="267">
        <v>134.5</v>
      </c>
      <c r="N62" s="267">
        <v>95.1</v>
      </c>
      <c r="O62" s="267">
        <v>100.8</v>
      </c>
      <c r="P62" s="267">
        <v>118.5</v>
      </c>
      <c r="Q62" s="267">
        <v>104.1</v>
      </c>
      <c r="R62" s="267">
        <v>111.1</v>
      </c>
      <c r="S62" s="267">
        <v>114.5</v>
      </c>
    </row>
    <row r="63" spans="1:19" ht="13.5" customHeight="1">
      <c r="A63" s="232" t="s">
        <v>59</v>
      </c>
      <c r="B63" s="230">
        <v>7</v>
      </c>
      <c r="D63" s="340">
        <v>103</v>
      </c>
      <c r="E63" s="267">
        <v>85.2</v>
      </c>
      <c r="F63" s="267">
        <v>100.6</v>
      </c>
      <c r="G63" s="267">
        <v>82.7</v>
      </c>
      <c r="H63" s="267">
        <v>91.5</v>
      </c>
      <c r="I63" s="267">
        <v>97.7</v>
      </c>
      <c r="J63" s="267">
        <v>98</v>
      </c>
      <c r="K63" s="267">
        <v>94.2</v>
      </c>
      <c r="L63" s="267">
        <v>140.4</v>
      </c>
      <c r="M63" s="267">
        <v>133.80000000000001</v>
      </c>
      <c r="N63" s="267">
        <v>100.9</v>
      </c>
      <c r="O63" s="267">
        <v>103.6</v>
      </c>
      <c r="P63" s="267">
        <v>118.5</v>
      </c>
      <c r="Q63" s="267">
        <v>103.6</v>
      </c>
      <c r="R63" s="267">
        <v>110.9</v>
      </c>
      <c r="S63" s="267">
        <v>113.3</v>
      </c>
    </row>
    <row r="64" spans="1:19" ht="13.5" customHeight="1">
      <c r="A64" s="232" t="s">
        <v>59</v>
      </c>
      <c r="B64" s="230">
        <v>8</v>
      </c>
      <c r="C64" s="242"/>
      <c r="D64" s="340">
        <v>102.1</v>
      </c>
      <c r="E64" s="267">
        <v>85.1</v>
      </c>
      <c r="F64" s="267">
        <v>99.9</v>
      </c>
      <c r="G64" s="267">
        <v>83.1</v>
      </c>
      <c r="H64" s="267">
        <v>90.9</v>
      </c>
      <c r="I64" s="267">
        <v>95.9</v>
      </c>
      <c r="J64" s="267">
        <v>97.6</v>
      </c>
      <c r="K64" s="267">
        <v>94</v>
      </c>
      <c r="L64" s="267">
        <v>143</v>
      </c>
      <c r="M64" s="267">
        <v>133.9</v>
      </c>
      <c r="N64" s="267">
        <v>99.7</v>
      </c>
      <c r="O64" s="267">
        <v>104.4</v>
      </c>
      <c r="P64" s="267">
        <v>118.7</v>
      </c>
      <c r="Q64" s="267">
        <v>102.9</v>
      </c>
      <c r="R64" s="267">
        <v>110.1</v>
      </c>
      <c r="S64" s="267">
        <v>109.3</v>
      </c>
    </row>
    <row r="65" spans="1:19" ht="13.5" customHeight="1">
      <c r="A65" s="232" t="s">
        <v>59</v>
      </c>
      <c r="B65" s="230">
        <v>9</v>
      </c>
      <c r="C65" s="242"/>
      <c r="D65" s="340">
        <v>101.2</v>
      </c>
      <c r="E65" s="267">
        <v>85.3</v>
      </c>
      <c r="F65" s="267">
        <v>99</v>
      </c>
      <c r="G65" s="267">
        <v>83.5</v>
      </c>
      <c r="H65" s="267">
        <v>90.9</v>
      </c>
      <c r="I65" s="267">
        <v>95.5</v>
      </c>
      <c r="J65" s="267">
        <v>97.4</v>
      </c>
      <c r="K65" s="267">
        <v>93.3</v>
      </c>
      <c r="L65" s="267">
        <v>143.6</v>
      </c>
      <c r="M65" s="267">
        <v>132.5</v>
      </c>
      <c r="N65" s="267">
        <v>98.8</v>
      </c>
      <c r="O65" s="267">
        <v>105.2</v>
      </c>
      <c r="P65" s="267">
        <v>118.2</v>
      </c>
      <c r="Q65" s="267">
        <v>101.9</v>
      </c>
      <c r="R65" s="267">
        <v>110.5</v>
      </c>
      <c r="S65" s="267">
        <v>106.8</v>
      </c>
    </row>
    <row r="66" spans="1:19" ht="13.5" customHeight="1">
      <c r="A66" s="232" t="s">
        <v>59</v>
      </c>
      <c r="B66" s="230">
        <v>10</v>
      </c>
      <c r="C66" s="242"/>
      <c r="D66" s="340">
        <v>101.3</v>
      </c>
      <c r="E66" s="267">
        <v>86.3</v>
      </c>
      <c r="F66" s="267">
        <v>98.8</v>
      </c>
      <c r="G66" s="267">
        <v>83.2</v>
      </c>
      <c r="H66" s="267">
        <v>100.1</v>
      </c>
      <c r="I66" s="267">
        <v>97.1</v>
      </c>
      <c r="J66" s="267">
        <v>97.9</v>
      </c>
      <c r="K66" s="267">
        <v>93.1</v>
      </c>
      <c r="L66" s="267">
        <v>143.1</v>
      </c>
      <c r="M66" s="267">
        <v>132.5</v>
      </c>
      <c r="N66" s="267">
        <v>100.2</v>
      </c>
      <c r="O66" s="267">
        <v>101.3</v>
      </c>
      <c r="P66" s="267">
        <v>119</v>
      </c>
      <c r="Q66" s="267">
        <v>100.8</v>
      </c>
      <c r="R66" s="267">
        <v>111</v>
      </c>
      <c r="S66" s="267">
        <v>106</v>
      </c>
    </row>
    <row r="67" spans="1:19" ht="13.5" customHeight="1">
      <c r="A67" s="233" t="s">
        <v>59</v>
      </c>
      <c r="B67" s="230">
        <v>11</v>
      </c>
      <c r="C67" s="242"/>
      <c r="D67" s="340">
        <v>100.8</v>
      </c>
      <c r="E67" s="267">
        <v>86.5</v>
      </c>
      <c r="F67" s="267">
        <v>98.3</v>
      </c>
      <c r="G67" s="267">
        <v>86.1</v>
      </c>
      <c r="H67" s="267">
        <v>100</v>
      </c>
      <c r="I67" s="267">
        <v>97</v>
      </c>
      <c r="J67" s="267">
        <v>97.7</v>
      </c>
      <c r="K67" s="267">
        <v>93</v>
      </c>
      <c r="L67" s="267">
        <v>141.69999999999999</v>
      </c>
      <c r="M67" s="267">
        <v>131.6</v>
      </c>
      <c r="N67" s="267">
        <v>99.3</v>
      </c>
      <c r="O67" s="267">
        <v>103</v>
      </c>
      <c r="P67" s="267">
        <v>119</v>
      </c>
      <c r="Q67" s="267">
        <v>100.7</v>
      </c>
      <c r="R67" s="267">
        <v>111.9</v>
      </c>
      <c r="S67" s="267">
        <v>103.3</v>
      </c>
    </row>
    <row r="68" spans="1:19" ht="13.5" customHeight="1">
      <c r="A68" s="232" t="s">
        <v>59</v>
      </c>
      <c r="B68" s="230">
        <v>12</v>
      </c>
      <c r="D68" s="340">
        <v>100.8</v>
      </c>
      <c r="E68" s="267">
        <v>86.8</v>
      </c>
      <c r="F68" s="267">
        <v>98</v>
      </c>
      <c r="G68" s="267">
        <v>86.8</v>
      </c>
      <c r="H68" s="267">
        <v>99.1</v>
      </c>
      <c r="I68" s="267">
        <v>96.8</v>
      </c>
      <c r="J68" s="267">
        <v>97.9</v>
      </c>
      <c r="K68" s="267">
        <v>93.1</v>
      </c>
      <c r="L68" s="267">
        <v>137.1</v>
      </c>
      <c r="M68" s="267">
        <v>131.30000000000001</v>
      </c>
      <c r="N68" s="267">
        <v>98.8</v>
      </c>
      <c r="O68" s="267">
        <v>99.4</v>
      </c>
      <c r="P68" s="267">
        <v>118.9</v>
      </c>
      <c r="Q68" s="267">
        <v>101.3</v>
      </c>
      <c r="R68" s="267">
        <v>112.7</v>
      </c>
      <c r="S68" s="267">
        <v>104.8</v>
      </c>
    </row>
    <row r="69" spans="1:19" ht="13.5" customHeight="1">
      <c r="A69" s="230" t="s">
        <v>450</v>
      </c>
      <c r="B69" s="230">
        <v>1</v>
      </c>
      <c r="C69" s="242"/>
      <c r="D69" s="340">
        <v>100.7</v>
      </c>
      <c r="E69" s="267">
        <v>86.5</v>
      </c>
      <c r="F69" s="267">
        <v>97.9</v>
      </c>
      <c r="G69" s="267">
        <v>86.6</v>
      </c>
      <c r="H69" s="267">
        <v>98.9</v>
      </c>
      <c r="I69" s="267">
        <v>96.6</v>
      </c>
      <c r="J69" s="267">
        <v>97.5</v>
      </c>
      <c r="K69" s="267">
        <v>92.9</v>
      </c>
      <c r="L69" s="267">
        <v>136.69999999999999</v>
      </c>
      <c r="M69" s="267">
        <v>131</v>
      </c>
      <c r="N69" s="267">
        <v>100.4</v>
      </c>
      <c r="O69" s="267">
        <v>99.6</v>
      </c>
      <c r="P69" s="267">
        <v>118.9</v>
      </c>
      <c r="Q69" s="267">
        <v>101.4</v>
      </c>
      <c r="R69" s="267">
        <v>110.7</v>
      </c>
      <c r="S69" s="267">
        <v>104.5</v>
      </c>
    </row>
    <row r="70" spans="1:19" ht="13.5" customHeight="1">
      <c r="A70" s="232" t="s">
        <v>59</v>
      </c>
      <c r="B70" s="230">
        <v>2</v>
      </c>
      <c r="C70" s="242"/>
      <c r="D70" s="340">
        <v>100.3</v>
      </c>
      <c r="E70" s="267">
        <v>86.3</v>
      </c>
      <c r="F70" s="267">
        <v>97.5</v>
      </c>
      <c r="G70" s="267">
        <v>86.1</v>
      </c>
      <c r="H70" s="267">
        <v>98.6</v>
      </c>
      <c r="I70" s="267">
        <v>96</v>
      </c>
      <c r="J70" s="267">
        <v>96.9</v>
      </c>
      <c r="K70" s="267">
        <v>92.7</v>
      </c>
      <c r="L70" s="267">
        <v>136.80000000000001</v>
      </c>
      <c r="M70" s="267">
        <v>131.30000000000001</v>
      </c>
      <c r="N70" s="267">
        <v>99.7</v>
      </c>
      <c r="O70" s="267">
        <v>100.3</v>
      </c>
      <c r="P70" s="267">
        <v>117.8</v>
      </c>
      <c r="Q70" s="267">
        <v>100.9</v>
      </c>
      <c r="R70" s="267">
        <v>110.8</v>
      </c>
      <c r="S70" s="267">
        <v>104.6</v>
      </c>
    </row>
    <row r="71" spans="1:19" ht="13.5" customHeight="1">
      <c r="A71" s="232" t="s">
        <v>59</v>
      </c>
      <c r="B71" s="230">
        <v>3</v>
      </c>
      <c r="C71" s="242"/>
      <c r="D71" s="340">
        <v>99.2</v>
      </c>
      <c r="E71" s="267">
        <v>86.3</v>
      </c>
      <c r="F71" s="267">
        <v>95.5</v>
      </c>
      <c r="G71" s="267">
        <v>86.7</v>
      </c>
      <c r="H71" s="267">
        <v>98.7</v>
      </c>
      <c r="I71" s="267">
        <v>95</v>
      </c>
      <c r="J71" s="267">
        <v>96.4</v>
      </c>
      <c r="K71" s="267">
        <v>92.8</v>
      </c>
      <c r="L71" s="267">
        <v>135.69999999999999</v>
      </c>
      <c r="M71" s="267">
        <v>131.30000000000001</v>
      </c>
      <c r="N71" s="267">
        <v>98.5</v>
      </c>
      <c r="O71" s="267">
        <v>99.8</v>
      </c>
      <c r="P71" s="267">
        <v>117.1</v>
      </c>
      <c r="Q71" s="267">
        <v>100.9</v>
      </c>
      <c r="R71" s="267">
        <v>95.4</v>
      </c>
      <c r="S71" s="267">
        <v>104.1</v>
      </c>
    </row>
    <row r="72" spans="1:19" ht="13.5" customHeight="1">
      <c r="A72" s="234" t="s">
        <v>59</v>
      </c>
      <c r="B72" s="238">
        <v>4</v>
      </c>
      <c r="C72" s="244"/>
      <c r="D72" s="341">
        <v>99.4</v>
      </c>
      <c r="E72" s="352">
        <v>89.5</v>
      </c>
      <c r="F72" s="352">
        <v>96.7</v>
      </c>
      <c r="G72" s="352">
        <v>87.9</v>
      </c>
      <c r="H72" s="352">
        <v>98.4</v>
      </c>
      <c r="I72" s="352">
        <v>95.9</v>
      </c>
      <c r="J72" s="352">
        <v>96.6</v>
      </c>
      <c r="K72" s="352">
        <v>94.3</v>
      </c>
      <c r="L72" s="352">
        <v>141.6</v>
      </c>
      <c r="M72" s="352">
        <v>127.3</v>
      </c>
      <c r="N72" s="352">
        <v>98.4</v>
      </c>
      <c r="O72" s="352">
        <v>99.1</v>
      </c>
      <c r="P72" s="352">
        <v>118.4</v>
      </c>
      <c r="Q72" s="352">
        <v>100.8</v>
      </c>
      <c r="R72" s="352">
        <v>95.5</v>
      </c>
      <c r="S72" s="352">
        <v>100.5</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1.1000000000000001</v>
      </c>
      <c r="E74" s="262">
        <v>6.3</v>
      </c>
      <c r="F74" s="262">
        <v>1</v>
      </c>
      <c r="G74" s="262">
        <v>123.3</v>
      </c>
      <c r="H74" s="262">
        <v>2.5</v>
      </c>
      <c r="I74" s="262">
        <v>2.6</v>
      </c>
      <c r="J74" s="262">
        <v>2.2000000000000002</v>
      </c>
      <c r="K74" s="262">
        <v>-2.5</v>
      </c>
      <c r="L74" s="277">
        <v>-3.2</v>
      </c>
      <c r="M74" s="277">
        <v>3</v>
      </c>
      <c r="N74" s="277">
        <v>0.5</v>
      </c>
      <c r="O74" s="277">
        <v>3.8</v>
      </c>
      <c r="P74" s="262">
        <v>-4.7</v>
      </c>
      <c r="Q74" s="262">
        <v>-1</v>
      </c>
      <c r="R74" s="262">
        <v>-0.7</v>
      </c>
      <c r="S74" s="277">
        <v>0.9</v>
      </c>
    </row>
    <row r="75" spans="1:19" ht="13.5" customHeight="1">
      <c r="A75" s="230"/>
      <c r="B75" s="230" t="s">
        <v>245</v>
      </c>
      <c r="C75" s="242"/>
      <c r="D75" s="252">
        <v>0.5</v>
      </c>
      <c r="E75" s="263">
        <v>-0.4</v>
      </c>
      <c r="F75" s="263">
        <v>0.1</v>
      </c>
      <c r="G75" s="263">
        <v>-1.4</v>
      </c>
      <c r="H75" s="263">
        <v>5.4</v>
      </c>
      <c r="I75" s="263">
        <v>4</v>
      </c>
      <c r="J75" s="263">
        <v>5.2</v>
      </c>
      <c r="K75" s="263">
        <v>1.6</v>
      </c>
      <c r="L75" s="278">
        <v>-20.2</v>
      </c>
      <c r="M75" s="278">
        <v>-31.7</v>
      </c>
      <c r="N75" s="278">
        <v>-5.2</v>
      </c>
      <c r="O75" s="278">
        <v>-4</v>
      </c>
      <c r="P75" s="263">
        <v>24.5</v>
      </c>
      <c r="Q75" s="263">
        <v>0</v>
      </c>
      <c r="R75" s="263">
        <v>-4</v>
      </c>
      <c r="S75" s="278">
        <v>-4.5</v>
      </c>
    </row>
    <row r="76" spans="1:19" ht="13.5" customHeight="1">
      <c r="A76" s="230"/>
      <c r="B76" s="230" t="s">
        <v>110</v>
      </c>
      <c r="C76" s="242"/>
      <c r="D76" s="252">
        <v>1.8</v>
      </c>
      <c r="E76" s="263">
        <v>-1.2</v>
      </c>
      <c r="F76" s="263">
        <v>-0.8</v>
      </c>
      <c r="G76" s="263">
        <v>-2.4</v>
      </c>
      <c r="H76" s="263">
        <v>-0.2</v>
      </c>
      <c r="I76" s="263">
        <v>-2.1</v>
      </c>
      <c r="J76" s="263">
        <v>3.8</v>
      </c>
      <c r="K76" s="263">
        <v>-1.9</v>
      </c>
      <c r="L76" s="278">
        <v>4.7</v>
      </c>
      <c r="M76" s="278">
        <v>38.1</v>
      </c>
      <c r="N76" s="278">
        <v>-6.3</v>
      </c>
      <c r="O76" s="278">
        <v>-1</v>
      </c>
      <c r="P76" s="263">
        <v>7.9</v>
      </c>
      <c r="Q76" s="263">
        <v>1.4</v>
      </c>
      <c r="R76" s="263">
        <v>-2.4</v>
      </c>
      <c r="S76" s="278">
        <v>12.1</v>
      </c>
    </row>
    <row r="77" spans="1:19" ht="13.5" customHeight="1">
      <c r="A77" s="230"/>
      <c r="B77" s="230" t="s">
        <v>316</v>
      </c>
      <c r="C77" s="242"/>
      <c r="D77" s="252">
        <v>0.7</v>
      </c>
      <c r="E77" s="263">
        <v>-18.600000000000001</v>
      </c>
      <c r="F77" s="263">
        <v>2.7</v>
      </c>
      <c r="G77" s="263">
        <v>-2.4</v>
      </c>
      <c r="H77" s="263">
        <v>-4.8</v>
      </c>
      <c r="I77" s="263">
        <v>-2.4</v>
      </c>
      <c r="J77" s="263">
        <v>-2.5</v>
      </c>
      <c r="K77" s="263">
        <v>-1.4</v>
      </c>
      <c r="L77" s="278">
        <v>-24.1</v>
      </c>
      <c r="M77" s="278">
        <v>-3.2</v>
      </c>
      <c r="N77" s="278">
        <v>0</v>
      </c>
      <c r="O77" s="278">
        <v>0.2</v>
      </c>
      <c r="P77" s="263">
        <v>3.1</v>
      </c>
      <c r="Q77" s="263">
        <v>1.2</v>
      </c>
      <c r="R77" s="263">
        <v>-3.1</v>
      </c>
      <c r="S77" s="278">
        <v>5</v>
      </c>
    </row>
    <row r="78" spans="1:19" ht="13.5" customHeight="1">
      <c r="A78" s="230"/>
      <c r="B78" s="230" t="s">
        <v>112</v>
      </c>
      <c r="C78" s="242"/>
      <c r="D78" s="252">
        <v>1</v>
      </c>
      <c r="E78" s="263">
        <v>22.4</v>
      </c>
      <c r="F78" s="263">
        <v>0.1</v>
      </c>
      <c r="G78" s="263">
        <v>-5.5</v>
      </c>
      <c r="H78" s="263">
        <v>3.2</v>
      </c>
      <c r="I78" s="263">
        <v>-0.4</v>
      </c>
      <c r="J78" s="263">
        <v>-3</v>
      </c>
      <c r="K78" s="263">
        <v>-1.8</v>
      </c>
      <c r="L78" s="278">
        <v>64.2</v>
      </c>
      <c r="M78" s="278">
        <v>-2.2999999999999998</v>
      </c>
      <c r="N78" s="278">
        <v>2.6</v>
      </c>
      <c r="O78" s="278">
        <v>1.3</v>
      </c>
      <c r="P78" s="263">
        <v>5</v>
      </c>
      <c r="Q78" s="263">
        <v>2.8</v>
      </c>
      <c r="R78" s="263">
        <v>-4.4000000000000004</v>
      </c>
      <c r="S78" s="278">
        <v>-2</v>
      </c>
    </row>
    <row r="79" spans="1:19" ht="13.5" customHeight="1">
      <c r="A79" s="231"/>
      <c r="B79" s="231" t="s">
        <v>184</v>
      </c>
      <c r="C79" s="243"/>
      <c r="D79" s="254">
        <v>-1.4</v>
      </c>
      <c r="E79" s="265">
        <v>-7.1</v>
      </c>
      <c r="F79" s="265">
        <v>-2.2000000000000002</v>
      </c>
      <c r="G79" s="265">
        <v>-7.9</v>
      </c>
      <c r="H79" s="265">
        <v>-4.4000000000000004</v>
      </c>
      <c r="I79" s="265">
        <v>2</v>
      </c>
      <c r="J79" s="265">
        <v>-0.5</v>
      </c>
      <c r="K79" s="265">
        <v>-1.5</v>
      </c>
      <c r="L79" s="265">
        <v>9</v>
      </c>
      <c r="M79" s="265">
        <v>1.8</v>
      </c>
      <c r="N79" s="265">
        <v>0.4</v>
      </c>
      <c r="O79" s="265">
        <v>0.7</v>
      </c>
      <c r="P79" s="265">
        <v>1.2</v>
      </c>
      <c r="Q79" s="265">
        <v>-2.2999999999999998</v>
      </c>
      <c r="R79" s="265">
        <v>18.7</v>
      </c>
      <c r="S79" s="265">
        <v>-3.5</v>
      </c>
    </row>
    <row r="80" spans="1:19" ht="13.5" customHeight="1">
      <c r="A80" s="230" t="s">
        <v>449</v>
      </c>
      <c r="B80" s="230">
        <v>4</v>
      </c>
      <c r="C80" s="242" t="s">
        <v>234</v>
      </c>
      <c r="D80" s="333">
        <v>-1</v>
      </c>
      <c r="E80" s="348">
        <v>-1</v>
      </c>
      <c r="F80" s="348">
        <v>-2.2000000000000002</v>
      </c>
      <c r="G80" s="348">
        <v>-15.6</v>
      </c>
      <c r="H80" s="348">
        <v>-8.4</v>
      </c>
      <c r="I80" s="348">
        <v>2.9</v>
      </c>
      <c r="J80" s="348">
        <v>0.7</v>
      </c>
      <c r="K80" s="348">
        <v>-2.6</v>
      </c>
      <c r="L80" s="348">
        <v>10.3</v>
      </c>
      <c r="M80" s="348">
        <v>4.3</v>
      </c>
      <c r="N80" s="348">
        <v>-1.9</v>
      </c>
      <c r="O80" s="348">
        <v>0</v>
      </c>
      <c r="P80" s="348">
        <v>0.9</v>
      </c>
      <c r="Q80" s="348">
        <v>-1.3</v>
      </c>
      <c r="R80" s="348">
        <v>21.2</v>
      </c>
      <c r="S80" s="348">
        <v>-2.6</v>
      </c>
    </row>
    <row r="81" spans="1:28" ht="13.5" customHeight="1">
      <c r="A81" s="232" t="s">
        <v>59</v>
      </c>
      <c r="B81" s="230">
        <v>5</v>
      </c>
      <c r="C81" s="242"/>
      <c r="D81" s="334">
        <v>-0.5</v>
      </c>
      <c r="E81" s="259">
        <v>-0.3</v>
      </c>
      <c r="F81" s="259">
        <v>-1.9</v>
      </c>
      <c r="G81" s="259">
        <v>-11</v>
      </c>
      <c r="H81" s="259">
        <v>-8.1999999999999993</v>
      </c>
      <c r="I81" s="259">
        <v>3.4</v>
      </c>
      <c r="J81" s="259">
        <v>0.6</v>
      </c>
      <c r="K81" s="259">
        <v>-1</v>
      </c>
      <c r="L81" s="259">
        <v>6.9</v>
      </c>
      <c r="M81" s="259">
        <v>3.6</v>
      </c>
      <c r="N81" s="259">
        <v>-1.4</v>
      </c>
      <c r="O81" s="259">
        <v>-1.8</v>
      </c>
      <c r="P81" s="259">
        <v>0.8</v>
      </c>
      <c r="Q81" s="259">
        <v>-1</v>
      </c>
      <c r="R81" s="259">
        <v>21.1</v>
      </c>
      <c r="S81" s="259">
        <v>0.4</v>
      </c>
    </row>
    <row r="82" spans="1:28" ht="13.5" customHeight="1">
      <c r="A82" s="232" t="s">
        <v>59</v>
      </c>
      <c r="B82" s="230">
        <v>6</v>
      </c>
      <c r="C82" s="242"/>
      <c r="D82" s="334">
        <v>-0.7</v>
      </c>
      <c r="E82" s="259">
        <v>0</v>
      </c>
      <c r="F82" s="259">
        <v>-1.9</v>
      </c>
      <c r="G82" s="259">
        <v>-12.4</v>
      </c>
      <c r="H82" s="259">
        <v>-7.3</v>
      </c>
      <c r="I82" s="259">
        <v>2</v>
      </c>
      <c r="J82" s="259">
        <v>0.1</v>
      </c>
      <c r="K82" s="259">
        <v>-1.2</v>
      </c>
      <c r="L82" s="259">
        <v>9.6</v>
      </c>
      <c r="M82" s="259">
        <v>3.8</v>
      </c>
      <c r="N82" s="259">
        <v>-0.6</v>
      </c>
      <c r="O82" s="259">
        <v>1.4</v>
      </c>
      <c r="P82" s="259">
        <v>0.1</v>
      </c>
      <c r="Q82" s="259">
        <v>-1.8</v>
      </c>
      <c r="R82" s="259">
        <v>22.8</v>
      </c>
      <c r="S82" s="259">
        <v>0.6</v>
      </c>
    </row>
    <row r="83" spans="1:28" ht="13.5" customHeight="1">
      <c r="A83" s="232" t="s">
        <v>59</v>
      </c>
      <c r="B83" s="230">
        <v>7</v>
      </c>
      <c r="D83" s="334">
        <v>-0.8</v>
      </c>
      <c r="E83" s="259">
        <v>-13.6</v>
      </c>
      <c r="F83" s="259">
        <v>-2.2999999999999998</v>
      </c>
      <c r="G83" s="259">
        <v>-5.0999999999999996</v>
      </c>
      <c r="H83" s="259">
        <v>-7.8</v>
      </c>
      <c r="I83" s="259">
        <v>3</v>
      </c>
      <c r="J83" s="259">
        <v>-0.4</v>
      </c>
      <c r="K83" s="259">
        <v>-0.7</v>
      </c>
      <c r="L83" s="259">
        <v>7.2</v>
      </c>
      <c r="M83" s="259">
        <v>3.5</v>
      </c>
      <c r="N83" s="259">
        <v>4.2</v>
      </c>
      <c r="O83" s="259">
        <v>2.8</v>
      </c>
      <c r="P83" s="259">
        <v>0.8</v>
      </c>
      <c r="Q83" s="259">
        <v>-2.4</v>
      </c>
      <c r="R83" s="259">
        <v>22.7</v>
      </c>
      <c r="S83" s="259">
        <v>1.4</v>
      </c>
    </row>
    <row r="84" spans="1:28" ht="13.5" customHeight="1">
      <c r="A84" s="232" t="s">
        <v>59</v>
      </c>
      <c r="B84" s="230">
        <v>8</v>
      </c>
      <c r="C84" s="242"/>
      <c r="D84" s="334">
        <v>-1.6</v>
      </c>
      <c r="E84" s="259">
        <v>-13.7</v>
      </c>
      <c r="F84" s="259">
        <v>-2.2999999999999998</v>
      </c>
      <c r="G84" s="259">
        <v>-3.9</v>
      </c>
      <c r="H84" s="259">
        <v>-7.6</v>
      </c>
      <c r="I84" s="259">
        <v>1.1000000000000001</v>
      </c>
      <c r="J84" s="259">
        <v>-1.3</v>
      </c>
      <c r="K84" s="259">
        <v>-0.6</v>
      </c>
      <c r="L84" s="259">
        <v>8.8000000000000007</v>
      </c>
      <c r="M84" s="259">
        <v>2.8</v>
      </c>
      <c r="N84" s="259">
        <v>2.8</v>
      </c>
      <c r="O84" s="259">
        <v>3.4</v>
      </c>
      <c r="P84" s="259">
        <v>0.8</v>
      </c>
      <c r="Q84" s="259">
        <v>-2.5</v>
      </c>
      <c r="R84" s="259">
        <v>22.3</v>
      </c>
      <c r="S84" s="259">
        <v>-4.5</v>
      </c>
    </row>
    <row r="85" spans="1:28" ht="13.5" customHeight="1">
      <c r="A85" s="232" t="s">
        <v>59</v>
      </c>
      <c r="B85" s="230">
        <v>9</v>
      </c>
      <c r="C85" s="242"/>
      <c r="D85" s="334">
        <v>-2.5</v>
      </c>
      <c r="E85" s="259">
        <v>-13</v>
      </c>
      <c r="F85" s="259">
        <v>-3</v>
      </c>
      <c r="G85" s="259">
        <v>-3.9</v>
      </c>
      <c r="H85" s="259">
        <v>-7.9</v>
      </c>
      <c r="I85" s="259">
        <v>0.2</v>
      </c>
      <c r="J85" s="259">
        <v>-1.2</v>
      </c>
      <c r="K85" s="259">
        <v>-1.5</v>
      </c>
      <c r="L85" s="259">
        <v>9.6999999999999993</v>
      </c>
      <c r="M85" s="259">
        <v>0.4</v>
      </c>
      <c r="N85" s="259">
        <v>0.3</v>
      </c>
      <c r="O85" s="259">
        <v>3.7</v>
      </c>
      <c r="P85" s="259">
        <v>0.6</v>
      </c>
      <c r="Q85" s="259">
        <v>-4</v>
      </c>
      <c r="R85" s="259">
        <v>22.8</v>
      </c>
      <c r="S85" s="259">
        <v>-5.9</v>
      </c>
    </row>
    <row r="86" spans="1:28" ht="13.5" customHeight="1">
      <c r="A86" s="232" t="s">
        <v>59</v>
      </c>
      <c r="B86" s="230">
        <v>10</v>
      </c>
      <c r="C86" s="242"/>
      <c r="D86" s="334">
        <v>-2.2000000000000002</v>
      </c>
      <c r="E86" s="259">
        <v>-11</v>
      </c>
      <c r="F86" s="259">
        <v>-2.9</v>
      </c>
      <c r="G86" s="259">
        <v>-4.3</v>
      </c>
      <c r="H86" s="259">
        <v>3.6</v>
      </c>
      <c r="I86" s="259">
        <v>1.5</v>
      </c>
      <c r="J86" s="259">
        <v>0.2</v>
      </c>
      <c r="K86" s="259">
        <v>-3.2</v>
      </c>
      <c r="L86" s="259">
        <v>8.6</v>
      </c>
      <c r="M86" s="259">
        <v>0.3</v>
      </c>
      <c r="N86" s="259">
        <v>3.6</v>
      </c>
      <c r="O86" s="259">
        <v>1</v>
      </c>
      <c r="P86" s="259">
        <v>0.3</v>
      </c>
      <c r="Q86" s="259">
        <v>-5.2</v>
      </c>
      <c r="R86" s="259">
        <v>24.3</v>
      </c>
      <c r="S86" s="259">
        <v>-5.7</v>
      </c>
    </row>
    <row r="87" spans="1:28" ht="13.5" customHeight="1">
      <c r="A87" s="233" t="s">
        <v>59</v>
      </c>
      <c r="B87" s="230">
        <v>11</v>
      </c>
      <c r="C87" s="242"/>
      <c r="D87" s="334">
        <v>-2.9</v>
      </c>
      <c r="E87" s="259">
        <v>-11.2</v>
      </c>
      <c r="F87" s="259">
        <v>-3.6</v>
      </c>
      <c r="G87" s="259">
        <v>-0.7</v>
      </c>
      <c r="H87" s="259">
        <v>2.9</v>
      </c>
      <c r="I87" s="259">
        <v>1.3</v>
      </c>
      <c r="J87" s="259">
        <v>-0.8</v>
      </c>
      <c r="K87" s="259">
        <v>-3</v>
      </c>
      <c r="L87" s="259">
        <v>7.3</v>
      </c>
      <c r="M87" s="259">
        <v>-0.3</v>
      </c>
      <c r="N87" s="259">
        <v>2.1</v>
      </c>
      <c r="O87" s="259">
        <v>3.5</v>
      </c>
      <c r="P87" s="259">
        <v>0.3</v>
      </c>
      <c r="Q87" s="259">
        <v>-5.3</v>
      </c>
      <c r="R87" s="259">
        <v>25.2</v>
      </c>
      <c r="S87" s="259">
        <v>-9.1999999999999993</v>
      </c>
    </row>
    <row r="88" spans="1:28" ht="13.5" customHeight="1">
      <c r="A88" s="232" t="s">
        <v>59</v>
      </c>
      <c r="B88" s="230">
        <v>12</v>
      </c>
      <c r="D88" s="334">
        <v>-2.8</v>
      </c>
      <c r="E88" s="259">
        <v>-11.1</v>
      </c>
      <c r="F88" s="259">
        <v>-3.2</v>
      </c>
      <c r="G88" s="259">
        <v>1.9</v>
      </c>
      <c r="H88" s="259">
        <v>2.2999999999999998</v>
      </c>
      <c r="I88" s="259">
        <v>1.1000000000000001</v>
      </c>
      <c r="J88" s="259">
        <v>-0.2</v>
      </c>
      <c r="K88" s="259">
        <v>-2.4</v>
      </c>
      <c r="L88" s="259">
        <v>-3.7</v>
      </c>
      <c r="M88" s="259">
        <v>-0.8</v>
      </c>
      <c r="N88" s="259">
        <v>1.4</v>
      </c>
      <c r="O88" s="259">
        <v>-0.9</v>
      </c>
      <c r="P88" s="259">
        <v>0.1</v>
      </c>
      <c r="Q88" s="259">
        <v>-5</v>
      </c>
      <c r="R88" s="259">
        <v>26.2</v>
      </c>
      <c r="S88" s="259">
        <v>-8.8000000000000007</v>
      </c>
    </row>
    <row r="89" spans="1:28" ht="13.5" customHeight="1">
      <c r="A89" s="230" t="s">
        <v>450</v>
      </c>
      <c r="B89" s="230">
        <v>1</v>
      </c>
      <c r="C89" s="242"/>
      <c r="D89" s="334">
        <v>-2.4</v>
      </c>
      <c r="E89" s="259">
        <v>-8.3000000000000007</v>
      </c>
      <c r="F89" s="259">
        <v>-3.1</v>
      </c>
      <c r="G89" s="259">
        <v>1.9</v>
      </c>
      <c r="H89" s="259">
        <v>6.9</v>
      </c>
      <c r="I89" s="259">
        <v>0.1</v>
      </c>
      <c r="J89" s="259">
        <v>0.3</v>
      </c>
      <c r="K89" s="259">
        <v>-2</v>
      </c>
      <c r="L89" s="259">
        <v>-5.5</v>
      </c>
      <c r="M89" s="259">
        <v>-1.4</v>
      </c>
      <c r="N89" s="259">
        <v>6</v>
      </c>
      <c r="O89" s="259">
        <v>0.3</v>
      </c>
      <c r="P89" s="259">
        <v>0.3</v>
      </c>
      <c r="Q89" s="259">
        <v>-3.5</v>
      </c>
      <c r="R89" s="259">
        <v>13.9</v>
      </c>
      <c r="S89" s="259">
        <v>-9.6999999999999993</v>
      </c>
    </row>
    <row r="90" spans="1:28" ht="13.5" customHeight="1">
      <c r="A90" s="232" t="s">
        <v>59</v>
      </c>
      <c r="B90" s="230">
        <v>2</v>
      </c>
      <c r="C90" s="242"/>
      <c r="D90" s="334">
        <v>-2.2000000000000002</v>
      </c>
      <c r="E90" s="259">
        <v>-9</v>
      </c>
      <c r="F90" s="259">
        <v>-2.7</v>
      </c>
      <c r="G90" s="259">
        <v>7.6</v>
      </c>
      <c r="H90" s="259">
        <v>7.1</v>
      </c>
      <c r="I90" s="259">
        <v>-1</v>
      </c>
      <c r="J90" s="259">
        <v>-0.2</v>
      </c>
      <c r="K90" s="259">
        <v>-2.4</v>
      </c>
      <c r="L90" s="259">
        <v>-5.0999999999999996</v>
      </c>
      <c r="M90" s="259">
        <v>-1.2</v>
      </c>
      <c r="N90" s="259">
        <v>6</v>
      </c>
      <c r="O90" s="259">
        <v>0</v>
      </c>
      <c r="P90" s="259">
        <v>0</v>
      </c>
      <c r="Q90" s="259">
        <v>-3.3</v>
      </c>
      <c r="R90" s="259">
        <v>14</v>
      </c>
      <c r="S90" s="259">
        <v>-9.1999999999999993</v>
      </c>
    </row>
    <row r="91" spans="1:28" ht="13.5" customHeight="1">
      <c r="A91" s="232" t="s">
        <v>59</v>
      </c>
      <c r="B91" s="230">
        <v>3</v>
      </c>
      <c r="C91" s="242"/>
      <c r="D91" s="334">
        <v>-2.8</v>
      </c>
      <c r="E91" s="259">
        <v>-9.1999999999999993</v>
      </c>
      <c r="F91" s="259">
        <v>-4.0999999999999996</v>
      </c>
      <c r="G91" s="259">
        <v>9.1</v>
      </c>
      <c r="H91" s="259">
        <v>6.5</v>
      </c>
      <c r="I91" s="259">
        <v>-3.2</v>
      </c>
      <c r="J91" s="259">
        <v>-0.2</v>
      </c>
      <c r="K91" s="259">
        <v>-0.2</v>
      </c>
      <c r="L91" s="259">
        <v>-4.5999999999999996</v>
      </c>
      <c r="M91" s="259">
        <v>-0.4</v>
      </c>
      <c r="N91" s="259">
        <v>7.4</v>
      </c>
      <c r="O91" s="259">
        <v>-1.2</v>
      </c>
      <c r="P91" s="259">
        <v>0.5</v>
      </c>
      <c r="Q91" s="259">
        <v>-2.6</v>
      </c>
      <c r="R91" s="259">
        <v>0.6</v>
      </c>
      <c r="S91" s="259">
        <v>-10.1</v>
      </c>
    </row>
    <row r="92" spans="1:28" ht="13.5" customHeight="1">
      <c r="A92" s="234" t="s">
        <v>59</v>
      </c>
      <c r="B92" s="238">
        <v>4</v>
      </c>
      <c r="C92" s="244"/>
      <c r="D92" s="255">
        <v>-3.5</v>
      </c>
      <c r="E92" s="266">
        <v>-9.5</v>
      </c>
      <c r="F92" s="266">
        <v>-3.8</v>
      </c>
      <c r="G92" s="266">
        <v>10.199999999999999</v>
      </c>
      <c r="H92" s="266">
        <v>7.5</v>
      </c>
      <c r="I92" s="266">
        <v>-2.2000000000000002</v>
      </c>
      <c r="J92" s="266">
        <v>-1.1000000000000001</v>
      </c>
      <c r="K92" s="266">
        <v>1.9</v>
      </c>
      <c r="L92" s="266">
        <v>-0.9</v>
      </c>
      <c r="M92" s="266">
        <v>-5.0999999999999996</v>
      </c>
      <c r="N92" s="266">
        <v>6.5</v>
      </c>
      <c r="O92" s="266">
        <v>1.5</v>
      </c>
      <c r="P92" s="266">
        <v>0.7</v>
      </c>
      <c r="Q92" s="266">
        <v>-3.4</v>
      </c>
      <c r="R92" s="266">
        <v>-13</v>
      </c>
      <c r="S92" s="266">
        <v>-13.7</v>
      </c>
    </row>
    <row r="93" spans="1:28" ht="27" customHeight="1">
      <c r="A93" s="235" t="s">
        <v>169</v>
      </c>
      <c r="B93" s="235"/>
      <c r="C93" s="245"/>
      <c r="D93" s="301">
        <v>0.2</v>
      </c>
      <c r="E93" s="257">
        <v>3.7</v>
      </c>
      <c r="F93" s="257">
        <v>1.3</v>
      </c>
      <c r="G93" s="257">
        <v>1.4</v>
      </c>
      <c r="H93" s="257">
        <v>-0.3</v>
      </c>
      <c r="I93" s="257">
        <v>0.9</v>
      </c>
      <c r="J93" s="257">
        <v>0.2</v>
      </c>
      <c r="K93" s="257">
        <v>1.6</v>
      </c>
      <c r="L93" s="257">
        <v>4.3</v>
      </c>
      <c r="M93" s="257">
        <v>-3</v>
      </c>
      <c r="N93" s="257">
        <v>-0.1</v>
      </c>
      <c r="O93" s="257">
        <v>-0.7</v>
      </c>
      <c r="P93" s="257">
        <v>1.1000000000000001</v>
      </c>
      <c r="Q93" s="257">
        <v>-0.1</v>
      </c>
      <c r="R93" s="257">
        <v>0.1</v>
      </c>
      <c r="S93" s="257">
        <v>-3.5</v>
      </c>
      <c r="T93" s="236"/>
      <c r="U93" s="236"/>
      <c r="V93" s="236"/>
      <c r="W93" s="236"/>
      <c r="X93" s="236"/>
      <c r="Y93" s="236"/>
      <c r="Z93" s="236"/>
      <c r="AA93" s="236"/>
      <c r="AB93" s="236"/>
    </row>
    <row r="94" spans="1:28" ht="22.5" customHeight="1">
      <c r="A94" s="324"/>
      <c r="B94" s="324"/>
      <c r="C94" s="324"/>
      <c r="D94" s="324"/>
      <c r="E94" s="324"/>
      <c r="F94" s="324"/>
      <c r="G94" s="324"/>
      <c r="H94" s="324"/>
      <c r="I94" s="324"/>
      <c r="J94" s="324"/>
      <c r="K94" s="324"/>
      <c r="L94" s="324"/>
      <c r="M94" s="324"/>
      <c r="N94" s="324"/>
      <c r="O94" s="324"/>
      <c r="P94" s="324"/>
      <c r="Q94" s="324"/>
      <c r="R94" s="324"/>
      <c r="S94" s="324"/>
    </row>
    <row r="95" spans="1:28">
      <c r="A95" s="325"/>
    </row>
  </sheetData>
  <mergeCells count="12">
    <mergeCell ref="G2:N2"/>
    <mergeCell ref="H3:O3"/>
    <mergeCell ref="D7:R7"/>
    <mergeCell ref="D27:S27"/>
    <mergeCell ref="A47:C47"/>
    <mergeCell ref="H49:O49"/>
    <mergeCell ref="D53:R53"/>
    <mergeCell ref="D73:S73"/>
    <mergeCell ref="A93:C93"/>
    <mergeCell ref="A94:S94"/>
    <mergeCell ref="A4:C6"/>
    <mergeCell ref="A50:C52"/>
  </mergeCells>
  <phoneticPr fontId="22"/>
  <pageMargins left="0.78740157480314965" right="0.39370078740157483" top="0.43307086614173229" bottom="0.59055118110236227" header="0.31496062992125984" footer="0.35433070866141736"/>
  <pageSetup paperSize="9" scale="59" fitToWidth="1" fitToHeight="1" orientation="portrait" usePrinterDefaults="1"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1">
    <tabColor indexed="14"/>
    <pageSetUpPr fitToPage="1"/>
  </sheetPr>
  <dimension ref="A1:S52"/>
  <sheetViews>
    <sheetView topLeftCell="G1" workbookViewId="0"/>
  </sheetViews>
  <sheetFormatPr defaultColWidth="9" defaultRowHeight="13"/>
  <cols>
    <col min="1" max="1" width="9.08984375" style="1" customWidth="1"/>
    <col min="2" max="2" width="5.26953125" style="1" customWidth="1"/>
    <col min="3" max="3" width="4.453125" style="1" customWidth="1"/>
    <col min="4" max="4" width="2.7265625" style="1" customWidth="1"/>
    <col min="5" max="18" width="9.7265625" style="1" customWidth="1"/>
    <col min="19" max="19" width="7.453125" style="1" customWidth="1"/>
    <col min="20" max="16384" width="9" style="1"/>
  </cols>
  <sheetData>
    <row r="1" spans="1:19" ht="9" customHeight="1">
      <c r="H1" s="2"/>
      <c r="I1" s="2"/>
      <c r="J1" s="2"/>
      <c r="K1" s="2"/>
      <c r="L1" s="2"/>
      <c r="M1" s="2"/>
    </row>
    <row r="2" spans="1:19" ht="22.5" customHeight="1">
      <c r="B2" s="362"/>
      <c r="C2" s="362"/>
      <c r="D2" s="362"/>
      <c r="G2" s="411"/>
      <c r="H2" s="2"/>
      <c r="I2" s="416" t="s">
        <v>121</v>
      </c>
      <c r="J2" s="417"/>
      <c r="K2" s="417"/>
      <c r="L2" s="417"/>
      <c r="M2" s="2"/>
      <c r="N2" s="2"/>
      <c r="Q2" s="434"/>
    </row>
    <row r="3" spans="1:19">
      <c r="B3" s="224" t="s">
        <v>45</v>
      </c>
      <c r="C3" s="224"/>
      <c r="D3" s="224"/>
      <c r="E3" s="391"/>
      <c r="F3" s="391"/>
      <c r="Q3" s="391" t="s">
        <v>255</v>
      </c>
      <c r="R3" s="438"/>
    </row>
    <row r="4" spans="1:19">
      <c r="B4" s="363" t="s">
        <v>216</v>
      </c>
      <c r="C4" s="372"/>
      <c r="D4" s="381"/>
      <c r="E4" s="392" t="s">
        <v>218</v>
      </c>
      <c r="F4" s="399"/>
      <c r="G4" s="392" t="s">
        <v>201</v>
      </c>
      <c r="H4" s="414"/>
      <c r="I4" s="392" t="s">
        <v>64</v>
      </c>
      <c r="J4" s="399"/>
      <c r="K4" s="419" t="s">
        <v>111</v>
      </c>
      <c r="L4" s="414"/>
      <c r="M4" s="421" t="s">
        <v>219</v>
      </c>
      <c r="N4" s="422"/>
      <c r="O4" s="423" t="s">
        <v>10</v>
      </c>
      <c r="P4" s="399"/>
      <c r="Q4" s="392" t="s">
        <v>222</v>
      </c>
      <c r="R4" s="414"/>
    </row>
    <row r="5" spans="1:19">
      <c r="B5" s="364"/>
      <c r="C5" s="373"/>
      <c r="D5" s="382"/>
      <c r="E5" s="393" t="s">
        <v>224</v>
      </c>
      <c r="F5" s="400" t="s">
        <v>461</v>
      </c>
      <c r="G5" s="393" t="s">
        <v>224</v>
      </c>
      <c r="H5" s="400" t="s">
        <v>461</v>
      </c>
      <c r="I5" s="393" t="s">
        <v>224</v>
      </c>
      <c r="J5" s="400" t="s">
        <v>461</v>
      </c>
      <c r="K5" s="393" t="s">
        <v>224</v>
      </c>
      <c r="L5" s="400" t="s">
        <v>461</v>
      </c>
      <c r="M5" s="393" t="s">
        <v>224</v>
      </c>
      <c r="N5" s="400" t="s">
        <v>461</v>
      </c>
      <c r="O5" s="424" t="s">
        <v>462</v>
      </c>
      <c r="P5" s="400" t="s">
        <v>464</v>
      </c>
      <c r="Q5" s="424" t="s">
        <v>462</v>
      </c>
      <c r="R5" s="400" t="s">
        <v>464</v>
      </c>
    </row>
    <row r="6" spans="1:19" s="130" customFormat="1" ht="8.5">
      <c r="B6" s="365"/>
      <c r="C6" s="374"/>
      <c r="D6" s="383"/>
      <c r="E6" s="394"/>
      <c r="F6" s="401" t="s">
        <v>94</v>
      </c>
      <c r="G6" s="190"/>
      <c r="H6" s="401" t="s">
        <v>94</v>
      </c>
      <c r="I6" s="394"/>
      <c r="J6" s="401" t="s">
        <v>94</v>
      </c>
      <c r="K6" s="190"/>
      <c r="L6" s="401" t="s">
        <v>94</v>
      </c>
      <c r="M6" s="394"/>
      <c r="N6" s="401" t="s">
        <v>94</v>
      </c>
      <c r="O6" s="425" t="s">
        <v>94</v>
      </c>
      <c r="P6" s="401" t="s">
        <v>29</v>
      </c>
      <c r="Q6" s="435" t="s">
        <v>94</v>
      </c>
      <c r="R6" s="401" t="s">
        <v>29</v>
      </c>
    </row>
    <row r="7" spans="1:19">
      <c r="B7" s="366" t="s">
        <v>449</v>
      </c>
      <c r="C7" s="375">
        <v>5</v>
      </c>
      <c r="D7" s="1" t="s">
        <v>234</v>
      </c>
      <c r="E7" s="395">
        <v>106.7</v>
      </c>
      <c r="F7" s="402">
        <v>1.6190476190476217</v>
      </c>
      <c r="G7" s="2">
        <v>104.8</v>
      </c>
      <c r="H7" s="402">
        <v>0.4793863854266539</v>
      </c>
      <c r="I7" s="395">
        <v>106.7</v>
      </c>
      <c r="J7" s="402">
        <v>3.692905733722057</v>
      </c>
      <c r="K7" s="2">
        <v>133.30000000000001</v>
      </c>
      <c r="L7" s="402">
        <v>4.6310832025117783</v>
      </c>
      <c r="M7" s="395">
        <v>103</v>
      </c>
      <c r="N7" s="402">
        <v>0.29211295034079565</v>
      </c>
      <c r="O7" s="426">
        <v>1.8</v>
      </c>
      <c r="P7" s="430">
        <v>0.34000000000000008</v>
      </c>
      <c r="Q7" s="436">
        <v>1.56</v>
      </c>
      <c r="R7" s="430">
        <v>-0.12000000000000011</v>
      </c>
      <c r="S7" s="2"/>
    </row>
    <row r="8" spans="1:19">
      <c r="B8" s="367" t="s">
        <v>59</v>
      </c>
      <c r="C8" s="375">
        <v>6</v>
      </c>
      <c r="E8" s="395">
        <v>104.1</v>
      </c>
      <c r="F8" s="402">
        <v>-2.4367385192127538</v>
      </c>
      <c r="G8" s="2">
        <v>104.5</v>
      </c>
      <c r="H8" s="402">
        <v>-0.28625954198473014</v>
      </c>
      <c r="I8" s="395">
        <v>103.7</v>
      </c>
      <c r="J8" s="402">
        <v>-2.8116213683223994</v>
      </c>
      <c r="K8" s="2">
        <v>128.30000000000001</v>
      </c>
      <c r="L8" s="402">
        <v>-3.7509377344336086</v>
      </c>
      <c r="M8" s="395">
        <v>102.9</v>
      </c>
      <c r="N8" s="402">
        <v>-9.7087378640771174e-002</v>
      </c>
      <c r="O8" s="426">
        <v>1.8</v>
      </c>
      <c r="P8" s="430">
        <v>0</v>
      </c>
      <c r="Q8" s="436">
        <v>1.9300000000000002</v>
      </c>
      <c r="R8" s="430">
        <v>0.36999999999999988</v>
      </c>
      <c r="S8" s="2"/>
    </row>
    <row r="9" spans="1:19">
      <c r="B9" s="367" t="s">
        <v>59</v>
      </c>
      <c r="C9" s="375">
        <v>7</v>
      </c>
      <c r="D9" s="384"/>
      <c r="E9" s="395">
        <v>111.1</v>
      </c>
      <c r="F9" s="402">
        <v>6.7243035542747371</v>
      </c>
      <c r="G9" s="2">
        <v>104.4</v>
      </c>
      <c r="H9" s="402">
        <v>-9.569377990430078e-002</v>
      </c>
      <c r="I9" s="395">
        <v>102.8</v>
      </c>
      <c r="J9" s="402">
        <v>-0.86788813886210769</v>
      </c>
      <c r="K9" s="2">
        <v>124.5</v>
      </c>
      <c r="L9" s="402">
        <v>-2.9618082618862127</v>
      </c>
      <c r="M9" s="395">
        <v>102.5</v>
      </c>
      <c r="N9" s="402">
        <v>-0.3887269193391697</v>
      </c>
      <c r="O9" s="426">
        <v>1.78</v>
      </c>
      <c r="P9" s="430">
        <v>-2.0000000000000018e-002</v>
      </c>
      <c r="Q9" s="436">
        <v>2.09</v>
      </c>
      <c r="R9" s="430">
        <v>0.1599999999999997</v>
      </c>
      <c r="S9" s="2"/>
    </row>
    <row r="10" spans="1:19">
      <c r="A10" s="357"/>
      <c r="B10" s="1" t="s">
        <v>59</v>
      </c>
      <c r="C10" s="375">
        <v>8</v>
      </c>
      <c r="E10" s="395">
        <v>105</v>
      </c>
      <c r="F10" s="402">
        <v>-5.4905490549054861</v>
      </c>
      <c r="G10" s="2">
        <v>105</v>
      </c>
      <c r="H10" s="402">
        <v>0.57471264367815544</v>
      </c>
      <c r="I10" s="395">
        <v>103.3</v>
      </c>
      <c r="J10" s="402">
        <v>0.48638132295719844</v>
      </c>
      <c r="K10" s="2">
        <v>120.6</v>
      </c>
      <c r="L10" s="402">
        <v>-3.132530120481932</v>
      </c>
      <c r="M10" s="395">
        <v>101.8</v>
      </c>
      <c r="N10" s="402">
        <v>-0.68292682926829551</v>
      </c>
      <c r="O10" s="426">
        <v>1.55</v>
      </c>
      <c r="P10" s="430">
        <v>-0.23</v>
      </c>
      <c r="Q10" s="436">
        <v>2.38</v>
      </c>
      <c r="R10" s="430">
        <v>0.29000000000000004</v>
      </c>
      <c r="S10" s="2"/>
    </row>
    <row r="11" spans="1:19">
      <c r="A11" s="357"/>
      <c r="B11" s="1" t="s">
        <v>59</v>
      </c>
      <c r="C11" s="375">
        <v>9</v>
      </c>
      <c r="D11" s="384"/>
      <c r="E11" s="395">
        <v>108.7</v>
      </c>
      <c r="F11" s="402">
        <v>3.5238095238095264</v>
      </c>
      <c r="G11" s="2">
        <v>106.7</v>
      </c>
      <c r="H11" s="402">
        <v>1.6190476190476217</v>
      </c>
      <c r="I11" s="395">
        <v>103.5</v>
      </c>
      <c r="J11" s="402">
        <v>0.19361084220716637</v>
      </c>
      <c r="K11" s="395">
        <v>125.9</v>
      </c>
      <c r="L11" s="402">
        <v>4.3946932006633599</v>
      </c>
      <c r="M11" s="395">
        <v>101.1</v>
      </c>
      <c r="N11" s="402">
        <v>-0.6876227897838928</v>
      </c>
      <c r="O11" s="426">
        <v>1.75</v>
      </c>
      <c r="P11" s="430">
        <v>0.19999999999999996</v>
      </c>
      <c r="Q11" s="436">
        <v>2.59</v>
      </c>
      <c r="R11" s="430">
        <v>0.20999999999999996</v>
      </c>
      <c r="S11" s="2"/>
    </row>
    <row r="12" spans="1:19">
      <c r="A12" s="358"/>
      <c r="B12" s="367" t="s">
        <v>59</v>
      </c>
      <c r="C12" s="375">
        <v>10</v>
      </c>
      <c r="D12" s="384"/>
      <c r="E12" s="395">
        <v>108</v>
      </c>
      <c r="F12" s="402">
        <v>-0.64397424103036138</v>
      </c>
      <c r="G12" s="2">
        <v>105.8</v>
      </c>
      <c r="H12" s="402">
        <v>-0.84348641049672501</v>
      </c>
      <c r="I12" s="395">
        <v>102.6</v>
      </c>
      <c r="J12" s="402">
        <v>-0.86956521739130987</v>
      </c>
      <c r="K12" s="2">
        <v>119.1</v>
      </c>
      <c r="L12" s="402">
        <v>-5.4011119936457597</v>
      </c>
      <c r="M12" s="395">
        <v>101.2</v>
      </c>
      <c r="N12" s="402">
        <v>9.8911968348178558e-002</v>
      </c>
      <c r="O12" s="426">
        <v>1.88</v>
      </c>
      <c r="P12" s="430">
        <v>0.12999999999999989</v>
      </c>
      <c r="Q12" s="436">
        <v>1.81</v>
      </c>
      <c r="R12" s="430">
        <v>-0.7799999999999998</v>
      </c>
      <c r="S12" s="2"/>
    </row>
    <row r="13" spans="1:19">
      <c r="B13" s="368" t="s">
        <v>59</v>
      </c>
      <c r="C13" s="375">
        <v>11</v>
      </c>
      <c r="E13" s="395">
        <v>109.5</v>
      </c>
      <c r="F13" s="402">
        <v>1.3888888888888888</v>
      </c>
      <c r="G13" s="2">
        <v>106.7</v>
      </c>
      <c r="H13" s="402">
        <v>0.85066162570889003</v>
      </c>
      <c r="I13" s="395">
        <v>104.1</v>
      </c>
      <c r="J13" s="402">
        <v>1.4619883040935673</v>
      </c>
      <c r="K13" s="2">
        <v>129.30000000000001</v>
      </c>
      <c r="L13" s="402">
        <v>8.5642317380352786</v>
      </c>
      <c r="M13" s="395">
        <v>100.7</v>
      </c>
      <c r="N13" s="402">
        <v>-0.49407114624505932</v>
      </c>
      <c r="O13" s="426">
        <v>1.4</v>
      </c>
      <c r="P13" s="430">
        <v>-0.48</v>
      </c>
      <c r="Q13" s="436">
        <v>1.65</v>
      </c>
      <c r="R13" s="430">
        <v>-0.16000000000000014</v>
      </c>
      <c r="S13" s="2"/>
    </row>
    <row r="14" spans="1:19">
      <c r="A14" s="357"/>
      <c r="B14" s="1" t="s">
        <v>59</v>
      </c>
      <c r="C14" s="375">
        <v>12</v>
      </c>
      <c r="D14" s="384"/>
      <c r="E14" s="395">
        <v>109.5</v>
      </c>
      <c r="F14" s="402">
        <v>0</v>
      </c>
      <c r="G14" s="2">
        <v>105.8</v>
      </c>
      <c r="H14" s="402">
        <v>-0.84348641049672501</v>
      </c>
      <c r="I14" s="395">
        <v>102.1</v>
      </c>
      <c r="J14" s="402">
        <v>-1.9212295869356391</v>
      </c>
      <c r="K14" s="2">
        <v>120.1</v>
      </c>
      <c r="L14" s="402">
        <v>-7.1152358855375226</v>
      </c>
      <c r="M14" s="395">
        <v>100.9</v>
      </c>
      <c r="N14" s="402">
        <v>0.19860973187686479</v>
      </c>
      <c r="O14" s="426">
        <v>1.65</v>
      </c>
      <c r="P14" s="430">
        <v>0.25</v>
      </c>
      <c r="Q14" s="436">
        <v>1.83</v>
      </c>
      <c r="R14" s="430">
        <v>0.18000000000000016</v>
      </c>
      <c r="S14" s="2"/>
    </row>
    <row r="15" spans="1:19">
      <c r="A15" s="357"/>
      <c r="B15" s="1" t="s">
        <v>450</v>
      </c>
      <c r="C15" s="375">
        <v>1</v>
      </c>
      <c r="D15" s="385"/>
      <c r="E15" s="395">
        <v>109.2</v>
      </c>
      <c r="F15" s="402">
        <v>-0.2739726027397234</v>
      </c>
      <c r="G15" s="2">
        <v>105.7</v>
      </c>
      <c r="H15" s="402">
        <v>-9.4517958412092928e-002</v>
      </c>
      <c r="I15" s="395">
        <v>103.1</v>
      </c>
      <c r="J15" s="402">
        <v>0.97943192948090119</v>
      </c>
      <c r="K15" s="2">
        <v>113.8</v>
      </c>
      <c r="L15" s="402">
        <v>-5.2456286427976666</v>
      </c>
      <c r="M15" s="395">
        <v>101.1</v>
      </c>
      <c r="N15" s="402">
        <v>0.19821605550048427</v>
      </c>
      <c r="O15" s="426">
        <v>1.6</v>
      </c>
      <c r="P15" s="430">
        <v>-4.9999999999999822e-002</v>
      </c>
      <c r="Q15" s="436">
        <v>1.31</v>
      </c>
      <c r="R15" s="430">
        <v>-0.52</v>
      </c>
      <c r="S15" s="2"/>
    </row>
    <row r="16" spans="1:19" ht="13.5" customHeight="1">
      <c r="A16" s="357"/>
      <c r="B16" s="1" t="s">
        <v>59</v>
      </c>
      <c r="C16" s="375">
        <v>2</v>
      </c>
      <c r="D16" s="385"/>
      <c r="E16" s="395">
        <v>108.1</v>
      </c>
      <c r="F16" s="402">
        <v>-1.0073260073260151</v>
      </c>
      <c r="G16" s="2">
        <v>105.7</v>
      </c>
      <c r="H16" s="402">
        <v>0</v>
      </c>
      <c r="I16" s="395">
        <v>100.9</v>
      </c>
      <c r="J16" s="402">
        <v>-2.1338506304558571</v>
      </c>
      <c r="K16" s="2">
        <v>119.7</v>
      </c>
      <c r="L16" s="402">
        <v>5.1845342706502686</v>
      </c>
      <c r="M16" s="395">
        <v>100.9</v>
      </c>
      <c r="N16" s="402">
        <v>-0.19782393669632903</v>
      </c>
      <c r="O16" s="426">
        <v>1.48</v>
      </c>
      <c r="P16" s="430">
        <v>-0.12000000000000011</v>
      </c>
      <c r="Q16" s="436">
        <v>1.62</v>
      </c>
      <c r="R16" s="430">
        <v>0.31000000000000005</v>
      </c>
    </row>
    <row r="17" spans="1:18" ht="13.5" customHeight="1">
      <c r="A17" s="359"/>
      <c r="B17" s="369" t="s">
        <v>59</v>
      </c>
      <c r="C17" s="376">
        <v>3</v>
      </c>
      <c r="D17" s="386"/>
      <c r="E17" s="396">
        <v>106.5</v>
      </c>
      <c r="F17" s="403">
        <v>-1.4801110083256193</v>
      </c>
      <c r="G17" s="407">
        <v>104.9</v>
      </c>
      <c r="H17" s="403">
        <v>-0.75685903500472773</v>
      </c>
      <c r="I17" s="396">
        <v>98.7</v>
      </c>
      <c r="J17" s="403">
        <v>-2.1803766105054536</v>
      </c>
      <c r="K17" s="407">
        <v>117.3</v>
      </c>
      <c r="L17" s="403">
        <v>-2.0050125313283256</v>
      </c>
      <c r="M17" s="396">
        <v>100.2</v>
      </c>
      <c r="N17" s="403">
        <v>-0.69375619425173718</v>
      </c>
      <c r="O17" s="427">
        <v>1.34</v>
      </c>
      <c r="P17" s="431">
        <v>-0.1399999999999999</v>
      </c>
      <c r="Q17" s="433">
        <v>1.31</v>
      </c>
      <c r="R17" s="431">
        <v>-0.31000000000000005</v>
      </c>
    </row>
    <row r="18" spans="1:18" ht="13.5" customHeight="1">
      <c r="A18" s="360"/>
      <c r="B18" s="370" t="s">
        <v>59</v>
      </c>
      <c r="C18" s="377">
        <v>4</v>
      </c>
      <c r="D18" s="386"/>
      <c r="E18" s="397">
        <v>105.8</v>
      </c>
      <c r="F18" s="404">
        <v>-0.65727699530516692</v>
      </c>
      <c r="G18" s="412">
        <v>105.8</v>
      </c>
      <c r="H18" s="404">
        <v>0.85795996186843804</v>
      </c>
      <c r="I18" s="397">
        <v>99.7</v>
      </c>
      <c r="J18" s="404">
        <v>1.0131712259371835</v>
      </c>
      <c r="K18" s="412">
        <v>122.1</v>
      </c>
      <c r="L18" s="404">
        <v>4.0920716112531945</v>
      </c>
      <c r="M18" s="397">
        <v>99</v>
      </c>
      <c r="N18" s="404">
        <v>-1.1976047904191645</v>
      </c>
      <c r="O18" s="428">
        <v>1.38</v>
      </c>
      <c r="P18" s="432">
        <v>3.9999999999999813e-002</v>
      </c>
      <c r="Q18" s="437">
        <v>1.75</v>
      </c>
      <c r="R18" s="432">
        <v>0.43999999999999995</v>
      </c>
    </row>
    <row r="19" spans="1:18" ht="13.5" customHeight="1">
      <c r="A19" s="360" t="s">
        <v>465</v>
      </c>
      <c r="E19" s="2"/>
      <c r="F19" s="2"/>
      <c r="G19" s="2"/>
      <c r="H19" s="2"/>
      <c r="I19" s="2"/>
      <c r="J19" s="2"/>
      <c r="K19" s="2"/>
      <c r="L19" s="2"/>
      <c r="M19" s="2"/>
      <c r="N19" s="2"/>
      <c r="O19" s="2"/>
      <c r="P19" s="2"/>
      <c r="Q19" s="2"/>
      <c r="R19" s="2"/>
    </row>
    <row r="20" spans="1:18" ht="13.5" customHeight="1">
      <c r="A20" s="361"/>
      <c r="B20" s="224" t="s">
        <v>56</v>
      </c>
      <c r="C20" s="224"/>
      <c r="D20" s="224"/>
      <c r="E20" s="2"/>
      <c r="F20" s="405"/>
      <c r="G20" s="407"/>
      <c r="H20" s="2"/>
      <c r="I20" s="2"/>
      <c r="K20" s="2"/>
      <c r="M20" s="2"/>
      <c r="N20" s="405"/>
      <c r="O20" s="429"/>
      <c r="P20" s="429"/>
      <c r="Q20" s="391" t="s">
        <v>255</v>
      </c>
      <c r="R20" s="439"/>
    </row>
    <row r="21" spans="1:18" ht="13.5" customHeight="1">
      <c r="A21" s="360"/>
      <c r="B21" s="363" t="s">
        <v>216</v>
      </c>
      <c r="C21" s="378"/>
      <c r="D21" s="387"/>
      <c r="E21" s="398" t="s">
        <v>218</v>
      </c>
      <c r="F21" s="406"/>
      <c r="G21" s="413" t="s">
        <v>201</v>
      </c>
      <c r="H21" s="415"/>
      <c r="I21" s="413" t="s">
        <v>64</v>
      </c>
      <c r="J21" s="418"/>
      <c r="K21" s="420" t="s">
        <v>111</v>
      </c>
      <c r="L21" s="415"/>
      <c r="M21" s="421" t="s">
        <v>219</v>
      </c>
      <c r="N21" s="422"/>
      <c r="O21" s="423" t="s">
        <v>10</v>
      </c>
      <c r="P21" s="399"/>
      <c r="Q21" s="392" t="s">
        <v>222</v>
      </c>
      <c r="R21" s="414"/>
    </row>
    <row r="22" spans="1:18">
      <c r="A22" s="360" t="s">
        <v>465</v>
      </c>
      <c r="B22" s="371"/>
      <c r="C22" s="379"/>
      <c r="D22" s="388"/>
      <c r="E22" s="393" t="s">
        <v>224</v>
      </c>
      <c r="F22" s="400" t="s">
        <v>461</v>
      </c>
      <c r="G22" s="393" t="s">
        <v>224</v>
      </c>
      <c r="H22" s="400" t="s">
        <v>461</v>
      </c>
      <c r="I22" s="393" t="s">
        <v>224</v>
      </c>
      <c r="J22" s="400" t="s">
        <v>461</v>
      </c>
      <c r="K22" s="393" t="s">
        <v>224</v>
      </c>
      <c r="L22" s="400" t="s">
        <v>461</v>
      </c>
      <c r="M22" s="393" t="s">
        <v>224</v>
      </c>
      <c r="N22" s="400" t="s">
        <v>461</v>
      </c>
      <c r="O22" s="424" t="s">
        <v>462</v>
      </c>
      <c r="P22" s="400" t="s">
        <v>464</v>
      </c>
      <c r="Q22" s="424" t="s">
        <v>462</v>
      </c>
      <c r="R22" s="400" t="s">
        <v>464</v>
      </c>
    </row>
    <row r="23" spans="1:18" s="130" customFormat="1" ht="12.5">
      <c r="B23" s="365"/>
      <c r="C23" s="374"/>
      <c r="D23" s="389"/>
      <c r="E23" s="394"/>
      <c r="F23" s="401" t="s">
        <v>94</v>
      </c>
      <c r="G23" s="190"/>
      <c r="H23" s="401" t="s">
        <v>94</v>
      </c>
      <c r="I23" s="394"/>
      <c r="J23" s="401" t="s">
        <v>94</v>
      </c>
      <c r="K23" s="190"/>
      <c r="L23" s="401" t="s">
        <v>94</v>
      </c>
      <c r="M23" s="394"/>
      <c r="N23" s="401" t="s">
        <v>94</v>
      </c>
      <c r="O23" s="425" t="s">
        <v>94</v>
      </c>
      <c r="P23" s="401" t="s">
        <v>29</v>
      </c>
      <c r="Q23" s="435" t="s">
        <v>94</v>
      </c>
      <c r="R23" s="401" t="s">
        <v>29</v>
      </c>
    </row>
    <row r="24" spans="1:18">
      <c r="A24" s="360"/>
      <c r="B24" s="366" t="s">
        <v>449</v>
      </c>
      <c r="C24" s="375">
        <v>5</v>
      </c>
      <c r="D24" s="1" t="s">
        <v>234</v>
      </c>
      <c r="E24" s="395">
        <v>110.4</v>
      </c>
      <c r="F24" s="402">
        <v>9.0661831369001383e-002</v>
      </c>
      <c r="G24" s="395">
        <v>109.9</v>
      </c>
      <c r="H24" s="402">
        <v>1.8535681186283595</v>
      </c>
      <c r="I24" s="395">
        <v>108.7</v>
      </c>
      <c r="J24" s="402">
        <v>7.7304261645193231</v>
      </c>
      <c r="K24" s="395">
        <v>123.5</v>
      </c>
      <c r="L24" s="402">
        <v>9.0026478375992962</v>
      </c>
      <c r="M24" s="395">
        <v>100.4</v>
      </c>
      <c r="N24" s="402">
        <v>0.70210631895687337</v>
      </c>
      <c r="O24" s="426">
        <v>1.33</v>
      </c>
      <c r="P24" s="430">
        <v>0.41</v>
      </c>
      <c r="Q24" s="426">
        <v>1.06</v>
      </c>
      <c r="R24" s="430">
        <v>-0.27</v>
      </c>
    </row>
    <row r="25" spans="1:18">
      <c r="B25" s="367" t="s">
        <v>59</v>
      </c>
      <c r="C25" s="375">
        <v>6</v>
      </c>
      <c r="D25" s="384"/>
      <c r="E25" s="395">
        <v>108.7</v>
      </c>
      <c r="F25" s="402">
        <v>-1.5398550724637705</v>
      </c>
      <c r="G25" s="395">
        <v>109.8</v>
      </c>
      <c r="H25" s="402">
        <v>-9.099181073704142e-002</v>
      </c>
      <c r="I25" s="395">
        <v>104.7</v>
      </c>
      <c r="J25" s="402">
        <v>-3.6798528058877644</v>
      </c>
      <c r="K25" s="395">
        <v>122.9</v>
      </c>
      <c r="L25" s="402">
        <v>-0.48582995951416547</v>
      </c>
      <c r="M25" s="395">
        <v>100.2</v>
      </c>
      <c r="N25" s="402">
        <v>-0.19920318725099884</v>
      </c>
      <c r="O25" s="426">
        <v>1.17</v>
      </c>
      <c r="P25" s="430">
        <v>-0.16000000000000014</v>
      </c>
      <c r="Q25" s="426">
        <v>1.03</v>
      </c>
      <c r="R25" s="430">
        <v>-3.0000000000000027e-002</v>
      </c>
    </row>
    <row r="26" spans="1:18">
      <c r="B26" s="367" t="s">
        <v>59</v>
      </c>
      <c r="C26" s="375">
        <v>7</v>
      </c>
      <c r="E26" s="395">
        <v>116.4</v>
      </c>
      <c r="F26" s="402">
        <v>7.0837166513339493</v>
      </c>
      <c r="G26" s="395">
        <v>109.4</v>
      </c>
      <c r="H26" s="402">
        <v>-0.36429872495445492</v>
      </c>
      <c r="I26" s="395">
        <v>103.4</v>
      </c>
      <c r="J26" s="402">
        <v>-1.2416427889207231</v>
      </c>
      <c r="K26" s="395">
        <v>120.8</v>
      </c>
      <c r="L26" s="402">
        <v>-1.7087062652563128</v>
      </c>
      <c r="M26" s="395">
        <v>99.7</v>
      </c>
      <c r="N26" s="402">
        <v>-0.49900199600798401</v>
      </c>
      <c r="O26" s="426">
        <v>0.98</v>
      </c>
      <c r="P26" s="430">
        <v>-0.18999999999999995</v>
      </c>
      <c r="Q26" s="426">
        <v>1.28</v>
      </c>
      <c r="R26" s="430">
        <v>0.25</v>
      </c>
    </row>
    <row r="27" spans="1:18">
      <c r="B27" s="367" t="s">
        <v>59</v>
      </c>
      <c r="C27" s="375">
        <v>8</v>
      </c>
      <c r="D27" s="384"/>
      <c r="E27" s="395">
        <v>110.7</v>
      </c>
      <c r="F27" s="402">
        <v>-4.8969072164948475</v>
      </c>
      <c r="G27" s="395">
        <v>109.9</v>
      </c>
      <c r="H27" s="402">
        <v>0.45703839122486289</v>
      </c>
      <c r="I27" s="395">
        <v>106.5</v>
      </c>
      <c r="J27" s="402">
        <v>2.9980657640232051</v>
      </c>
      <c r="K27" s="395">
        <v>121.1</v>
      </c>
      <c r="L27" s="402">
        <v>0.24834437086092481</v>
      </c>
      <c r="M27" s="395">
        <v>99.7</v>
      </c>
      <c r="N27" s="402">
        <v>0</v>
      </c>
      <c r="O27" s="426">
        <v>1.0900000000000001</v>
      </c>
      <c r="P27" s="430">
        <v>0.1100000000000001</v>
      </c>
      <c r="Q27" s="426">
        <v>1.38</v>
      </c>
      <c r="R27" s="430">
        <v>9.9999999999999867e-002</v>
      </c>
    </row>
    <row r="28" spans="1:18">
      <c r="B28" s="367" t="s">
        <v>59</v>
      </c>
      <c r="C28" s="375">
        <v>9</v>
      </c>
      <c r="E28" s="395">
        <v>112.1</v>
      </c>
      <c r="F28" s="402">
        <v>1.2646793134597936</v>
      </c>
      <c r="G28" s="395">
        <v>110.1</v>
      </c>
      <c r="H28" s="402">
        <v>0.18198362147405697</v>
      </c>
      <c r="I28" s="395">
        <v>103.7</v>
      </c>
      <c r="J28" s="402">
        <v>-2.6291079812206548</v>
      </c>
      <c r="K28" s="395">
        <v>119.8</v>
      </c>
      <c r="L28" s="402">
        <v>-1.0734929810074296</v>
      </c>
      <c r="M28" s="395">
        <v>99.1</v>
      </c>
      <c r="N28" s="402">
        <v>-0.60180541624875483</v>
      </c>
      <c r="O28" s="426">
        <v>1</v>
      </c>
      <c r="P28" s="430">
        <v>-9.000000000000008e-002</v>
      </c>
      <c r="Q28" s="426">
        <v>1.53</v>
      </c>
      <c r="R28" s="430">
        <v>0.15000000000000013</v>
      </c>
    </row>
    <row r="29" spans="1:18">
      <c r="B29" s="367" t="s">
        <v>59</v>
      </c>
      <c r="C29" s="375">
        <v>10</v>
      </c>
      <c r="D29" s="384"/>
      <c r="E29" s="395">
        <v>112.5</v>
      </c>
      <c r="F29" s="402">
        <v>0.35682426404996048</v>
      </c>
      <c r="G29" s="395">
        <v>110.8</v>
      </c>
      <c r="H29" s="402">
        <v>0.63578564940963023</v>
      </c>
      <c r="I29" s="395">
        <v>104.9</v>
      </c>
      <c r="J29" s="402">
        <v>1.1571841851494724</v>
      </c>
      <c r="K29" s="395">
        <v>119.5</v>
      </c>
      <c r="L29" s="402">
        <v>-0.25041736227044842</v>
      </c>
      <c r="M29" s="395">
        <v>99.1</v>
      </c>
      <c r="N29" s="402">
        <v>0</v>
      </c>
      <c r="O29" s="426">
        <v>1.0900000000000001</v>
      </c>
      <c r="P29" s="430">
        <v>9.000000000000008e-002</v>
      </c>
      <c r="Q29" s="426">
        <v>1.07</v>
      </c>
      <c r="R29" s="430">
        <v>-0.46</v>
      </c>
    </row>
    <row r="30" spans="1:18">
      <c r="B30" s="367" t="s">
        <v>59</v>
      </c>
      <c r="C30" s="375">
        <v>11</v>
      </c>
      <c r="D30" s="384"/>
      <c r="E30" s="395">
        <v>112.8</v>
      </c>
      <c r="F30" s="402">
        <v>0.26666666666666416</v>
      </c>
      <c r="G30" s="395">
        <v>111.1</v>
      </c>
      <c r="H30" s="402">
        <v>0.27075812274367972</v>
      </c>
      <c r="I30" s="395">
        <v>104.5</v>
      </c>
      <c r="J30" s="402">
        <v>-0.38131553860820372</v>
      </c>
      <c r="K30" s="395">
        <v>117.7</v>
      </c>
      <c r="L30" s="402">
        <v>-1.5062761506276126</v>
      </c>
      <c r="M30" s="395">
        <v>98.6</v>
      </c>
      <c r="N30" s="402">
        <v>-0.50454086781029261</v>
      </c>
      <c r="O30" s="426">
        <v>1.32</v>
      </c>
      <c r="P30" s="430">
        <v>0.23</v>
      </c>
      <c r="Q30" s="426">
        <v>1.17</v>
      </c>
      <c r="R30" s="430">
        <v>9.9999999999999867e-002</v>
      </c>
    </row>
    <row r="31" spans="1:18">
      <c r="B31" s="367" t="s">
        <v>59</v>
      </c>
      <c r="C31" s="375">
        <v>12</v>
      </c>
      <c r="E31" s="395">
        <v>112.9</v>
      </c>
      <c r="F31" s="402">
        <v>8.8652482269511113e-002</v>
      </c>
      <c r="G31" s="395">
        <v>110.4</v>
      </c>
      <c r="H31" s="402">
        <v>-0.63006300630061984</v>
      </c>
      <c r="I31" s="395">
        <v>103</v>
      </c>
      <c r="J31" s="402">
        <v>-1.4354066985645932</v>
      </c>
      <c r="K31" s="395">
        <v>117.1</v>
      </c>
      <c r="L31" s="402">
        <v>-0.50977060322855439</v>
      </c>
      <c r="M31" s="395">
        <v>98.8</v>
      </c>
      <c r="N31" s="402">
        <v>0.202839756592295</v>
      </c>
      <c r="O31" s="426">
        <v>0.82</v>
      </c>
      <c r="P31" s="430">
        <v>-0.50000000000000011</v>
      </c>
      <c r="Q31" s="426">
        <v>1.03</v>
      </c>
      <c r="R31" s="430">
        <v>-0.1399999999999999</v>
      </c>
    </row>
    <row r="32" spans="1:18">
      <c r="B32" s="367" t="s">
        <v>450</v>
      </c>
      <c r="C32" s="375">
        <v>1</v>
      </c>
      <c r="D32" s="384"/>
      <c r="E32" s="395">
        <v>108.6</v>
      </c>
      <c r="F32" s="402">
        <v>-3.8086802480070956</v>
      </c>
      <c r="G32" s="395">
        <v>108.1</v>
      </c>
      <c r="H32" s="402">
        <v>-2.0833333333333437</v>
      </c>
      <c r="I32" s="395">
        <v>103.8</v>
      </c>
      <c r="J32" s="402">
        <v>0.77669902912621092</v>
      </c>
      <c r="K32" s="395">
        <v>108.5</v>
      </c>
      <c r="L32" s="402">
        <v>-7.3441502988898328</v>
      </c>
      <c r="M32" s="395">
        <v>98.3</v>
      </c>
      <c r="N32" s="402">
        <v>-0.50607287449392713</v>
      </c>
      <c r="O32" s="426">
        <v>1.27</v>
      </c>
      <c r="P32" s="430">
        <v>0.45000000000000007</v>
      </c>
      <c r="Q32" s="426">
        <v>1.04</v>
      </c>
      <c r="R32" s="430">
        <v>1.0000000000000009e-002</v>
      </c>
    </row>
    <row r="33" spans="2:19">
      <c r="B33" s="367" t="s">
        <v>59</v>
      </c>
      <c r="C33" s="375">
        <v>2</v>
      </c>
      <c r="D33" s="385"/>
      <c r="E33" s="395">
        <v>110.8</v>
      </c>
      <c r="F33" s="402">
        <v>2.025782688766117</v>
      </c>
      <c r="G33" s="395">
        <v>109</v>
      </c>
      <c r="H33" s="402">
        <v>0.83256244218316899</v>
      </c>
      <c r="I33" s="395">
        <v>103.7</v>
      </c>
      <c r="J33" s="402">
        <v>-9.6339113680148664e-002</v>
      </c>
      <c r="K33" s="395">
        <v>109.5</v>
      </c>
      <c r="L33" s="402">
        <v>0.92165898617511521</v>
      </c>
      <c r="M33" s="395">
        <v>98.1</v>
      </c>
      <c r="N33" s="402">
        <v>-0.2034587995930853</v>
      </c>
      <c r="O33" s="426">
        <v>0.94</v>
      </c>
      <c r="P33" s="430">
        <v>-0.33000000000000007</v>
      </c>
      <c r="Q33" s="426">
        <v>1.18</v>
      </c>
      <c r="R33" s="430">
        <v>0.1399999999999999</v>
      </c>
    </row>
    <row r="34" spans="2:19">
      <c r="B34" s="369" t="s">
        <v>59</v>
      </c>
      <c r="C34" s="376">
        <v>3</v>
      </c>
      <c r="D34" s="390"/>
      <c r="E34" s="396">
        <v>106.6</v>
      </c>
      <c r="F34" s="407">
        <v>-3.7906137184115547</v>
      </c>
      <c r="G34" s="396">
        <v>108.6</v>
      </c>
      <c r="H34" s="407">
        <v>-0.36697247706422542</v>
      </c>
      <c r="I34" s="396">
        <v>101.6</v>
      </c>
      <c r="J34" s="407">
        <v>-2.02507232401158</v>
      </c>
      <c r="K34" s="396">
        <v>105.2</v>
      </c>
      <c r="L34" s="407">
        <v>-3.9269406392694037</v>
      </c>
      <c r="M34" s="396">
        <v>96.3</v>
      </c>
      <c r="N34" s="407">
        <v>-1.8348623853210984</v>
      </c>
      <c r="O34" s="427">
        <v>1.04</v>
      </c>
      <c r="P34" s="433">
        <v>0.10000000000000009</v>
      </c>
      <c r="Q34" s="427">
        <v>1.03</v>
      </c>
      <c r="R34" s="431">
        <v>-0.14999999999999991</v>
      </c>
      <c r="S34" s="367"/>
    </row>
    <row r="35" spans="2:19">
      <c r="B35" s="370" t="s">
        <v>59</v>
      </c>
      <c r="C35" s="377">
        <v>4</v>
      </c>
      <c r="D35" s="386"/>
      <c r="E35" s="397">
        <v>114.7</v>
      </c>
      <c r="F35" s="404">
        <v>7.5984990619137047</v>
      </c>
      <c r="G35" s="397">
        <v>110</v>
      </c>
      <c r="H35" s="404">
        <v>1.2891344383057144</v>
      </c>
      <c r="I35" s="397">
        <v>100</v>
      </c>
      <c r="J35" s="404">
        <v>-1.5748031496062938</v>
      </c>
      <c r="K35" s="397">
        <v>108.1</v>
      </c>
      <c r="L35" s="404">
        <v>2.7566539923954294</v>
      </c>
      <c r="M35" s="397">
        <v>96.1</v>
      </c>
      <c r="N35" s="404">
        <v>-0.20768431983385549</v>
      </c>
      <c r="O35" s="428">
        <v>0.92</v>
      </c>
      <c r="P35" s="432">
        <v>-0.12</v>
      </c>
      <c r="Q35" s="428">
        <v>1.01</v>
      </c>
      <c r="R35" s="432">
        <v>-2.0000000000000018e-002</v>
      </c>
    </row>
    <row r="36" spans="2:19">
      <c r="E36" s="2"/>
      <c r="F36" s="2"/>
      <c r="G36" s="2"/>
      <c r="H36" s="2"/>
      <c r="I36" s="2"/>
      <c r="J36" s="2"/>
      <c r="K36" s="2"/>
      <c r="L36" s="2"/>
      <c r="M36" s="2"/>
      <c r="N36" s="2"/>
      <c r="O36" s="2"/>
      <c r="P36" s="2"/>
      <c r="Q36" s="2"/>
      <c r="R36" s="2"/>
    </row>
    <row r="37" spans="2:19">
      <c r="B37" s="287" t="s">
        <v>224</v>
      </c>
      <c r="C37" s="287"/>
      <c r="D37" s="287"/>
      <c r="F37" s="408" t="s">
        <v>294</v>
      </c>
    </row>
    <row r="38" spans="2:19">
      <c r="F38" s="408" t="s">
        <v>466</v>
      </c>
    </row>
    <row r="39" spans="2:19">
      <c r="F39" s="408" t="s">
        <v>467</v>
      </c>
    </row>
    <row r="40" spans="2:19">
      <c r="F40" s="409"/>
    </row>
    <row r="52" spans="3:6" ht="16.5">
      <c r="C52" s="380"/>
      <c r="F52" s="410"/>
    </row>
  </sheetData>
  <mergeCells count="5">
    <mergeCell ref="M4:N4"/>
    <mergeCell ref="E21:F21"/>
    <mergeCell ref="M21:N21"/>
    <mergeCell ref="B4:D5"/>
    <mergeCell ref="B21:D22"/>
  </mergeCells>
  <phoneticPr fontId="22"/>
  <pageMargins left="0.39370078740157483" right="0.39370078740157483" top="0.98425196850393704" bottom="0.51" header="0.51181102362204722" footer="0.51181102362204722"/>
  <pageSetup paperSize="9" scale="90" fitToWidth="1" fitToHeight="1" orientation="landscape"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2">
    <tabColor indexed="53"/>
  </sheetPr>
  <dimension ref="B1:N105"/>
  <sheetViews>
    <sheetView zoomScale="70" zoomScaleNormal="70" workbookViewId="0"/>
  </sheetViews>
  <sheetFormatPr defaultColWidth="9" defaultRowHeight="13"/>
  <cols>
    <col min="1" max="1" width="10.7265625" style="1" customWidth="1"/>
    <col min="2" max="2" width="6.453125" style="1" customWidth="1"/>
    <col min="3" max="3" width="39.08984375" style="287" customWidth="1"/>
    <col min="4" max="14" width="12.6328125" style="1" customWidth="1"/>
    <col min="15" max="15" width="9" style="1" bestFit="1" customWidth="0"/>
    <col min="16" max="16384" width="9" style="1"/>
  </cols>
  <sheetData>
    <row r="1" spans="2:14" ht="23.25" customHeight="1">
      <c r="B1" s="223" t="s">
        <v>39</v>
      </c>
    </row>
    <row r="2" spans="2:14" ht="23.25" customHeight="1">
      <c r="C2" s="454">
        <v>45748</v>
      </c>
      <c r="D2" s="469" t="s">
        <v>468</v>
      </c>
    </row>
    <row r="3" spans="2:14" ht="18" customHeight="1">
      <c r="B3" s="198"/>
      <c r="C3" s="455" t="s">
        <v>186</v>
      </c>
      <c r="D3" s="455"/>
      <c r="E3" s="198"/>
      <c r="F3" s="198"/>
      <c r="G3" s="198"/>
      <c r="H3" s="198"/>
      <c r="I3" s="198"/>
      <c r="J3" s="499"/>
      <c r="K3" s="198"/>
      <c r="L3" s="198"/>
      <c r="M3" s="198"/>
      <c r="N3" s="1" t="s">
        <v>412</v>
      </c>
    </row>
    <row r="4" spans="2:14" s="440" customFormat="1" ht="10.5" customHeight="1">
      <c r="B4" s="441" t="s">
        <v>377</v>
      </c>
      <c r="C4" s="456"/>
      <c r="D4" s="441" t="s">
        <v>147</v>
      </c>
      <c r="E4" s="482"/>
      <c r="F4" s="482"/>
      <c r="G4" s="497"/>
      <c r="H4" s="498"/>
      <c r="I4" s="498"/>
      <c r="J4" s="498"/>
      <c r="K4" s="498"/>
      <c r="L4" s="498"/>
      <c r="M4" s="498"/>
      <c r="N4" s="503"/>
    </row>
    <row r="5" spans="2:14" s="440" customFormat="1" ht="18" customHeight="1">
      <c r="B5" s="442"/>
      <c r="C5" s="457"/>
      <c r="D5" s="442"/>
      <c r="E5" s="483"/>
      <c r="F5" s="457"/>
      <c r="G5" s="441" t="s">
        <v>422</v>
      </c>
      <c r="H5" s="482"/>
      <c r="I5" s="482"/>
      <c r="J5" s="497"/>
      <c r="K5" s="502"/>
      <c r="L5" s="441" t="s">
        <v>470</v>
      </c>
      <c r="M5" s="482"/>
      <c r="N5" s="456"/>
    </row>
    <row r="6" spans="2:14" s="440" customFormat="1" ht="10.5" customHeight="1">
      <c r="B6" s="442"/>
      <c r="C6" s="457"/>
      <c r="D6" s="470"/>
      <c r="E6" s="484"/>
      <c r="F6" s="495"/>
      <c r="G6" s="470"/>
      <c r="H6" s="484"/>
      <c r="I6" s="495"/>
      <c r="J6" s="500" t="s">
        <v>385</v>
      </c>
      <c r="K6" s="500" t="s">
        <v>472</v>
      </c>
      <c r="L6" s="470"/>
      <c r="M6" s="484"/>
      <c r="N6" s="495"/>
    </row>
    <row r="7" spans="2:14" s="440" customFormat="1" ht="18" customHeight="1">
      <c r="B7" s="443"/>
      <c r="C7" s="458"/>
      <c r="D7" s="471" t="s">
        <v>473</v>
      </c>
      <c r="E7" s="485" t="s">
        <v>474</v>
      </c>
      <c r="F7" s="485" t="s">
        <v>68</v>
      </c>
      <c r="G7" s="471" t="s">
        <v>473</v>
      </c>
      <c r="H7" s="485" t="s">
        <v>474</v>
      </c>
      <c r="I7" s="485" t="s">
        <v>68</v>
      </c>
      <c r="J7" s="501"/>
      <c r="K7" s="501"/>
      <c r="L7" s="485" t="s">
        <v>473</v>
      </c>
      <c r="M7" s="471" t="s">
        <v>474</v>
      </c>
      <c r="N7" s="504" t="s">
        <v>68</v>
      </c>
    </row>
    <row r="8" spans="2:14" ht="16.5" customHeight="1">
      <c r="B8" s="444" t="s">
        <v>175</v>
      </c>
      <c r="C8" s="459" t="s">
        <v>45</v>
      </c>
      <c r="D8" s="472">
        <v>279923</v>
      </c>
      <c r="E8" s="486">
        <v>348797</v>
      </c>
      <c r="F8" s="486">
        <v>199376</v>
      </c>
      <c r="G8" s="486">
        <v>272222</v>
      </c>
      <c r="H8" s="486">
        <v>337573</v>
      </c>
      <c r="I8" s="486">
        <v>195795</v>
      </c>
      <c r="J8" s="486">
        <v>251351</v>
      </c>
      <c r="K8" s="486">
        <v>20871</v>
      </c>
      <c r="L8" s="486">
        <v>7701</v>
      </c>
      <c r="M8" s="486">
        <v>11224</v>
      </c>
      <c r="N8" s="486">
        <v>3581</v>
      </c>
    </row>
    <row r="9" spans="2:14" ht="16.5" customHeight="1">
      <c r="B9" s="445" t="s">
        <v>220</v>
      </c>
      <c r="C9" s="460" t="s">
        <v>475</v>
      </c>
      <c r="D9" s="473">
        <v>358237</v>
      </c>
      <c r="E9" s="487">
        <v>401986</v>
      </c>
      <c r="F9" s="487">
        <v>218139</v>
      </c>
      <c r="G9" s="487">
        <v>340088</v>
      </c>
      <c r="H9" s="487">
        <v>379068</v>
      </c>
      <c r="I9" s="487">
        <v>215261</v>
      </c>
      <c r="J9" s="487">
        <v>322166</v>
      </c>
      <c r="K9" s="487">
        <v>17922</v>
      </c>
      <c r="L9" s="487">
        <v>18149</v>
      </c>
      <c r="M9" s="487">
        <v>22918</v>
      </c>
      <c r="N9" s="487">
        <v>2878</v>
      </c>
    </row>
    <row r="10" spans="2:14" ht="16.5" customHeight="1">
      <c r="B10" s="446" t="s">
        <v>170</v>
      </c>
      <c r="C10" s="461" t="s">
        <v>56</v>
      </c>
      <c r="D10" s="474">
        <v>340020</v>
      </c>
      <c r="E10" s="488">
        <v>392118</v>
      </c>
      <c r="F10" s="488">
        <v>227701</v>
      </c>
      <c r="G10" s="488">
        <v>328455</v>
      </c>
      <c r="H10" s="488">
        <v>377625</v>
      </c>
      <c r="I10" s="488">
        <v>222450</v>
      </c>
      <c r="J10" s="488">
        <v>299463</v>
      </c>
      <c r="K10" s="488">
        <v>28992</v>
      </c>
      <c r="L10" s="488">
        <v>11565</v>
      </c>
      <c r="M10" s="488">
        <v>14493</v>
      </c>
      <c r="N10" s="488">
        <v>5251</v>
      </c>
    </row>
    <row r="11" spans="2:14" ht="16.5" customHeight="1">
      <c r="B11" s="447" t="s">
        <v>122</v>
      </c>
      <c r="C11" s="461" t="s">
        <v>258</v>
      </c>
      <c r="D11" s="474">
        <v>469737</v>
      </c>
      <c r="E11" s="488">
        <v>488493</v>
      </c>
      <c r="F11" s="488">
        <v>366403</v>
      </c>
      <c r="G11" s="488">
        <v>465038</v>
      </c>
      <c r="H11" s="488">
        <v>483302</v>
      </c>
      <c r="I11" s="488">
        <v>364416</v>
      </c>
      <c r="J11" s="488">
        <v>410412</v>
      </c>
      <c r="K11" s="488">
        <v>54626</v>
      </c>
      <c r="L11" s="488">
        <v>4699</v>
      </c>
      <c r="M11" s="488">
        <v>5191</v>
      </c>
      <c r="N11" s="488">
        <v>1987</v>
      </c>
    </row>
    <row r="12" spans="2:14" ht="16.5" customHeight="1">
      <c r="B12" s="446" t="s">
        <v>393</v>
      </c>
      <c r="C12" s="461" t="s">
        <v>42</v>
      </c>
      <c r="D12" s="474">
        <v>391104</v>
      </c>
      <c r="E12" s="488">
        <v>427608</v>
      </c>
      <c r="F12" s="488">
        <v>316511</v>
      </c>
      <c r="G12" s="488">
        <v>361348</v>
      </c>
      <c r="H12" s="488">
        <v>404773</v>
      </c>
      <c r="I12" s="488">
        <v>272613</v>
      </c>
      <c r="J12" s="488">
        <v>337744</v>
      </c>
      <c r="K12" s="488">
        <v>23604</v>
      </c>
      <c r="L12" s="488">
        <v>29756</v>
      </c>
      <c r="M12" s="488">
        <v>22835</v>
      </c>
      <c r="N12" s="488">
        <v>43898</v>
      </c>
    </row>
    <row r="13" spans="2:14" ht="16.5" customHeight="1">
      <c r="B13" s="446" t="s">
        <v>5</v>
      </c>
      <c r="C13" s="461" t="s">
        <v>477</v>
      </c>
      <c r="D13" s="474">
        <v>293549</v>
      </c>
      <c r="E13" s="488">
        <v>325230</v>
      </c>
      <c r="F13" s="488">
        <v>184345</v>
      </c>
      <c r="G13" s="488">
        <v>293225</v>
      </c>
      <c r="H13" s="488">
        <v>324881</v>
      </c>
      <c r="I13" s="488">
        <v>184108</v>
      </c>
      <c r="J13" s="488">
        <v>240357</v>
      </c>
      <c r="K13" s="488">
        <v>52868</v>
      </c>
      <c r="L13" s="488">
        <v>324</v>
      </c>
      <c r="M13" s="488">
        <v>349</v>
      </c>
      <c r="N13" s="488">
        <v>237</v>
      </c>
    </row>
    <row r="14" spans="2:14" ht="16.5" customHeight="1">
      <c r="B14" s="446" t="s">
        <v>165</v>
      </c>
      <c r="C14" s="461" t="s">
        <v>237</v>
      </c>
      <c r="D14" s="474">
        <v>235209</v>
      </c>
      <c r="E14" s="488">
        <v>336342</v>
      </c>
      <c r="F14" s="488">
        <v>159737</v>
      </c>
      <c r="G14" s="488">
        <v>224063</v>
      </c>
      <c r="H14" s="488">
        <v>315294</v>
      </c>
      <c r="I14" s="488">
        <v>155981</v>
      </c>
      <c r="J14" s="488">
        <v>213381</v>
      </c>
      <c r="K14" s="488">
        <v>10682</v>
      </c>
      <c r="L14" s="488">
        <v>11146</v>
      </c>
      <c r="M14" s="488">
        <v>21048</v>
      </c>
      <c r="N14" s="488">
        <v>3756</v>
      </c>
    </row>
    <row r="15" spans="2:14" ht="16.5" customHeight="1">
      <c r="B15" s="446" t="s">
        <v>71</v>
      </c>
      <c r="C15" s="461" t="s">
        <v>478</v>
      </c>
      <c r="D15" s="474">
        <v>369043</v>
      </c>
      <c r="E15" s="488">
        <v>485340</v>
      </c>
      <c r="F15" s="488">
        <v>290724</v>
      </c>
      <c r="G15" s="488">
        <v>364905</v>
      </c>
      <c r="H15" s="488">
        <v>480238</v>
      </c>
      <c r="I15" s="488">
        <v>287236</v>
      </c>
      <c r="J15" s="488">
        <v>341239</v>
      </c>
      <c r="K15" s="488">
        <v>23666</v>
      </c>
      <c r="L15" s="488">
        <v>4138</v>
      </c>
      <c r="M15" s="488">
        <v>5102</v>
      </c>
      <c r="N15" s="488">
        <v>3488</v>
      </c>
    </row>
    <row r="16" spans="2:14" ht="16.5" customHeight="1">
      <c r="B16" s="446" t="s">
        <v>396</v>
      </c>
      <c r="C16" s="461" t="s">
        <v>481</v>
      </c>
      <c r="D16" s="474">
        <v>275489</v>
      </c>
      <c r="E16" s="488">
        <v>355020</v>
      </c>
      <c r="F16" s="488">
        <v>183416</v>
      </c>
      <c r="G16" s="488">
        <v>234034</v>
      </c>
      <c r="H16" s="488">
        <v>295112</v>
      </c>
      <c r="I16" s="488">
        <v>163324</v>
      </c>
      <c r="J16" s="488">
        <v>219417</v>
      </c>
      <c r="K16" s="488">
        <v>14617</v>
      </c>
      <c r="L16" s="488">
        <v>41455</v>
      </c>
      <c r="M16" s="488">
        <v>59908</v>
      </c>
      <c r="N16" s="488">
        <v>20092</v>
      </c>
    </row>
    <row r="17" spans="2:14" ht="16.5" customHeight="1">
      <c r="B17" s="446" t="s">
        <v>125</v>
      </c>
      <c r="C17" s="461" t="s">
        <v>482</v>
      </c>
      <c r="D17" s="474">
        <v>404255</v>
      </c>
      <c r="E17" s="488">
        <v>442829</v>
      </c>
      <c r="F17" s="488">
        <v>278124</v>
      </c>
      <c r="G17" s="488">
        <v>402707</v>
      </c>
      <c r="H17" s="488">
        <v>441341</v>
      </c>
      <c r="I17" s="488">
        <v>276382</v>
      </c>
      <c r="J17" s="488">
        <v>365884</v>
      </c>
      <c r="K17" s="488">
        <v>36823</v>
      </c>
      <c r="L17" s="488">
        <v>1548</v>
      </c>
      <c r="M17" s="488">
        <v>1488</v>
      </c>
      <c r="N17" s="488">
        <v>1742</v>
      </c>
    </row>
    <row r="18" spans="2:14" ht="16.5" customHeight="1">
      <c r="B18" s="446" t="s">
        <v>22</v>
      </c>
      <c r="C18" s="461" t="s">
        <v>279</v>
      </c>
      <c r="D18" s="474">
        <v>120228</v>
      </c>
      <c r="E18" s="488">
        <v>146742</v>
      </c>
      <c r="F18" s="488">
        <v>104567</v>
      </c>
      <c r="G18" s="488">
        <v>119697</v>
      </c>
      <c r="H18" s="488">
        <v>146012</v>
      </c>
      <c r="I18" s="488">
        <v>104154</v>
      </c>
      <c r="J18" s="488">
        <v>113378</v>
      </c>
      <c r="K18" s="488">
        <v>6319</v>
      </c>
      <c r="L18" s="488">
        <v>531</v>
      </c>
      <c r="M18" s="488">
        <v>730</v>
      </c>
      <c r="N18" s="488">
        <v>413</v>
      </c>
    </row>
    <row r="19" spans="2:14" ht="16.5" customHeight="1">
      <c r="B19" s="446" t="s">
        <v>398</v>
      </c>
      <c r="C19" s="461" t="s">
        <v>483</v>
      </c>
      <c r="D19" s="474">
        <v>187200</v>
      </c>
      <c r="E19" s="488">
        <v>248695</v>
      </c>
      <c r="F19" s="488">
        <v>143689</v>
      </c>
      <c r="G19" s="488">
        <v>182147</v>
      </c>
      <c r="H19" s="488">
        <v>240305</v>
      </c>
      <c r="I19" s="488">
        <v>140996</v>
      </c>
      <c r="J19" s="488">
        <v>173889</v>
      </c>
      <c r="K19" s="488">
        <v>8258</v>
      </c>
      <c r="L19" s="488">
        <v>5053</v>
      </c>
      <c r="M19" s="488">
        <v>8390</v>
      </c>
      <c r="N19" s="488">
        <v>2693</v>
      </c>
    </row>
    <row r="20" spans="2:14" ht="16.5" customHeight="1">
      <c r="B20" s="446" t="s">
        <v>319</v>
      </c>
      <c r="C20" s="461" t="s">
        <v>484</v>
      </c>
      <c r="D20" s="474">
        <v>310067</v>
      </c>
      <c r="E20" s="488">
        <v>348527</v>
      </c>
      <c r="F20" s="488">
        <v>275645</v>
      </c>
      <c r="G20" s="488">
        <v>309573</v>
      </c>
      <c r="H20" s="488">
        <v>347668</v>
      </c>
      <c r="I20" s="488">
        <v>275478</v>
      </c>
      <c r="J20" s="488">
        <v>306197</v>
      </c>
      <c r="K20" s="488">
        <v>3376</v>
      </c>
      <c r="L20" s="488">
        <v>494</v>
      </c>
      <c r="M20" s="488">
        <v>859</v>
      </c>
      <c r="N20" s="488">
        <v>167</v>
      </c>
    </row>
    <row r="21" spans="2:14" ht="16.5" customHeight="1">
      <c r="B21" s="446" t="s">
        <v>400</v>
      </c>
      <c r="C21" s="461" t="s">
        <v>486</v>
      </c>
      <c r="D21" s="474">
        <v>251341</v>
      </c>
      <c r="E21" s="488">
        <v>347000</v>
      </c>
      <c r="F21" s="488">
        <v>220632</v>
      </c>
      <c r="G21" s="488">
        <v>246437</v>
      </c>
      <c r="H21" s="488">
        <v>338103</v>
      </c>
      <c r="I21" s="488">
        <v>217009</v>
      </c>
      <c r="J21" s="488">
        <v>230256</v>
      </c>
      <c r="K21" s="488">
        <v>16181</v>
      </c>
      <c r="L21" s="488">
        <v>4904</v>
      </c>
      <c r="M21" s="488">
        <v>8897</v>
      </c>
      <c r="N21" s="488">
        <v>3623</v>
      </c>
    </row>
    <row r="22" spans="2:14" ht="16.5" customHeight="1">
      <c r="B22" s="446" t="s">
        <v>74</v>
      </c>
      <c r="C22" s="461" t="s">
        <v>415</v>
      </c>
      <c r="D22" s="474">
        <v>351230</v>
      </c>
      <c r="E22" s="488">
        <v>382536</v>
      </c>
      <c r="F22" s="488">
        <v>273475</v>
      </c>
      <c r="G22" s="488">
        <v>345234</v>
      </c>
      <c r="H22" s="488">
        <v>376344</v>
      </c>
      <c r="I22" s="488">
        <v>267964</v>
      </c>
      <c r="J22" s="488">
        <v>314738</v>
      </c>
      <c r="K22" s="488">
        <v>30496</v>
      </c>
      <c r="L22" s="488">
        <v>5996</v>
      </c>
      <c r="M22" s="488">
        <v>6192</v>
      </c>
      <c r="N22" s="488">
        <v>5511</v>
      </c>
    </row>
    <row r="23" spans="2:14" ht="16.5" customHeight="1">
      <c r="B23" s="448" t="s">
        <v>7</v>
      </c>
      <c r="C23" s="462" t="s">
        <v>332</v>
      </c>
      <c r="D23" s="474">
        <v>237432</v>
      </c>
      <c r="E23" s="489">
        <v>260423</v>
      </c>
      <c r="F23" s="489">
        <v>184549</v>
      </c>
      <c r="G23" s="489">
        <v>235683</v>
      </c>
      <c r="H23" s="489">
        <v>258490</v>
      </c>
      <c r="I23" s="489">
        <v>183223</v>
      </c>
      <c r="J23" s="489">
        <v>211239</v>
      </c>
      <c r="K23" s="489">
        <v>24444</v>
      </c>
      <c r="L23" s="489">
        <v>1749</v>
      </c>
      <c r="M23" s="489">
        <v>1933</v>
      </c>
      <c r="N23" s="489">
        <v>1326</v>
      </c>
    </row>
    <row r="24" spans="2:14" ht="16.5" customHeight="1">
      <c r="B24" s="449" t="s">
        <v>80</v>
      </c>
      <c r="C24" s="463" t="s">
        <v>172</v>
      </c>
      <c r="D24" s="473">
        <v>239618</v>
      </c>
      <c r="E24" s="487">
        <v>306533</v>
      </c>
      <c r="F24" s="487">
        <v>190346</v>
      </c>
      <c r="G24" s="487">
        <v>233353</v>
      </c>
      <c r="H24" s="487">
        <v>299503</v>
      </c>
      <c r="I24" s="487">
        <v>184644</v>
      </c>
      <c r="J24" s="487">
        <v>214915</v>
      </c>
      <c r="K24" s="487">
        <v>18438</v>
      </c>
      <c r="L24" s="487">
        <v>6265</v>
      </c>
      <c r="M24" s="487">
        <v>7030</v>
      </c>
      <c r="N24" s="487">
        <v>5702</v>
      </c>
    </row>
    <row r="25" spans="2:14" ht="16.5" customHeight="1">
      <c r="B25" s="450" t="s">
        <v>488</v>
      </c>
      <c r="C25" s="461" t="s">
        <v>489</v>
      </c>
      <c r="D25" s="475">
        <v>254268</v>
      </c>
      <c r="E25" s="490">
        <v>301358</v>
      </c>
      <c r="F25" s="490">
        <v>201295</v>
      </c>
      <c r="G25" s="490">
        <v>252581</v>
      </c>
      <c r="H25" s="490">
        <v>298172</v>
      </c>
      <c r="I25" s="490">
        <v>201295</v>
      </c>
      <c r="J25" s="490">
        <v>233188</v>
      </c>
      <c r="K25" s="490">
        <v>19393</v>
      </c>
      <c r="L25" s="490">
        <v>1687</v>
      </c>
      <c r="M25" s="490">
        <v>3186</v>
      </c>
      <c r="N25" s="490">
        <v>0</v>
      </c>
    </row>
    <row r="26" spans="2:14" ht="16.5" customHeight="1">
      <c r="B26" s="451" t="s">
        <v>490</v>
      </c>
      <c r="C26" s="464" t="s">
        <v>97</v>
      </c>
      <c r="D26" s="476" t="s">
        <v>23</v>
      </c>
      <c r="E26" s="491" t="s">
        <v>23</v>
      </c>
      <c r="F26" s="491" t="s">
        <v>23</v>
      </c>
      <c r="G26" s="491" t="s">
        <v>23</v>
      </c>
      <c r="H26" s="491" t="s">
        <v>23</v>
      </c>
      <c r="I26" s="491" t="s">
        <v>23</v>
      </c>
      <c r="J26" s="491" t="s">
        <v>23</v>
      </c>
      <c r="K26" s="491" t="s">
        <v>23</v>
      </c>
      <c r="L26" s="491" t="s">
        <v>23</v>
      </c>
      <c r="M26" s="491" t="s">
        <v>23</v>
      </c>
      <c r="N26" s="491" t="s">
        <v>23</v>
      </c>
    </row>
    <row r="27" spans="2:14" ht="16.5" customHeight="1">
      <c r="B27" s="452" t="s">
        <v>356</v>
      </c>
      <c r="C27" s="465" t="s">
        <v>358</v>
      </c>
      <c r="D27" s="474">
        <v>270583</v>
      </c>
      <c r="E27" s="488">
        <v>289774</v>
      </c>
      <c r="F27" s="488">
        <v>207036</v>
      </c>
      <c r="G27" s="488">
        <v>270583</v>
      </c>
      <c r="H27" s="488">
        <v>289774</v>
      </c>
      <c r="I27" s="488">
        <v>207036</v>
      </c>
      <c r="J27" s="488">
        <v>251965</v>
      </c>
      <c r="K27" s="488">
        <v>18618</v>
      </c>
      <c r="L27" s="488">
        <v>0</v>
      </c>
      <c r="M27" s="488">
        <v>0</v>
      </c>
      <c r="N27" s="488">
        <v>0</v>
      </c>
    </row>
    <row r="28" spans="2:14" ht="16.5" customHeight="1">
      <c r="B28" s="452" t="s">
        <v>491</v>
      </c>
      <c r="C28" s="465" t="s">
        <v>362</v>
      </c>
      <c r="D28" s="474">
        <v>412735</v>
      </c>
      <c r="E28" s="488">
        <v>493015</v>
      </c>
      <c r="F28" s="488">
        <v>222292</v>
      </c>
      <c r="G28" s="488">
        <v>360776</v>
      </c>
      <c r="H28" s="488">
        <v>422605</v>
      </c>
      <c r="I28" s="488">
        <v>214104</v>
      </c>
      <c r="J28" s="488">
        <v>320959</v>
      </c>
      <c r="K28" s="488">
        <v>39817</v>
      </c>
      <c r="L28" s="488">
        <v>51959</v>
      </c>
      <c r="M28" s="488">
        <v>70410</v>
      </c>
      <c r="N28" s="488">
        <v>8188</v>
      </c>
    </row>
    <row r="29" spans="2:14" ht="16.5" customHeight="1">
      <c r="B29" s="452" t="s">
        <v>492</v>
      </c>
      <c r="C29" s="465" t="s">
        <v>493</v>
      </c>
      <c r="D29" s="474">
        <v>296012</v>
      </c>
      <c r="E29" s="488">
        <v>331000</v>
      </c>
      <c r="F29" s="488">
        <v>226045</v>
      </c>
      <c r="G29" s="488">
        <v>287021</v>
      </c>
      <c r="H29" s="488">
        <v>322326</v>
      </c>
      <c r="I29" s="488">
        <v>216419</v>
      </c>
      <c r="J29" s="488">
        <v>275286</v>
      </c>
      <c r="K29" s="488">
        <v>11735</v>
      </c>
      <c r="L29" s="488">
        <v>8991</v>
      </c>
      <c r="M29" s="488">
        <v>8674</v>
      </c>
      <c r="N29" s="488">
        <v>9626</v>
      </c>
    </row>
    <row r="30" spans="2:14" ht="16.5" customHeight="1">
      <c r="B30" s="452" t="s">
        <v>480</v>
      </c>
      <c r="C30" s="465" t="s">
        <v>191</v>
      </c>
      <c r="D30" s="474">
        <v>460731</v>
      </c>
      <c r="E30" s="488">
        <v>520621</v>
      </c>
      <c r="F30" s="488">
        <v>327639</v>
      </c>
      <c r="G30" s="488">
        <v>367733</v>
      </c>
      <c r="H30" s="488">
        <v>404761</v>
      </c>
      <c r="I30" s="488">
        <v>285446</v>
      </c>
      <c r="J30" s="488">
        <v>342604</v>
      </c>
      <c r="K30" s="488">
        <v>25129</v>
      </c>
      <c r="L30" s="488">
        <v>92998</v>
      </c>
      <c r="M30" s="488">
        <v>115860</v>
      </c>
      <c r="N30" s="488">
        <v>42193</v>
      </c>
    </row>
    <row r="31" spans="2:14" ht="16.5" customHeight="1">
      <c r="B31" s="452" t="s">
        <v>494</v>
      </c>
      <c r="C31" s="465" t="s">
        <v>131</v>
      </c>
      <c r="D31" s="474">
        <v>260888</v>
      </c>
      <c r="E31" s="488">
        <v>288231</v>
      </c>
      <c r="F31" s="488">
        <v>221762</v>
      </c>
      <c r="G31" s="488">
        <v>260565</v>
      </c>
      <c r="H31" s="488">
        <v>287954</v>
      </c>
      <c r="I31" s="488">
        <v>221373</v>
      </c>
      <c r="J31" s="488">
        <v>243798</v>
      </c>
      <c r="K31" s="488">
        <v>16767</v>
      </c>
      <c r="L31" s="488">
        <v>323</v>
      </c>
      <c r="M31" s="488">
        <v>277</v>
      </c>
      <c r="N31" s="488">
        <v>389</v>
      </c>
    </row>
    <row r="32" spans="2:14" ht="16.5" customHeight="1">
      <c r="B32" s="452" t="s">
        <v>226</v>
      </c>
      <c r="C32" s="465" t="s">
        <v>368</v>
      </c>
      <c r="D32" s="474">
        <v>348811</v>
      </c>
      <c r="E32" s="488">
        <v>374199</v>
      </c>
      <c r="F32" s="488">
        <v>260301</v>
      </c>
      <c r="G32" s="488">
        <v>348696</v>
      </c>
      <c r="H32" s="488">
        <v>374050</v>
      </c>
      <c r="I32" s="488">
        <v>260301</v>
      </c>
      <c r="J32" s="488">
        <v>308605</v>
      </c>
      <c r="K32" s="488">
        <v>40091</v>
      </c>
      <c r="L32" s="488">
        <v>115</v>
      </c>
      <c r="M32" s="488">
        <v>149</v>
      </c>
      <c r="N32" s="488">
        <v>0</v>
      </c>
    </row>
    <row r="33" spans="2:14" ht="16.5" customHeight="1">
      <c r="B33" s="452" t="s">
        <v>273</v>
      </c>
      <c r="C33" s="465" t="s">
        <v>469</v>
      </c>
      <c r="D33" s="474">
        <v>285915</v>
      </c>
      <c r="E33" s="488">
        <v>289335</v>
      </c>
      <c r="F33" s="488">
        <v>276252</v>
      </c>
      <c r="G33" s="488">
        <v>285915</v>
      </c>
      <c r="H33" s="488">
        <v>289335</v>
      </c>
      <c r="I33" s="488">
        <v>276252</v>
      </c>
      <c r="J33" s="488">
        <v>255387</v>
      </c>
      <c r="K33" s="488">
        <v>30528</v>
      </c>
      <c r="L33" s="488">
        <v>0</v>
      </c>
      <c r="M33" s="488">
        <v>0</v>
      </c>
      <c r="N33" s="488">
        <v>0</v>
      </c>
    </row>
    <row r="34" spans="2:14" ht="16.5" customHeight="1">
      <c r="B34" s="452" t="s">
        <v>495</v>
      </c>
      <c r="C34" s="465" t="s">
        <v>282</v>
      </c>
      <c r="D34" s="477">
        <v>288315</v>
      </c>
      <c r="E34" s="492">
        <v>302058</v>
      </c>
      <c r="F34" s="492">
        <v>192378</v>
      </c>
      <c r="G34" s="492">
        <v>288315</v>
      </c>
      <c r="H34" s="492">
        <v>302058</v>
      </c>
      <c r="I34" s="492">
        <v>192378</v>
      </c>
      <c r="J34" s="492">
        <v>282270</v>
      </c>
      <c r="K34" s="492">
        <v>6045</v>
      </c>
      <c r="L34" s="492">
        <v>0</v>
      </c>
      <c r="M34" s="492">
        <v>0</v>
      </c>
      <c r="N34" s="492">
        <v>0</v>
      </c>
    </row>
    <row r="35" spans="2:14" ht="16.5" customHeight="1">
      <c r="B35" s="452" t="s">
        <v>198</v>
      </c>
      <c r="C35" s="465" t="s">
        <v>496</v>
      </c>
      <c r="D35" s="474">
        <v>409353</v>
      </c>
      <c r="E35" s="488">
        <v>427202</v>
      </c>
      <c r="F35" s="488">
        <v>277073</v>
      </c>
      <c r="G35" s="488">
        <v>350397</v>
      </c>
      <c r="H35" s="488">
        <v>362688</v>
      </c>
      <c r="I35" s="488">
        <v>259304</v>
      </c>
      <c r="J35" s="488">
        <v>314721</v>
      </c>
      <c r="K35" s="488">
        <v>35676</v>
      </c>
      <c r="L35" s="488">
        <v>58956</v>
      </c>
      <c r="M35" s="488">
        <v>64514</v>
      </c>
      <c r="N35" s="488">
        <v>17769</v>
      </c>
    </row>
    <row r="36" spans="2:14" ht="16.5" customHeight="1">
      <c r="B36" s="452" t="s">
        <v>230</v>
      </c>
      <c r="C36" s="465" t="s">
        <v>232</v>
      </c>
      <c r="D36" s="474">
        <v>305733</v>
      </c>
      <c r="E36" s="488">
        <v>339547</v>
      </c>
      <c r="F36" s="488">
        <v>198299</v>
      </c>
      <c r="G36" s="488">
        <v>304168</v>
      </c>
      <c r="H36" s="488">
        <v>337607</v>
      </c>
      <c r="I36" s="488">
        <v>197924</v>
      </c>
      <c r="J36" s="488">
        <v>275610</v>
      </c>
      <c r="K36" s="488">
        <v>28558</v>
      </c>
      <c r="L36" s="488">
        <v>1565</v>
      </c>
      <c r="M36" s="488">
        <v>1940</v>
      </c>
      <c r="N36" s="488">
        <v>375</v>
      </c>
    </row>
    <row r="37" spans="2:14" ht="16.5" customHeight="1">
      <c r="B37" s="452" t="s">
        <v>441</v>
      </c>
      <c r="C37" s="465" t="s">
        <v>353</v>
      </c>
      <c r="D37" s="474">
        <v>367258</v>
      </c>
      <c r="E37" s="488">
        <v>379224</v>
      </c>
      <c r="F37" s="488">
        <v>290660</v>
      </c>
      <c r="G37" s="488">
        <v>366779</v>
      </c>
      <c r="H37" s="488">
        <v>378712</v>
      </c>
      <c r="I37" s="488">
        <v>290393</v>
      </c>
      <c r="J37" s="488">
        <v>339188</v>
      </c>
      <c r="K37" s="488">
        <v>27591</v>
      </c>
      <c r="L37" s="488">
        <v>479</v>
      </c>
      <c r="M37" s="488">
        <v>512</v>
      </c>
      <c r="N37" s="488">
        <v>267</v>
      </c>
    </row>
    <row r="38" spans="2:14" ht="16.5" customHeight="1">
      <c r="B38" s="452" t="s">
        <v>497</v>
      </c>
      <c r="C38" s="465" t="s">
        <v>355</v>
      </c>
      <c r="D38" s="474">
        <v>373023</v>
      </c>
      <c r="E38" s="488">
        <v>395826</v>
      </c>
      <c r="F38" s="488">
        <v>238268</v>
      </c>
      <c r="G38" s="488">
        <v>372836</v>
      </c>
      <c r="H38" s="488">
        <v>395636</v>
      </c>
      <c r="I38" s="488">
        <v>238098</v>
      </c>
      <c r="J38" s="488">
        <v>333468</v>
      </c>
      <c r="K38" s="488">
        <v>39368</v>
      </c>
      <c r="L38" s="488">
        <v>187</v>
      </c>
      <c r="M38" s="488">
        <v>190</v>
      </c>
      <c r="N38" s="488">
        <v>170</v>
      </c>
    </row>
    <row r="39" spans="2:14" ht="16.5" customHeight="1">
      <c r="B39" s="452" t="s">
        <v>451</v>
      </c>
      <c r="C39" s="465" t="s">
        <v>150</v>
      </c>
      <c r="D39" s="474">
        <v>337132</v>
      </c>
      <c r="E39" s="488">
        <v>375397</v>
      </c>
      <c r="F39" s="488">
        <v>250513</v>
      </c>
      <c r="G39" s="488">
        <v>329569</v>
      </c>
      <c r="H39" s="488">
        <v>366315</v>
      </c>
      <c r="I39" s="488">
        <v>246389</v>
      </c>
      <c r="J39" s="488">
        <v>296061</v>
      </c>
      <c r="K39" s="488">
        <v>33508</v>
      </c>
      <c r="L39" s="488">
        <v>7563</v>
      </c>
      <c r="M39" s="488">
        <v>9082</v>
      </c>
      <c r="N39" s="488">
        <v>4124</v>
      </c>
    </row>
    <row r="40" spans="2:14" ht="16.5" customHeight="1">
      <c r="B40" s="452" t="s">
        <v>185</v>
      </c>
      <c r="C40" s="465" t="s">
        <v>311</v>
      </c>
      <c r="D40" s="474">
        <v>345935</v>
      </c>
      <c r="E40" s="488">
        <v>388256</v>
      </c>
      <c r="F40" s="488">
        <v>218905</v>
      </c>
      <c r="G40" s="488">
        <v>345935</v>
      </c>
      <c r="H40" s="488">
        <v>388256</v>
      </c>
      <c r="I40" s="488">
        <v>218905</v>
      </c>
      <c r="J40" s="488">
        <v>323161</v>
      </c>
      <c r="K40" s="488">
        <v>22774</v>
      </c>
      <c r="L40" s="488">
        <v>0</v>
      </c>
      <c r="M40" s="488">
        <v>0</v>
      </c>
      <c r="N40" s="488">
        <v>0</v>
      </c>
    </row>
    <row r="41" spans="2:14" ht="16.5" customHeight="1">
      <c r="B41" s="452" t="s">
        <v>149</v>
      </c>
      <c r="C41" s="465" t="s">
        <v>168</v>
      </c>
      <c r="D41" s="474">
        <v>324060</v>
      </c>
      <c r="E41" s="488">
        <v>412612</v>
      </c>
      <c r="F41" s="488">
        <v>202342</v>
      </c>
      <c r="G41" s="488">
        <v>320952</v>
      </c>
      <c r="H41" s="488">
        <v>408050</v>
      </c>
      <c r="I41" s="488">
        <v>201231</v>
      </c>
      <c r="J41" s="488">
        <v>292097</v>
      </c>
      <c r="K41" s="488">
        <v>28855</v>
      </c>
      <c r="L41" s="488">
        <v>3108</v>
      </c>
      <c r="M41" s="488">
        <v>4562</v>
      </c>
      <c r="N41" s="488">
        <v>1111</v>
      </c>
    </row>
    <row r="42" spans="2:14" ht="16.5" customHeight="1">
      <c r="B42" s="452" t="s">
        <v>434</v>
      </c>
      <c r="C42" s="465" t="s">
        <v>365</v>
      </c>
      <c r="D42" s="474">
        <v>414683</v>
      </c>
      <c r="E42" s="488">
        <v>443315</v>
      </c>
      <c r="F42" s="488">
        <v>316721</v>
      </c>
      <c r="G42" s="488">
        <v>403899</v>
      </c>
      <c r="H42" s="488">
        <v>432577</v>
      </c>
      <c r="I42" s="488">
        <v>305782</v>
      </c>
      <c r="J42" s="488">
        <v>368064</v>
      </c>
      <c r="K42" s="488">
        <v>35835</v>
      </c>
      <c r="L42" s="488">
        <v>10784</v>
      </c>
      <c r="M42" s="488">
        <v>10738</v>
      </c>
      <c r="N42" s="488">
        <v>10939</v>
      </c>
    </row>
    <row r="43" spans="2:14" ht="16.5" customHeight="1">
      <c r="B43" s="452" t="s">
        <v>103</v>
      </c>
      <c r="C43" s="465" t="s">
        <v>90</v>
      </c>
      <c r="D43" s="474">
        <v>380648</v>
      </c>
      <c r="E43" s="488">
        <v>415813</v>
      </c>
      <c r="F43" s="488">
        <v>258673</v>
      </c>
      <c r="G43" s="488">
        <v>380144</v>
      </c>
      <c r="H43" s="488">
        <v>415186</v>
      </c>
      <c r="I43" s="488">
        <v>258594</v>
      </c>
      <c r="J43" s="488">
        <v>344607</v>
      </c>
      <c r="K43" s="488">
        <v>35537</v>
      </c>
      <c r="L43" s="488">
        <v>504</v>
      </c>
      <c r="M43" s="488">
        <v>627</v>
      </c>
      <c r="N43" s="488">
        <v>79</v>
      </c>
    </row>
    <row r="44" spans="2:14" ht="16.5" customHeight="1">
      <c r="B44" s="452" t="s">
        <v>499</v>
      </c>
      <c r="C44" s="466" t="s">
        <v>124</v>
      </c>
      <c r="D44" s="474">
        <v>342337</v>
      </c>
      <c r="E44" s="488">
        <v>407316</v>
      </c>
      <c r="F44" s="488">
        <v>243994</v>
      </c>
      <c r="G44" s="488">
        <v>325384</v>
      </c>
      <c r="H44" s="488">
        <v>386904</v>
      </c>
      <c r="I44" s="488">
        <v>232275</v>
      </c>
      <c r="J44" s="488">
        <v>292248</v>
      </c>
      <c r="K44" s="488">
        <v>33136</v>
      </c>
      <c r="L44" s="488">
        <v>16953</v>
      </c>
      <c r="M44" s="488">
        <v>20412</v>
      </c>
      <c r="N44" s="488">
        <v>11719</v>
      </c>
    </row>
    <row r="45" spans="2:14" ht="16.5" customHeight="1">
      <c r="B45" s="449" t="s">
        <v>102</v>
      </c>
      <c r="C45" s="467" t="s">
        <v>214</v>
      </c>
      <c r="D45" s="473">
        <v>321202</v>
      </c>
      <c r="E45" s="487">
        <v>368401</v>
      </c>
      <c r="F45" s="487">
        <v>237040</v>
      </c>
      <c r="G45" s="487">
        <v>312300</v>
      </c>
      <c r="H45" s="487">
        <v>357504</v>
      </c>
      <c r="I45" s="487">
        <v>231697</v>
      </c>
      <c r="J45" s="487">
        <v>297449</v>
      </c>
      <c r="K45" s="487">
        <v>14851</v>
      </c>
      <c r="L45" s="487">
        <v>8902</v>
      </c>
      <c r="M45" s="487">
        <v>10897</v>
      </c>
      <c r="N45" s="487">
        <v>5343</v>
      </c>
    </row>
    <row r="46" spans="2:14" ht="16.5" customHeight="1">
      <c r="B46" s="453" t="s">
        <v>235</v>
      </c>
      <c r="C46" s="468" t="s">
        <v>407</v>
      </c>
      <c r="D46" s="478">
        <v>201934</v>
      </c>
      <c r="E46" s="489">
        <v>313290</v>
      </c>
      <c r="F46" s="489">
        <v>143333</v>
      </c>
      <c r="G46" s="489">
        <v>189920</v>
      </c>
      <c r="H46" s="489">
        <v>284944</v>
      </c>
      <c r="I46" s="489">
        <v>139914</v>
      </c>
      <c r="J46" s="489">
        <v>180851</v>
      </c>
      <c r="K46" s="489">
        <v>9069</v>
      </c>
      <c r="L46" s="489">
        <v>12014</v>
      </c>
      <c r="M46" s="489">
        <v>28346</v>
      </c>
      <c r="N46" s="489">
        <v>3419</v>
      </c>
    </row>
    <row r="47" spans="2:14" ht="16.5" customHeight="1">
      <c r="B47" s="451" t="s">
        <v>373</v>
      </c>
      <c r="C47" s="464" t="s">
        <v>183</v>
      </c>
      <c r="D47" s="476">
        <v>167512</v>
      </c>
      <c r="E47" s="491">
        <v>216877</v>
      </c>
      <c r="F47" s="491">
        <v>135299</v>
      </c>
      <c r="G47" s="491">
        <v>166234</v>
      </c>
      <c r="H47" s="491">
        <v>214928</v>
      </c>
      <c r="I47" s="491">
        <v>134459</v>
      </c>
      <c r="J47" s="491">
        <v>159597</v>
      </c>
      <c r="K47" s="491">
        <v>6637</v>
      </c>
      <c r="L47" s="491">
        <v>1278</v>
      </c>
      <c r="M47" s="491">
        <v>1949</v>
      </c>
      <c r="N47" s="491">
        <v>840</v>
      </c>
    </row>
    <row r="48" spans="2:14" ht="16.5" customHeight="1">
      <c r="B48" s="452" t="s">
        <v>500</v>
      </c>
      <c r="C48" s="465" t="s">
        <v>139</v>
      </c>
      <c r="D48" s="474">
        <v>103864</v>
      </c>
      <c r="E48" s="488">
        <v>120352</v>
      </c>
      <c r="F48" s="488">
        <v>94461</v>
      </c>
      <c r="G48" s="488">
        <v>103592</v>
      </c>
      <c r="H48" s="488">
        <v>120081</v>
      </c>
      <c r="I48" s="488">
        <v>94188</v>
      </c>
      <c r="J48" s="488">
        <v>97383</v>
      </c>
      <c r="K48" s="488">
        <v>6209</v>
      </c>
      <c r="L48" s="488">
        <v>272</v>
      </c>
      <c r="M48" s="488">
        <v>271</v>
      </c>
      <c r="N48" s="488">
        <v>273</v>
      </c>
    </row>
    <row r="49" spans="2:14" ht="16.5" customHeight="1">
      <c r="B49" s="449" t="s">
        <v>444</v>
      </c>
      <c r="C49" s="463" t="s">
        <v>501</v>
      </c>
      <c r="D49" s="473">
        <v>333742</v>
      </c>
      <c r="E49" s="487">
        <v>523765</v>
      </c>
      <c r="F49" s="487">
        <v>276621</v>
      </c>
      <c r="G49" s="487">
        <v>322608</v>
      </c>
      <c r="H49" s="487">
        <v>502614</v>
      </c>
      <c r="I49" s="487">
        <v>268499</v>
      </c>
      <c r="J49" s="487">
        <v>292830</v>
      </c>
      <c r="K49" s="487">
        <v>29778</v>
      </c>
      <c r="L49" s="487">
        <v>11134</v>
      </c>
      <c r="M49" s="487">
        <v>21151</v>
      </c>
      <c r="N49" s="487">
        <v>8122</v>
      </c>
    </row>
    <row r="50" spans="2:14" ht="16.5" customHeight="1">
      <c r="B50" s="453" t="s">
        <v>502</v>
      </c>
      <c r="C50" s="462" t="s">
        <v>16</v>
      </c>
      <c r="D50" s="478">
        <v>188097</v>
      </c>
      <c r="E50" s="489">
        <v>222644</v>
      </c>
      <c r="F50" s="489">
        <v>176450</v>
      </c>
      <c r="G50" s="489">
        <v>187974</v>
      </c>
      <c r="H50" s="489">
        <v>222368</v>
      </c>
      <c r="I50" s="489">
        <v>176378</v>
      </c>
      <c r="J50" s="489">
        <v>182229</v>
      </c>
      <c r="K50" s="489">
        <v>5745</v>
      </c>
      <c r="L50" s="489">
        <v>123</v>
      </c>
      <c r="M50" s="489">
        <v>276</v>
      </c>
      <c r="N50" s="489">
        <v>72</v>
      </c>
    </row>
    <row r="51" spans="2:14" ht="16.5" customHeight="1">
      <c r="B51" s="451" t="s">
        <v>410</v>
      </c>
      <c r="C51" s="464" t="s">
        <v>126</v>
      </c>
      <c r="D51" s="476">
        <v>212119</v>
      </c>
      <c r="E51" s="491">
        <v>227496</v>
      </c>
      <c r="F51" s="491">
        <v>192173</v>
      </c>
      <c r="G51" s="491">
        <v>211669</v>
      </c>
      <c r="H51" s="491">
        <v>227077</v>
      </c>
      <c r="I51" s="491">
        <v>191683</v>
      </c>
      <c r="J51" s="491">
        <v>196089</v>
      </c>
      <c r="K51" s="491">
        <v>15580</v>
      </c>
      <c r="L51" s="491">
        <v>450</v>
      </c>
      <c r="M51" s="491">
        <v>419</v>
      </c>
      <c r="N51" s="491">
        <v>490</v>
      </c>
    </row>
    <row r="52" spans="2:14" ht="16.5" customHeight="1">
      <c r="B52" s="452" t="s">
        <v>334</v>
      </c>
      <c r="C52" s="465" t="s">
        <v>503</v>
      </c>
      <c r="D52" s="474">
        <v>241426</v>
      </c>
      <c r="E52" s="488">
        <v>268519</v>
      </c>
      <c r="F52" s="488">
        <v>163422</v>
      </c>
      <c r="G52" s="488">
        <v>238397</v>
      </c>
      <c r="H52" s="488">
        <v>265316</v>
      </c>
      <c r="I52" s="488">
        <v>160894</v>
      </c>
      <c r="J52" s="488">
        <v>205975</v>
      </c>
      <c r="K52" s="488">
        <v>32422</v>
      </c>
      <c r="L52" s="488">
        <v>3029</v>
      </c>
      <c r="M52" s="488">
        <v>3203</v>
      </c>
      <c r="N52" s="488">
        <v>2528</v>
      </c>
    </row>
    <row r="53" spans="2:14" ht="16.5" customHeight="1">
      <c r="B53" s="453" t="s">
        <v>505</v>
      </c>
      <c r="C53" s="462" t="s">
        <v>506</v>
      </c>
      <c r="D53" s="478">
        <v>264706</v>
      </c>
      <c r="E53" s="489">
        <v>275931</v>
      </c>
      <c r="F53" s="489">
        <v>225761</v>
      </c>
      <c r="G53" s="489">
        <v>264352</v>
      </c>
      <c r="H53" s="489">
        <v>275516</v>
      </c>
      <c r="I53" s="489">
        <v>225618</v>
      </c>
      <c r="J53" s="489">
        <v>247463</v>
      </c>
      <c r="K53" s="489">
        <v>16889</v>
      </c>
      <c r="L53" s="489">
        <v>354</v>
      </c>
      <c r="M53" s="489">
        <v>415</v>
      </c>
      <c r="N53" s="489">
        <v>143</v>
      </c>
    </row>
    <row r="54" spans="2:14" ht="20.25" customHeight="1">
      <c r="B54" s="10"/>
      <c r="C54" s="454">
        <v>45748</v>
      </c>
      <c r="D54" s="469" t="s">
        <v>302</v>
      </c>
      <c r="E54" s="10"/>
      <c r="F54" s="496"/>
      <c r="H54" s="10"/>
      <c r="I54" s="10"/>
      <c r="J54" s="10"/>
      <c r="K54" s="10"/>
      <c r="L54" s="10"/>
      <c r="M54" s="10"/>
      <c r="N54" s="10"/>
    </row>
    <row r="55" spans="2:14" ht="18" customHeight="1">
      <c r="B55" s="198"/>
      <c r="C55" s="455" t="s">
        <v>487</v>
      </c>
      <c r="D55" s="455"/>
      <c r="E55" s="198"/>
      <c r="F55" s="198"/>
      <c r="G55" s="198"/>
      <c r="H55" s="198"/>
      <c r="I55" s="198"/>
      <c r="J55" s="499"/>
      <c r="K55" s="198"/>
      <c r="L55" s="198"/>
      <c r="M55" s="198"/>
      <c r="N55" s="1" t="s">
        <v>329</v>
      </c>
    </row>
    <row r="56" spans="2:14" s="440" customFormat="1" ht="11.25" customHeight="1">
      <c r="B56" s="441" t="s">
        <v>377</v>
      </c>
      <c r="C56" s="456"/>
      <c r="D56" s="441" t="s">
        <v>147</v>
      </c>
      <c r="E56" s="482"/>
      <c r="F56" s="482"/>
      <c r="G56" s="497"/>
      <c r="H56" s="498"/>
      <c r="I56" s="498"/>
      <c r="J56" s="498"/>
      <c r="K56" s="498"/>
      <c r="L56" s="498"/>
      <c r="M56" s="498"/>
      <c r="N56" s="503"/>
    </row>
    <row r="57" spans="2:14" s="440" customFormat="1" ht="11.25" customHeight="1">
      <c r="B57" s="442"/>
      <c r="C57" s="457"/>
      <c r="D57" s="442"/>
      <c r="E57" s="483"/>
      <c r="F57" s="457"/>
      <c r="G57" s="441" t="s">
        <v>422</v>
      </c>
      <c r="H57" s="482"/>
      <c r="I57" s="482"/>
      <c r="J57" s="497"/>
      <c r="K57" s="502"/>
      <c r="L57" s="441" t="s">
        <v>470</v>
      </c>
      <c r="M57" s="482"/>
      <c r="N57" s="456"/>
    </row>
    <row r="58" spans="2:14" s="440" customFormat="1" ht="18" customHeight="1">
      <c r="B58" s="442"/>
      <c r="C58" s="457"/>
      <c r="D58" s="470"/>
      <c r="E58" s="484"/>
      <c r="F58" s="495"/>
      <c r="G58" s="470"/>
      <c r="H58" s="484"/>
      <c r="I58" s="495"/>
      <c r="J58" s="500" t="s">
        <v>385</v>
      </c>
      <c r="K58" s="500" t="s">
        <v>472</v>
      </c>
      <c r="L58" s="470"/>
      <c r="M58" s="484"/>
      <c r="N58" s="495"/>
    </row>
    <row r="59" spans="2:14" s="440" customFormat="1" ht="18" customHeight="1">
      <c r="B59" s="443"/>
      <c r="C59" s="458"/>
      <c r="D59" s="471" t="s">
        <v>473</v>
      </c>
      <c r="E59" s="485" t="s">
        <v>474</v>
      </c>
      <c r="F59" s="485" t="s">
        <v>68</v>
      </c>
      <c r="G59" s="471" t="s">
        <v>473</v>
      </c>
      <c r="H59" s="485" t="s">
        <v>474</v>
      </c>
      <c r="I59" s="485" t="s">
        <v>68</v>
      </c>
      <c r="J59" s="501"/>
      <c r="K59" s="501"/>
      <c r="L59" s="485" t="s">
        <v>473</v>
      </c>
      <c r="M59" s="471" t="s">
        <v>474</v>
      </c>
      <c r="N59" s="504" t="s">
        <v>68</v>
      </c>
    </row>
    <row r="60" spans="2:14" ht="16.5" customHeight="1">
      <c r="B60" s="444" t="s">
        <v>175</v>
      </c>
      <c r="C60" s="459" t="s">
        <v>45</v>
      </c>
      <c r="D60" s="472">
        <v>301855</v>
      </c>
      <c r="E60" s="486">
        <v>362609</v>
      </c>
      <c r="F60" s="486">
        <v>219096</v>
      </c>
      <c r="G60" s="486">
        <v>293981</v>
      </c>
      <c r="H60" s="486">
        <v>352023</v>
      </c>
      <c r="I60" s="486">
        <v>214916</v>
      </c>
      <c r="J60" s="486">
        <v>268446</v>
      </c>
      <c r="K60" s="486">
        <v>25535</v>
      </c>
      <c r="L60" s="486">
        <v>7874</v>
      </c>
      <c r="M60" s="486">
        <v>10586</v>
      </c>
      <c r="N60" s="486">
        <v>4180</v>
      </c>
    </row>
    <row r="61" spans="2:14" ht="16.5" customHeight="1">
      <c r="B61" s="445" t="s">
        <v>220</v>
      </c>
      <c r="C61" s="460" t="s">
        <v>475</v>
      </c>
      <c r="D61" s="473">
        <v>356844</v>
      </c>
      <c r="E61" s="487">
        <v>412422</v>
      </c>
      <c r="F61" s="487">
        <v>214909</v>
      </c>
      <c r="G61" s="487">
        <v>334473</v>
      </c>
      <c r="H61" s="487">
        <v>381291</v>
      </c>
      <c r="I61" s="487">
        <v>214909</v>
      </c>
      <c r="J61" s="487">
        <v>318327</v>
      </c>
      <c r="K61" s="487">
        <v>16146</v>
      </c>
      <c r="L61" s="487">
        <v>22371</v>
      </c>
      <c r="M61" s="487">
        <v>31131</v>
      </c>
      <c r="N61" s="487">
        <v>0</v>
      </c>
    </row>
    <row r="62" spans="2:14" ht="16.5" customHeight="1">
      <c r="B62" s="446" t="s">
        <v>170</v>
      </c>
      <c r="C62" s="461" t="s">
        <v>56</v>
      </c>
      <c r="D62" s="474">
        <v>360882</v>
      </c>
      <c r="E62" s="488">
        <v>410837</v>
      </c>
      <c r="F62" s="488">
        <v>245357</v>
      </c>
      <c r="G62" s="488">
        <v>347233</v>
      </c>
      <c r="H62" s="488">
        <v>394126</v>
      </c>
      <c r="I62" s="488">
        <v>238788</v>
      </c>
      <c r="J62" s="488">
        <v>314395</v>
      </c>
      <c r="K62" s="488">
        <v>32838</v>
      </c>
      <c r="L62" s="488">
        <v>13649</v>
      </c>
      <c r="M62" s="488">
        <v>16711</v>
      </c>
      <c r="N62" s="488">
        <v>6569</v>
      </c>
    </row>
    <row r="63" spans="2:14" ht="16.5" customHeight="1">
      <c r="B63" s="447" t="s">
        <v>122</v>
      </c>
      <c r="C63" s="461" t="s">
        <v>258</v>
      </c>
      <c r="D63" s="474">
        <v>493620</v>
      </c>
      <c r="E63" s="488">
        <v>517116</v>
      </c>
      <c r="F63" s="488">
        <v>371601</v>
      </c>
      <c r="G63" s="488">
        <v>487506</v>
      </c>
      <c r="H63" s="488">
        <v>510298</v>
      </c>
      <c r="I63" s="488">
        <v>369140</v>
      </c>
      <c r="J63" s="488">
        <v>428369</v>
      </c>
      <c r="K63" s="488">
        <v>59137</v>
      </c>
      <c r="L63" s="488">
        <v>6114</v>
      </c>
      <c r="M63" s="488">
        <v>6818</v>
      </c>
      <c r="N63" s="488">
        <v>2461</v>
      </c>
    </row>
    <row r="64" spans="2:14" ht="16.5" customHeight="1">
      <c r="B64" s="446" t="s">
        <v>393</v>
      </c>
      <c r="C64" s="461" t="s">
        <v>42</v>
      </c>
      <c r="D64" s="474">
        <v>377934</v>
      </c>
      <c r="E64" s="488">
        <v>421635</v>
      </c>
      <c r="F64" s="488">
        <v>279079</v>
      </c>
      <c r="G64" s="488">
        <v>377425</v>
      </c>
      <c r="H64" s="488">
        <v>421174</v>
      </c>
      <c r="I64" s="488">
        <v>278463</v>
      </c>
      <c r="J64" s="488">
        <v>354515</v>
      </c>
      <c r="K64" s="488">
        <v>22910</v>
      </c>
      <c r="L64" s="488">
        <v>509</v>
      </c>
      <c r="M64" s="488">
        <v>461</v>
      </c>
      <c r="N64" s="488">
        <v>616</v>
      </c>
    </row>
    <row r="65" spans="2:14" ht="16.5" customHeight="1">
      <c r="B65" s="446" t="s">
        <v>5</v>
      </c>
      <c r="C65" s="461" t="s">
        <v>477</v>
      </c>
      <c r="D65" s="474">
        <v>266249</v>
      </c>
      <c r="E65" s="488">
        <v>293063</v>
      </c>
      <c r="F65" s="488">
        <v>181822</v>
      </c>
      <c r="G65" s="488">
        <v>265970</v>
      </c>
      <c r="H65" s="488">
        <v>292711</v>
      </c>
      <c r="I65" s="488">
        <v>181772</v>
      </c>
      <c r="J65" s="488">
        <v>212350</v>
      </c>
      <c r="K65" s="488">
        <v>53620</v>
      </c>
      <c r="L65" s="488">
        <v>279</v>
      </c>
      <c r="M65" s="488">
        <v>352</v>
      </c>
      <c r="N65" s="488">
        <v>50</v>
      </c>
    </row>
    <row r="66" spans="2:14" ht="16.5" customHeight="1">
      <c r="B66" s="446" t="s">
        <v>165</v>
      </c>
      <c r="C66" s="461" t="s">
        <v>237</v>
      </c>
      <c r="D66" s="474">
        <v>236710</v>
      </c>
      <c r="E66" s="488">
        <v>326144</v>
      </c>
      <c r="F66" s="488">
        <v>172467</v>
      </c>
      <c r="G66" s="488">
        <v>228348</v>
      </c>
      <c r="H66" s="488">
        <v>311884</v>
      </c>
      <c r="I66" s="488">
        <v>168342</v>
      </c>
      <c r="J66" s="488">
        <v>217942</v>
      </c>
      <c r="K66" s="488">
        <v>10406</v>
      </c>
      <c r="L66" s="488">
        <v>8362</v>
      </c>
      <c r="M66" s="488">
        <v>14260</v>
      </c>
      <c r="N66" s="488">
        <v>4125</v>
      </c>
    </row>
    <row r="67" spans="2:14" ht="16.5" customHeight="1">
      <c r="B67" s="446" t="s">
        <v>71</v>
      </c>
      <c r="C67" s="461" t="s">
        <v>478</v>
      </c>
      <c r="D67" s="474">
        <v>382197</v>
      </c>
      <c r="E67" s="488">
        <v>550186</v>
      </c>
      <c r="F67" s="488">
        <v>287112</v>
      </c>
      <c r="G67" s="488">
        <v>376268</v>
      </c>
      <c r="H67" s="488">
        <v>542275</v>
      </c>
      <c r="I67" s="488">
        <v>282304</v>
      </c>
      <c r="J67" s="488">
        <v>357870</v>
      </c>
      <c r="K67" s="488">
        <v>18398</v>
      </c>
      <c r="L67" s="488">
        <v>5929</v>
      </c>
      <c r="M67" s="488">
        <v>7911</v>
      </c>
      <c r="N67" s="488">
        <v>4808</v>
      </c>
    </row>
    <row r="68" spans="2:14" ht="16.5" customHeight="1">
      <c r="B68" s="446" t="s">
        <v>396</v>
      </c>
      <c r="C68" s="461" t="s">
        <v>481</v>
      </c>
      <c r="D68" s="474">
        <v>206814</v>
      </c>
      <c r="E68" s="488">
        <v>269943</v>
      </c>
      <c r="F68" s="488">
        <v>162160</v>
      </c>
      <c r="G68" s="488">
        <v>196722</v>
      </c>
      <c r="H68" s="488">
        <v>252284</v>
      </c>
      <c r="I68" s="488">
        <v>157419</v>
      </c>
      <c r="J68" s="488">
        <v>180600</v>
      </c>
      <c r="K68" s="488">
        <v>16122</v>
      </c>
      <c r="L68" s="488">
        <v>10092</v>
      </c>
      <c r="M68" s="488">
        <v>17659</v>
      </c>
      <c r="N68" s="488">
        <v>4741</v>
      </c>
    </row>
    <row r="69" spans="2:14" ht="16.5" customHeight="1">
      <c r="B69" s="446" t="s">
        <v>125</v>
      </c>
      <c r="C69" s="461" t="s">
        <v>482</v>
      </c>
      <c r="D69" s="474">
        <v>452738</v>
      </c>
      <c r="E69" s="488">
        <v>464983</v>
      </c>
      <c r="F69" s="488">
        <v>353866</v>
      </c>
      <c r="G69" s="488">
        <v>450855</v>
      </c>
      <c r="H69" s="488">
        <v>463014</v>
      </c>
      <c r="I69" s="488">
        <v>352682</v>
      </c>
      <c r="J69" s="488">
        <v>405517</v>
      </c>
      <c r="K69" s="488">
        <v>45338</v>
      </c>
      <c r="L69" s="488">
        <v>1883</v>
      </c>
      <c r="M69" s="488">
        <v>1969</v>
      </c>
      <c r="N69" s="488">
        <v>1184</v>
      </c>
    </row>
    <row r="70" spans="2:14" ht="16.5" customHeight="1">
      <c r="B70" s="446" t="s">
        <v>22</v>
      </c>
      <c r="C70" s="461" t="s">
        <v>279</v>
      </c>
      <c r="D70" s="474">
        <v>153376</v>
      </c>
      <c r="E70" s="488">
        <v>200143</v>
      </c>
      <c r="F70" s="488">
        <v>126724</v>
      </c>
      <c r="G70" s="488">
        <v>152611</v>
      </c>
      <c r="H70" s="488">
        <v>198744</v>
      </c>
      <c r="I70" s="488">
        <v>126320</v>
      </c>
      <c r="J70" s="488">
        <v>146916</v>
      </c>
      <c r="K70" s="488">
        <v>5695</v>
      </c>
      <c r="L70" s="488">
        <v>765</v>
      </c>
      <c r="M70" s="488">
        <v>1399</v>
      </c>
      <c r="N70" s="488">
        <v>404</v>
      </c>
    </row>
    <row r="71" spans="2:14" ht="16.5" customHeight="1">
      <c r="B71" s="446" t="s">
        <v>398</v>
      </c>
      <c r="C71" s="461" t="s">
        <v>483</v>
      </c>
      <c r="D71" s="474">
        <v>185900</v>
      </c>
      <c r="E71" s="488">
        <v>235250</v>
      </c>
      <c r="F71" s="488">
        <v>142399</v>
      </c>
      <c r="G71" s="488">
        <v>181897</v>
      </c>
      <c r="H71" s="488">
        <v>229786</v>
      </c>
      <c r="I71" s="488">
        <v>139684</v>
      </c>
      <c r="J71" s="488">
        <v>172880</v>
      </c>
      <c r="K71" s="488">
        <v>9017</v>
      </c>
      <c r="L71" s="488">
        <v>4003</v>
      </c>
      <c r="M71" s="488">
        <v>5464</v>
      </c>
      <c r="N71" s="488">
        <v>2715</v>
      </c>
    </row>
    <row r="72" spans="2:14" ht="16.5" customHeight="1">
      <c r="B72" s="446" t="s">
        <v>319</v>
      </c>
      <c r="C72" s="461" t="s">
        <v>484</v>
      </c>
      <c r="D72" s="474">
        <v>333461</v>
      </c>
      <c r="E72" s="488">
        <v>356359</v>
      </c>
      <c r="F72" s="488">
        <v>303485</v>
      </c>
      <c r="G72" s="488">
        <v>333039</v>
      </c>
      <c r="H72" s="488">
        <v>355834</v>
      </c>
      <c r="I72" s="488">
        <v>303197</v>
      </c>
      <c r="J72" s="488">
        <v>329751</v>
      </c>
      <c r="K72" s="488">
        <v>3288</v>
      </c>
      <c r="L72" s="488">
        <v>422</v>
      </c>
      <c r="M72" s="488">
        <v>525</v>
      </c>
      <c r="N72" s="488">
        <v>288</v>
      </c>
    </row>
    <row r="73" spans="2:14" ht="16.5" customHeight="1">
      <c r="B73" s="446" t="s">
        <v>400</v>
      </c>
      <c r="C73" s="461" t="s">
        <v>486</v>
      </c>
      <c r="D73" s="474">
        <v>274059</v>
      </c>
      <c r="E73" s="488">
        <v>369426</v>
      </c>
      <c r="F73" s="488">
        <v>238246</v>
      </c>
      <c r="G73" s="488">
        <v>266267</v>
      </c>
      <c r="H73" s="488">
        <v>356895</v>
      </c>
      <c r="I73" s="488">
        <v>232234</v>
      </c>
      <c r="J73" s="488">
        <v>242650</v>
      </c>
      <c r="K73" s="488">
        <v>23617</v>
      </c>
      <c r="L73" s="488">
        <v>7792</v>
      </c>
      <c r="M73" s="488">
        <v>12531</v>
      </c>
      <c r="N73" s="488">
        <v>6012</v>
      </c>
    </row>
    <row r="74" spans="2:14" ht="16.5" customHeight="1">
      <c r="B74" s="446" t="s">
        <v>74</v>
      </c>
      <c r="C74" s="461" t="s">
        <v>415</v>
      </c>
      <c r="D74" s="474">
        <v>385640</v>
      </c>
      <c r="E74" s="488">
        <v>398880</v>
      </c>
      <c r="F74" s="488">
        <v>301693</v>
      </c>
      <c r="G74" s="488">
        <v>379769</v>
      </c>
      <c r="H74" s="488">
        <v>393020</v>
      </c>
      <c r="I74" s="488">
        <v>295753</v>
      </c>
      <c r="J74" s="488">
        <v>331133</v>
      </c>
      <c r="K74" s="488">
        <v>48636</v>
      </c>
      <c r="L74" s="488">
        <v>5871</v>
      </c>
      <c r="M74" s="488">
        <v>5860</v>
      </c>
      <c r="N74" s="488">
        <v>5940</v>
      </c>
    </row>
    <row r="75" spans="2:14" ht="16.5" customHeight="1">
      <c r="B75" s="448" t="s">
        <v>7</v>
      </c>
      <c r="C75" s="462" t="s">
        <v>332</v>
      </c>
      <c r="D75" s="478">
        <v>222692</v>
      </c>
      <c r="E75" s="489">
        <v>246903</v>
      </c>
      <c r="F75" s="489">
        <v>170865</v>
      </c>
      <c r="G75" s="489">
        <v>220377</v>
      </c>
      <c r="H75" s="489">
        <v>244286</v>
      </c>
      <c r="I75" s="489">
        <v>169195</v>
      </c>
      <c r="J75" s="489">
        <v>194823</v>
      </c>
      <c r="K75" s="489">
        <v>25554</v>
      </c>
      <c r="L75" s="489">
        <v>2315</v>
      </c>
      <c r="M75" s="489">
        <v>2617</v>
      </c>
      <c r="N75" s="489">
        <v>1670</v>
      </c>
    </row>
    <row r="76" spans="2:14" ht="16.5" customHeight="1">
      <c r="B76" s="449" t="s">
        <v>80</v>
      </c>
      <c r="C76" s="463" t="s">
        <v>172</v>
      </c>
      <c r="D76" s="476">
        <v>255879</v>
      </c>
      <c r="E76" s="491">
        <v>315606</v>
      </c>
      <c r="F76" s="491">
        <v>208539</v>
      </c>
      <c r="G76" s="491">
        <v>247976</v>
      </c>
      <c r="H76" s="491">
        <v>307101</v>
      </c>
      <c r="I76" s="491">
        <v>201113</v>
      </c>
      <c r="J76" s="491">
        <v>226125</v>
      </c>
      <c r="K76" s="491">
        <v>21851</v>
      </c>
      <c r="L76" s="491">
        <v>7903</v>
      </c>
      <c r="M76" s="491">
        <v>8505</v>
      </c>
      <c r="N76" s="491">
        <v>7426</v>
      </c>
    </row>
    <row r="77" spans="2:14" ht="16.5" customHeight="1">
      <c r="B77" s="450" t="s">
        <v>488</v>
      </c>
      <c r="C77" s="461" t="s">
        <v>489</v>
      </c>
      <c r="D77" s="479">
        <v>254268</v>
      </c>
      <c r="E77" s="490">
        <v>301358</v>
      </c>
      <c r="F77" s="490">
        <v>201295</v>
      </c>
      <c r="G77" s="490">
        <v>252581</v>
      </c>
      <c r="H77" s="490">
        <v>298172</v>
      </c>
      <c r="I77" s="490">
        <v>201295</v>
      </c>
      <c r="J77" s="490">
        <v>233188</v>
      </c>
      <c r="K77" s="490">
        <v>19393</v>
      </c>
      <c r="L77" s="490">
        <v>1687</v>
      </c>
      <c r="M77" s="490">
        <v>3186</v>
      </c>
      <c r="N77" s="490">
        <v>0</v>
      </c>
    </row>
    <row r="78" spans="2:14" ht="16.5" customHeight="1">
      <c r="B78" s="451" t="s">
        <v>490</v>
      </c>
      <c r="C78" s="464" t="s">
        <v>97</v>
      </c>
      <c r="D78" s="480" t="s">
        <v>23</v>
      </c>
      <c r="E78" s="493" t="s">
        <v>23</v>
      </c>
      <c r="F78" s="493" t="s">
        <v>23</v>
      </c>
      <c r="G78" s="493" t="s">
        <v>23</v>
      </c>
      <c r="H78" s="493" t="s">
        <v>23</v>
      </c>
      <c r="I78" s="493" t="s">
        <v>23</v>
      </c>
      <c r="J78" s="493" t="s">
        <v>23</v>
      </c>
      <c r="K78" s="493" t="s">
        <v>23</v>
      </c>
      <c r="L78" s="493" t="s">
        <v>23</v>
      </c>
      <c r="M78" s="493" t="s">
        <v>23</v>
      </c>
      <c r="N78" s="493" t="s">
        <v>23</v>
      </c>
    </row>
    <row r="79" spans="2:14" ht="16.5" customHeight="1">
      <c r="B79" s="452" t="s">
        <v>356</v>
      </c>
      <c r="C79" s="465" t="s">
        <v>358</v>
      </c>
      <c r="D79" s="477">
        <v>298761</v>
      </c>
      <c r="E79" s="492">
        <v>328286</v>
      </c>
      <c r="F79" s="492">
        <v>221477</v>
      </c>
      <c r="G79" s="492">
        <v>298761</v>
      </c>
      <c r="H79" s="492">
        <v>328286</v>
      </c>
      <c r="I79" s="492">
        <v>221477</v>
      </c>
      <c r="J79" s="492">
        <v>272688</v>
      </c>
      <c r="K79" s="492">
        <v>26073</v>
      </c>
      <c r="L79" s="492">
        <v>0</v>
      </c>
      <c r="M79" s="492">
        <v>0</v>
      </c>
      <c r="N79" s="492">
        <v>0</v>
      </c>
    </row>
    <row r="80" spans="2:14" ht="16.5" customHeight="1">
      <c r="B80" s="452" t="s">
        <v>491</v>
      </c>
      <c r="C80" s="465" t="s">
        <v>362</v>
      </c>
      <c r="D80" s="474">
        <v>482222</v>
      </c>
      <c r="E80" s="488">
        <v>529832</v>
      </c>
      <c r="F80" s="488">
        <v>278718</v>
      </c>
      <c r="G80" s="488">
        <v>408067</v>
      </c>
      <c r="H80" s="488">
        <v>442604</v>
      </c>
      <c r="I80" s="488">
        <v>260442</v>
      </c>
      <c r="J80" s="488">
        <v>354331</v>
      </c>
      <c r="K80" s="488">
        <v>53736</v>
      </c>
      <c r="L80" s="488">
        <v>74155</v>
      </c>
      <c r="M80" s="488">
        <v>87228</v>
      </c>
      <c r="N80" s="488">
        <v>18276</v>
      </c>
    </row>
    <row r="81" spans="2:14" ht="16.5" customHeight="1">
      <c r="B81" s="452" t="s">
        <v>492</v>
      </c>
      <c r="C81" s="465" t="s">
        <v>493</v>
      </c>
      <c r="D81" s="474">
        <v>314456</v>
      </c>
      <c r="E81" s="488">
        <v>362267</v>
      </c>
      <c r="F81" s="488">
        <v>233248</v>
      </c>
      <c r="G81" s="488">
        <v>300749</v>
      </c>
      <c r="H81" s="488">
        <v>348262</v>
      </c>
      <c r="I81" s="488">
        <v>220047</v>
      </c>
      <c r="J81" s="488">
        <v>282858</v>
      </c>
      <c r="K81" s="488">
        <v>17891</v>
      </c>
      <c r="L81" s="488">
        <v>13707</v>
      </c>
      <c r="M81" s="488">
        <v>14005</v>
      </c>
      <c r="N81" s="488">
        <v>13201</v>
      </c>
    </row>
    <row r="82" spans="2:14" ht="16.5" customHeight="1">
      <c r="B82" s="452" t="s">
        <v>480</v>
      </c>
      <c r="C82" s="465" t="s">
        <v>191</v>
      </c>
      <c r="D82" s="474">
        <v>501472</v>
      </c>
      <c r="E82" s="488">
        <v>582619</v>
      </c>
      <c r="F82" s="488">
        <v>340472</v>
      </c>
      <c r="G82" s="488">
        <v>394116</v>
      </c>
      <c r="H82" s="488">
        <v>443888</v>
      </c>
      <c r="I82" s="488">
        <v>295366</v>
      </c>
      <c r="J82" s="488">
        <v>365108</v>
      </c>
      <c r="K82" s="488">
        <v>29008</v>
      </c>
      <c r="L82" s="488">
        <v>107356</v>
      </c>
      <c r="M82" s="488">
        <v>138731</v>
      </c>
      <c r="N82" s="488">
        <v>45106</v>
      </c>
    </row>
    <row r="83" spans="2:14" ht="16.5" customHeight="1">
      <c r="B83" s="452" t="s">
        <v>494</v>
      </c>
      <c r="C83" s="465" t="s">
        <v>131</v>
      </c>
      <c r="D83" s="474">
        <v>268250</v>
      </c>
      <c r="E83" s="488">
        <v>289277</v>
      </c>
      <c r="F83" s="488">
        <v>235795</v>
      </c>
      <c r="G83" s="488">
        <v>267887</v>
      </c>
      <c r="H83" s="488">
        <v>288927</v>
      </c>
      <c r="I83" s="488">
        <v>235412</v>
      </c>
      <c r="J83" s="488">
        <v>249482</v>
      </c>
      <c r="K83" s="488">
        <v>18405</v>
      </c>
      <c r="L83" s="488">
        <v>363</v>
      </c>
      <c r="M83" s="488">
        <v>350</v>
      </c>
      <c r="N83" s="488">
        <v>383</v>
      </c>
    </row>
    <row r="84" spans="2:14" ht="16.5" customHeight="1">
      <c r="B84" s="452" t="s">
        <v>226</v>
      </c>
      <c r="C84" s="465" t="s">
        <v>368</v>
      </c>
      <c r="D84" s="474">
        <v>348811</v>
      </c>
      <c r="E84" s="488">
        <v>374199</v>
      </c>
      <c r="F84" s="488">
        <v>260301</v>
      </c>
      <c r="G84" s="488">
        <v>348696</v>
      </c>
      <c r="H84" s="488">
        <v>374050</v>
      </c>
      <c r="I84" s="488">
        <v>260301</v>
      </c>
      <c r="J84" s="488">
        <v>308605</v>
      </c>
      <c r="K84" s="488">
        <v>40091</v>
      </c>
      <c r="L84" s="488">
        <v>115</v>
      </c>
      <c r="M84" s="488">
        <v>149</v>
      </c>
      <c r="N84" s="488">
        <v>0</v>
      </c>
    </row>
    <row r="85" spans="2:14" ht="16.5" customHeight="1">
      <c r="B85" s="452" t="s">
        <v>273</v>
      </c>
      <c r="C85" s="465" t="s">
        <v>469</v>
      </c>
      <c r="D85" s="477">
        <v>296510</v>
      </c>
      <c r="E85" s="492">
        <v>290071</v>
      </c>
      <c r="F85" s="492">
        <v>312484</v>
      </c>
      <c r="G85" s="492">
        <v>296510</v>
      </c>
      <c r="H85" s="492">
        <v>290071</v>
      </c>
      <c r="I85" s="492">
        <v>312484</v>
      </c>
      <c r="J85" s="492">
        <v>259576</v>
      </c>
      <c r="K85" s="492">
        <v>36934</v>
      </c>
      <c r="L85" s="492">
        <v>0</v>
      </c>
      <c r="M85" s="492">
        <v>0</v>
      </c>
      <c r="N85" s="492">
        <v>0</v>
      </c>
    </row>
    <row r="86" spans="2:14" ht="16.5" customHeight="1">
      <c r="B86" s="452" t="s">
        <v>495</v>
      </c>
      <c r="C86" s="465" t="s">
        <v>282</v>
      </c>
      <c r="D86" s="477">
        <v>278469</v>
      </c>
      <c r="E86" s="492">
        <v>292852</v>
      </c>
      <c r="F86" s="492">
        <v>173800</v>
      </c>
      <c r="G86" s="492">
        <v>278469</v>
      </c>
      <c r="H86" s="492">
        <v>292852</v>
      </c>
      <c r="I86" s="492">
        <v>173800</v>
      </c>
      <c r="J86" s="492">
        <v>271358</v>
      </c>
      <c r="K86" s="492">
        <v>7111</v>
      </c>
      <c r="L86" s="492">
        <v>0</v>
      </c>
      <c r="M86" s="492">
        <v>0</v>
      </c>
      <c r="N86" s="492">
        <v>0</v>
      </c>
    </row>
    <row r="87" spans="2:14" ht="16.5" customHeight="1">
      <c r="B87" s="452" t="s">
        <v>198</v>
      </c>
      <c r="C87" s="465" t="s">
        <v>496</v>
      </c>
      <c r="D87" s="474">
        <v>419609</v>
      </c>
      <c r="E87" s="488">
        <v>439456</v>
      </c>
      <c r="F87" s="488">
        <v>267141</v>
      </c>
      <c r="G87" s="488">
        <v>354586</v>
      </c>
      <c r="H87" s="488">
        <v>368722</v>
      </c>
      <c r="I87" s="488">
        <v>245995</v>
      </c>
      <c r="J87" s="488">
        <v>315267</v>
      </c>
      <c r="K87" s="488">
        <v>39319</v>
      </c>
      <c r="L87" s="488">
        <v>65023</v>
      </c>
      <c r="M87" s="488">
        <v>70734</v>
      </c>
      <c r="N87" s="488">
        <v>21146</v>
      </c>
    </row>
    <row r="88" spans="2:14" ht="16.5" customHeight="1">
      <c r="B88" s="452" t="s">
        <v>230</v>
      </c>
      <c r="C88" s="465" t="s">
        <v>232</v>
      </c>
      <c r="D88" s="474">
        <v>323536</v>
      </c>
      <c r="E88" s="488">
        <v>351975</v>
      </c>
      <c r="F88" s="488">
        <v>212864</v>
      </c>
      <c r="G88" s="488">
        <v>320759</v>
      </c>
      <c r="H88" s="488">
        <v>348684</v>
      </c>
      <c r="I88" s="488">
        <v>212084</v>
      </c>
      <c r="J88" s="488">
        <v>280308</v>
      </c>
      <c r="K88" s="488">
        <v>40451</v>
      </c>
      <c r="L88" s="488">
        <v>2777</v>
      </c>
      <c r="M88" s="488">
        <v>3291</v>
      </c>
      <c r="N88" s="488">
        <v>780</v>
      </c>
    </row>
    <row r="89" spans="2:14" ht="16.5" customHeight="1">
      <c r="B89" s="452" t="s">
        <v>441</v>
      </c>
      <c r="C89" s="465" t="s">
        <v>353</v>
      </c>
      <c r="D89" s="474">
        <v>391611</v>
      </c>
      <c r="E89" s="488">
        <v>406474</v>
      </c>
      <c r="F89" s="488">
        <v>305496</v>
      </c>
      <c r="G89" s="488">
        <v>391590</v>
      </c>
      <c r="H89" s="488">
        <v>406449</v>
      </c>
      <c r="I89" s="488">
        <v>305496</v>
      </c>
      <c r="J89" s="488">
        <v>358785</v>
      </c>
      <c r="K89" s="488">
        <v>32805</v>
      </c>
      <c r="L89" s="488">
        <v>21</v>
      </c>
      <c r="M89" s="488">
        <v>25</v>
      </c>
      <c r="N89" s="488">
        <v>0</v>
      </c>
    </row>
    <row r="90" spans="2:14" ht="16.5" customHeight="1">
      <c r="B90" s="452" t="s">
        <v>497</v>
      </c>
      <c r="C90" s="465" t="s">
        <v>355</v>
      </c>
      <c r="D90" s="474">
        <v>440866</v>
      </c>
      <c r="E90" s="488">
        <v>448324</v>
      </c>
      <c r="F90" s="488">
        <v>355838</v>
      </c>
      <c r="G90" s="488">
        <v>440539</v>
      </c>
      <c r="H90" s="488">
        <v>448015</v>
      </c>
      <c r="I90" s="488">
        <v>355303</v>
      </c>
      <c r="J90" s="488">
        <v>390120</v>
      </c>
      <c r="K90" s="488">
        <v>50419</v>
      </c>
      <c r="L90" s="488">
        <v>327</v>
      </c>
      <c r="M90" s="488">
        <v>309</v>
      </c>
      <c r="N90" s="488">
        <v>535</v>
      </c>
    </row>
    <row r="91" spans="2:14" ht="16.5" customHeight="1">
      <c r="B91" s="452" t="s">
        <v>451</v>
      </c>
      <c r="C91" s="465" t="s">
        <v>150</v>
      </c>
      <c r="D91" s="474">
        <v>339365</v>
      </c>
      <c r="E91" s="488">
        <v>384690</v>
      </c>
      <c r="F91" s="488">
        <v>248788</v>
      </c>
      <c r="G91" s="488">
        <v>330739</v>
      </c>
      <c r="H91" s="488">
        <v>373884</v>
      </c>
      <c r="I91" s="488">
        <v>244519</v>
      </c>
      <c r="J91" s="488">
        <v>292329</v>
      </c>
      <c r="K91" s="488">
        <v>38410</v>
      </c>
      <c r="L91" s="488">
        <v>8626</v>
      </c>
      <c r="M91" s="488">
        <v>10806</v>
      </c>
      <c r="N91" s="488">
        <v>4269</v>
      </c>
    </row>
    <row r="92" spans="2:14" ht="16.5" customHeight="1">
      <c r="B92" s="452" t="s">
        <v>185</v>
      </c>
      <c r="C92" s="465" t="s">
        <v>311</v>
      </c>
      <c r="D92" s="474">
        <v>365530</v>
      </c>
      <c r="E92" s="488">
        <v>393416</v>
      </c>
      <c r="F92" s="488">
        <v>255878</v>
      </c>
      <c r="G92" s="488">
        <v>365530</v>
      </c>
      <c r="H92" s="488">
        <v>393416</v>
      </c>
      <c r="I92" s="488">
        <v>255878</v>
      </c>
      <c r="J92" s="488">
        <v>339894</v>
      </c>
      <c r="K92" s="488">
        <v>25636</v>
      </c>
      <c r="L92" s="488">
        <v>0</v>
      </c>
      <c r="M92" s="488">
        <v>0</v>
      </c>
      <c r="N92" s="488">
        <v>0</v>
      </c>
    </row>
    <row r="93" spans="2:14" ht="16.5" customHeight="1">
      <c r="B93" s="452" t="s">
        <v>149</v>
      </c>
      <c r="C93" s="465" t="s">
        <v>168</v>
      </c>
      <c r="D93" s="474">
        <v>333168</v>
      </c>
      <c r="E93" s="488">
        <v>416032</v>
      </c>
      <c r="F93" s="488">
        <v>208923</v>
      </c>
      <c r="G93" s="488">
        <v>333168</v>
      </c>
      <c r="H93" s="488">
        <v>416032</v>
      </c>
      <c r="I93" s="488">
        <v>208923</v>
      </c>
      <c r="J93" s="488">
        <v>302997</v>
      </c>
      <c r="K93" s="488">
        <v>30171</v>
      </c>
      <c r="L93" s="488">
        <v>0</v>
      </c>
      <c r="M93" s="488">
        <v>0</v>
      </c>
      <c r="N93" s="488">
        <v>0</v>
      </c>
    </row>
    <row r="94" spans="2:14" ht="16.5" customHeight="1">
      <c r="B94" s="452" t="s">
        <v>434</v>
      </c>
      <c r="C94" s="465" t="s">
        <v>365</v>
      </c>
      <c r="D94" s="474">
        <v>414683</v>
      </c>
      <c r="E94" s="488">
        <v>443315</v>
      </c>
      <c r="F94" s="488">
        <v>316721</v>
      </c>
      <c r="G94" s="488">
        <v>403899</v>
      </c>
      <c r="H94" s="488">
        <v>432577</v>
      </c>
      <c r="I94" s="488">
        <v>305782</v>
      </c>
      <c r="J94" s="488">
        <v>368064</v>
      </c>
      <c r="K94" s="488">
        <v>35835</v>
      </c>
      <c r="L94" s="488">
        <v>10784</v>
      </c>
      <c r="M94" s="488">
        <v>10738</v>
      </c>
      <c r="N94" s="488">
        <v>10939</v>
      </c>
    </row>
    <row r="95" spans="2:14" ht="16.5" customHeight="1">
      <c r="B95" s="452" t="s">
        <v>103</v>
      </c>
      <c r="C95" s="465" t="s">
        <v>90</v>
      </c>
      <c r="D95" s="474">
        <v>391797</v>
      </c>
      <c r="E95" s="488">
        <v>423667</v>
      </c>
      <c r="F95" s="488">
        <v>272025</v>
      </c>
      <c r="G95" s="488">
        <v>391620</v>
      </c>
      <c r="H95" s="488">
        <v>423467</v>
      </c>
      <c r="I95" s="488">
        <v>271933</v>
      </c>
      <c r="J95" s="488">
        <v>354693</v>
      </c>
      <c r="K95" s="488">
        <v>36927</v>
      </c>
      <c r="L95" s="488">
        <v>177</v>
      </c>
      <c r="M95" s="488">
        <v>200</v>
      </c>
      <c r="N95" s="488">
        <v>92</v>
      </c>
    </row>
    <row r="96" spans="2:14" ht="16.5" customHeight="1">
      <c r="B96" s="452" t="s">
        <v>499</v>
      </c>
      <c r="C96" s="466" t="s">
        <v>124</v>
      </c>
      <c r="D96" s="474">
        <v>376269</v>
      </c>
      <c r="E96" s="488">
        <v>439060</v>
      </c>
      <c r="F96" s="488">
        <v>274796</v>
      </c>
      <c r="G96" s="488">
        <v>352707</v>
      </c>
      <c r="H96" s="488">
        <v>411408</v>
      </c>
      <c r="I96" s="488">
        <v>257844</v>
      </c>
      <c r="J96" s="488">
        <v>311599</v>
      </c>
      <c r="K96" s="488">
        <v>41108</v>
      </c>
      <c r="L96" s="488">
        <v>23562</v>
      </c>
      <c r="M96" s="488">
        <v>27652</v>
      </c>
      <c r="N96" s="488">
        <v>16952</v>
      </c>
    </row>
    <row r="97" spans="2:14" ht="16.5" customHeight="1">
      <c r="B97" s="449" t="s">
        <v>102</v>
      </c>
      <c r="C97" s="467" t="s">
        <v>214</v>
      </c>
      <c r="D97" s="473">
        <v>367915</v>
      </c>
      <c r="E97" s="487">
        <v>386283</v>
      </c>
      <c r="F97" s="487">
        <v>313156</v>
      </c>
      <c r="G97" s="487">
        <v>346871</v>
      </c>
      <c r="H97" s="487">
        <v>364596</v>
      </c>
      <c r="I97" s="487">
        <v>294027</v>
      </c>
      <c r="J97" s="487">
        <v>324526</v>
      </c>
      <c r="K97" s="487">
        <v>22345</v>
      </c>
      <c r="L97" s="487">
        <v>21044</v>
      </c>
      <c r="M97" s="487">
        <v>21687</v>
      </c>
      <c r="N97" s="487">
        <v>19129</v>
      </c>
    </row>
    <row r="98" spans="2:14" ht="16.5" customHeight="1">
      <c r="B98" s="453" t="s">
        <v>235</v>
      </c>
      <c r="C98" s="468" t="s">
        <v>407</v>
      </c>
      <c r="D98" s="478">
        <v>187201</v>
      </c>
      <c r="E98" s="489">
        <v>268191</v>
      </c>
      <c r="F98" s="489">
        <v>153601</v>
      </c>
      <c r="G98" s="489">
        <v>183625</v>
      </c>
      <c r="H98" s="489">
        <v>261088</v>
      </c>
      <c r="I98" s="489">
        <v>151488</v>
      </c>
      <c r="J98" s="489">
        <v>177724</v>
      </c>
      <c r="K98" s="489">
        <v>5901</v>
      </c>
      <c r="L98" s="489">
        <v>3576</v>
      </c>
      <c r="M98" s="489">
        <v>7103</v>
      </c>
      <c r="N98" s="489">
        <v>2113</v>
      </c>
    </row>
    <row r="99" spans="2:14" ht="16.5" customHeight="1">
      <c r="B99" s="451" t="s">
        <v>373</v>
      </c>
      <c r="C99" s="464" t="s">
        <v>183</v>
      </c>
      <c r="D99" s="476">
        <v>196653</v>
      </c>
      <c r="E99" s="491">
        <v>260773</v>
      </c>
      <c r="F99" s="491">
        <v>149167</v>
      </c>
      <c r="G99" s="491">
        <v>194845</v>
      </c>
      <c r="H99" s="491">
        <v>257840</v>
      </c>
      <c r="I99" s="491">
        <v>148192</v>
      </c>
      <c r="J99" s="491">
        <v>187712</v>
      </c>
      <c r="K99" s="491">
        <v>7133</v>
      </c>
      <c r="L99" s="491">
        <v>1808</v>
      </c>
      <c r="M99" s="491">
        <v>2933</v>
      </c>
      <c r="N99" s="491">
        <v>975</v>
      </c>
    </row>
    <row r="100" spans="2:14" ht="16.5" customHeight="1">
      <c r="B100" s="452" t="s">
        <v>500</v>
      </c>
      <c r="C100" s="465" t="s">
        <v>139</v>
      </c>
      <c r="D100" s="474">
        <v>125227</v>
      </c>
      <c r="E100" s="488">
        <v>148097</v>
      </c>
      <c r="F100" s="488">
        <v>114347</v>
      </c>
      <c r="G100" s="488">
        <v>125140</v>
      </c>
      <c r="H100" s="488">
        <v>148015</v>
      </c>
      <c r="I100" s="488">
        <v>114258</v>
      </c>
      <c r="J100" s="488">
        <v>120381</v>
      </c>
      <c r="K100" s="488">
        <v>4759</v>
      </c>
      <c r="L100" s="488">
        <v>87</v>
      </c>
      <c r="M100" s="488">
        <v>82</v>
      </c>
      <c r="N100" s="488">
        <v>89</v>
      </c>
    </row>
    <row r="101" spans="2:14" ht="16.5" customHeight="1">
      <c r="B101" s="449" t="s">
        <v>444</v>
      </c>
      <c r="C101" s="463" t="s">
        <v>501</v>
      </c>
      <c r="D101" s="473">
        <v>366732</v>
      </c>
      <c r="E101" s="487">
        <v>485142</v>
      </c>
      <c r="F101" s="487">
        <v>313775</v>
      </c>
      <c r="G101" s="487">
        <v>351353</v>
      </c>
      <c r="H101" s="487">
        <v>463290</v>
      </c>
      <c r="I101" s="487">
        <v>301290</v>
      </c>
      <c r="J101" s="487">
        <v>311686</v>
      </c>
      <c r="K101" s="487">
        <v>39667</v>
      </c>
      <c r="L101" s="487">
        <v>15379</v>
      </c>
      <c r="M101" s="487">
        <v>21852</v>
      </c>
      <c r="N101" s="487">
        <v>12485</v>
      </c>
    </row>
    <row r="102" spans="2:14" ht="16.5" customHeight="1">
      <c r="B102" s="453" t="s">
        <v>502</v>
      </c>
      <c r="C102" s="462" t="s">
        <v>16</v>
      </c>
      <c r="D102" s="478">
        <v>178893</v>
      </c>
      <c r="E102" s="489">
        <v>213839</v>
      </c>
      <c r="F102" s="489">
        <v>168097</v>
      </c>
      <c r="G102" s="489">
        <v>178893</v>
      </c>
      <c r="H102" s="489">
        <v>213839</v>
      </c>
      <c r="I102" s="489">
        <v>168097</v>
      </c>
      <c r="J102" s="489">
        <v>171758</v>
      </c>
      <c r="K102" s="489">
        <v>7135</v>
      </c>
      <c r="L102" s="489">
        <v>0</v>
      </c>
      <c r="M102" s="489">
        <v>0</v>
      </c>
      <c r="N102" s="489">
        <v>0</v>
      </c>
    </row>
    <row r="103" spans="2:14" ht="16.5" customHeight="1">
      <c r="B103" s="451" t="s">
        <v>410</v>
      </c>
      <c r="C103" s="464" t="s">
        <v>126</v>
      </c>
      <c r="D103" s="476">
        <v>211755</v>
      </c>
      <c r="E103" s="491">
        <v>230801</v>
      </c>
      <c r="F103" s="491">
        <v>188122</v>
      </c>
      <c r="G103" s="491">
        <v>211265</v>
      </c>
      <c r="H103" s="491">
        <v>230336</v>
      </c>
      <c r="I103" s="491">
        <v>187602</v>
      </c>
      <c r="J103" s="491">
        <v>196585</v>
      </c>
      <c r="K103" s="491">
        <v>14680</v>
      </c>
      <c r="L103" s="491">
        <v>490</v>
      </c>
      <c r="M103" s="491">
        <v>465</v>
      </c>
      <c r="N103" s="491">
        <v>520</v>
      </c>
    </row>
    <row r="104" spans="2:14" ht="16.5" customHeight="1">
      <c r="B104" s="452" t="s">
        <v>334</v>
      </c>
      <c r="C104" s="465" t="s">
        <v>503</v>
      </c>
      <c r="D104" s="474">
        <v>224849</v>
      </c>
      <c r="E104" s="488">
        <v>250819</v>
      </c>
      <c r="F104" s="488">
        <v>153016</v>
      </c>
      <c r="G104" s="488">
        <v>221064</v>
      </c>
      <c r="H104" s="488">
        <v>246774</v>
      </c>
      <c r="I104" s="488">
        <v>149949</v>
      </c>
      <c r="J104" s="488">
        <v>187095</v>
      </c>
      <c r="K104" s="488">
        <v>33969</v>
      </c>
      <c r="L104" s="488">
        <v>3785</v>
      </c>
      <c r="M104" s="488">
        <v>4045</v>
      </c>
      <c r="N104" s="488">
        <v>3067</v>
      </c>
    </row>
    <row r="105" spans="2:14" ht="16.5" customHeight="1">
      <c r="B105" s="453" t="s">
        <v>505</v>
      </c>
      <c r="C105" s="462" t="s">
        <v>506</v>
      </c>
      <c r="D105" s="481">
        <v>249122</v>
      </c>
      <c r="E105" s="494">
        <v>265446</v>
      </c>
      <c r="F105" s="494">
        <v>159993</v>
      </c>
      <c r="G105" s="494">
        <v>248228</v>
      </c>
      <c r="H105" s="494">
        <v>264484</v>
      </c>
      <c r="I105" s="494">
        <v>159470</v>
      </c>
      <c r="J105" s="494">
        <v>229349</v>
      </c>
      <c r="K105" s="494">
        <v>18879</v>
      </c>
      <c r="L105" s="494">
        <v>894</v>
      </c>
      <c r="M105" s="494">
        <v>962</v>
      </c>
      <c r="N105" s="494">
        <v>523</v>
      </c>
    </row>
  </sheetData>
  <mergeCells count="12">
    <mergeCell ref="B4:C7"/>
    <mergeCell ref="D4:F6"/>
    <mergeCell ref="G5:I6"/>
    <mergeCell ref="L5:N6"/>
    <mergeCell ref="J6:J7"/>
    <mergeCell ref="K6:K7"/>
    <mergeCell ref="B56:C59"/>
    <mergeCell ref="D56:F58"/>
    <mergeCell ref="G57:I58"/>
    <mergeCell ref="L57:N58"/>
    <mergeCell ref="J58:J59"/>
    <mergeCell ref="K58:K59"/>
  </mergeCells>
  <phoneticPr fontId="22"/>
  <dataValidations count="1">
    <dataValidation type="whole" allowBlank="1" showDropDown="0"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5" fitToWidth="1" fitToHeight="1" orientation="landscape" usePrinterDefaults="1" r:id="rId1"/>
  <headerFooter alignWithMargins="0"/>
  <rowBreaks count="1" manualBreakCount="1">
    <brk id="5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33">
    <tabColor indexed="53"/>
  </sheetPr>
  <dimension ref="B1:O104"/>
  <sheetViews>
    <sheetView topLeftCell="A43" zoomScale="70" zoomScaleNormal="70" workbookViewId="0"/>
  </sheetViews>
  <sheetFormatPr defaultColWidth="9" defaultRowHeight="13"/>
  <cols>
    <col min="1" max="1" width="9" style="1" bestFit="1" customWidth="0"/>
    <col min="2" max="2" width="6.453125" style="1" customWidth="1"/>
    <col min="3" max="3" width="38.6328125" style="287" customWidth="1"/>
    <col min="4" max="15" width="12.90625" style="1" customWidth="1"/>
    <col min="16" max="16" width="9" style="1" bestFit="1" customWidth="0"/>
    <col min="17" max="16384" width="9" style="1"/>
  </cols>
  <sheetData>
    <row r="1" spans="2:15" ht="21.75" customHeight="1">
      <c r="B1" s="10"/>
      <c r="C1" s="454">
        <v>45748</v>
      </c>
      <c r="D1" s="469" t="s">
        <v>507</v>
      </c>
      <c r="E1" s="10"/>
      <c r="F1" s="10"/>
      <c r="H1" s="10"/>
      <c r="I1" s="10"/>
      <c r="J1" s="10"/>
      <c r="K1" s="10"/>
      <c r="L1" s="10"/>
      <c r="M1" s="10"/>
      <c r="N1" s="10"/>
      <c r="O1" s="10"/>
    </row>
    <row r="2" spans="2:15" ht="18" customHeight="1">
      <c r="B2" s="198"/>
      <c r="C2" s="455" t="s">
        <v>153</v>
      </c>
      <c r="E2" s="198"/>
      <c r="F2" s="198"/>
      <c r="G2" s="198"/>
      <c r="H2" s="198"/>
      <c r="I2" s="198"/>
      <c r="J2" s="198"/>
      <c r="K2" s="499"/>
      <c r="L2" s="198"/>
      <c r="M2" s="198"/>
      <c r="N2" s="198"/>
      <c r="O2" s="198"/>
    </row>
    <row r="3" spans="2:15" s="440" customFormat="1" ht="11.25" customHeight="1">
      <c r="B3" s="441" t="s">
        <v>377</v>
      </c>
      <c r="C3" s="456"/>
      <c r="D3" s="441" t="s">
        <v>34</v>
      </c>
      <c r="E3" s="482"/>
      <c r="F3" s="456"/>
      <c r="G3" s="441" t="s">
        <v>64</v>
      </c>
      <c r="H3" s="482"/>
      <c r="I3" s="482"/>
      <c r="J3" s="498"/>
      <c r="K3" s="498"/>
      <c r="L3" s="498"/>
      <c r="M3" s="498"/>
      <c r="N3" s="498"/>
      <c r="O3" s="503"/>
    </row>
    <row r="4" spans="2:15" s="440" customFormat="1" ht="18" customHeight="1">
      <c r="B4" s="442"/>
      <c r="C4" s="457"/>
      <c r="D4" s="470"/>
      <c r="E4" s="484"/>
      <c r="F4" s="495"/>
      <c r="G4" s="470"/>
      <c r="H4" s="484"/>
      <c r="I4" s="484"/>
      <c r="J4" s="528" t="s">
        <v>18</v>
      </c>
      <c r="K4" s="529"/>
      <c r="L4" s="529"/>
      <c r="M4" s="528" t="s">
        <v>111</v>
      </c>
      <c r="N4" s="530"/>
      <c r="O4" s="531"/>
    </row>
    <row r="5" spans="2:15" s="440" customFormat="1" ht="18" customHeight="1">
      <c r="B5" s="443"/>
      <c r="C5" s="458"/>
      <c r="D5" s="504" t="s">
        <v>48</v>
      </c>
      <c r="E5" s="485" t="s">
        <v>504</v>
      </c>
      <c r="F5" s="485" t="s">
        <v>476</v>
      </c>
      <c r="G5" s="471" t="s">
        <v>48</v>
      </c>
      <c r="H5" s="485" t="s">
        <v>504</v>
      </c>
      <c r="I5" s="485" t="s">
        <v>476</v>
      </c>
      <c r="J5" s="471" t="s">
        <v>48</v>
      </c>
      <c r="K5" s="485" t="s">
        <v>504</v>
      </c>
      <c r="L5" s="485" t="s">
        <v>476</v>
      </c>
      <c r="M5" s="485" t="s">
        <v>48</v>
      </c>
      <c r="N5" s="471" t="s">
        <v>504</v>
      </c>
      <c r="O5" s="504" t="s">
        <v>476</v>
      </c>
    </row>
    <row r="6" spans="2:15" s="505" customFormat="1" ht="12" customHeight="1">
      <c r="B6" s="506"/>
      <c r="C6" s="508"/>
      <c r="D6" s="510" t="s">
        <v>158</v>
      </c>
      <c r="E6" s="524" t="s">
        <v>158</v>
      </c>
      <c r="F6" s="524" t="s">
        <v>158</v>
      </c>
      <c r="G6" s="526" t="s">
        <v>141</v>
      </c>
      <c r="H6" s="526" t="s">
        <v>141</v>
      </c>
      <c r="I6" s="526" t="s">
        <v>141</v>
      </c>
      <c r="J6" s="526" t="s">
        <v>141</v>
      </c>
      <c r="K6" s="526" t="s">
        <v>141</v>
      </c>
      <c r="L6" s="526" t="s">
        <v>141</v>
      </c>
      <c r="M6" s="526" t="s">
        <v>141</v>
      </c>
      <c r="N6" s="526" t="s">
        <v>141</v>
      </c>
      <c r="O6" s="526" t="s">
        <v>141</v>
      </c>
    </row>
    <row r="7" spans="2:15" ht="16.5" customHeight="1">
      <c r="B7" s="507" t="s">
        <v>175</v>
      </c>
      <c r="C7" s="509" t="s">
        <v>45</v>
      </c>
      <c r="D7" s="511">
        <v>18.3</v>
      </c>
      <c r="E7" s="511">
        <v>19.100000000000001</v>
      </c>
      <c r="F7" s="511">
        <v>17.3</v>
      </c>
      <c r="G7" s="511">
        <v>141.9</v>
      </c>
      <c r="H7" s="511">
        <v>158.6</v>
      </c>
      <c r="I7" s="511">
        <v>122.5</v>
      </c>
      <c r="J7" s="511">
        <v>130.6</v>
      </c>
      <c r="K7" s="511">
        <v>143</v>
      </c>
      <c r="L7" s="511">
        <v>116.1</v>
      </c>
      <c r="M7" s="511">
        <v>11.3</v>
      </c>
      <c r="N7" s="511">
        <v>15.6</v>
      </c>
      <c r="O7" s="511">
        <v>6.4</v>
      </c>
    </row>
    <row r="8" spans="2:15" ht="16.5" customHeight="1">
      <c r="B8" s="445" t="s">
        <v>220</v>
      </c>
      <c r="C8" s="460" t="s">
        <v>475</v>
      </c>
      <c r="D8" s="512">
        <v>19.8</v>
      </c>
      <c r="E8" s="519">
        <v>20.100000000000001</v>
      </c>
      <c r="F8" s="519">
        <v>18.7</v>
      </c>
      <c r="G8" s="519">
        <v>157.9</v>
      </c>
      <c r="H8" s="519">
        <v>164.4</v>
      </c>
      <c r="I8" s="519">
        <v>137.1</v>
      </c>
      <c r="J8" s="519">
        <v>148.4</v>
      </c>
      <c r="K8" s="519">
        <v>153.5</v>
      </c>
      <c r="L8" s="519">
        <v>132.19999999999999</v>
      </c>
      <c r="M8" s="519">
        <v>9.5</v>
      </c>
      <c r="N8" s="519">
        <v>10.9</v>
      </c>
      <c r="O8" s="519">
        <v>4.9000000000000004</v>
      </c>
    </row>
    <row r="9" spans="2:15" ht="16.5" customHeight="1">
      <c r="B9" s="446" t="s">
        <v>170</v>
      </c>
      <c r="C9" s="461" t="s">
        <v>56</v>
      </c>
      <c r="D9" s="513">
        <v>19.2</v>
      </c>
      <c r="E9" s="516">
        <v>19.5</v>
      </c>
      <c r="F9" s="516">
        <v>18.8</v>
      </c>
      <c r="G9" s="516">
        <v>158.9</v>
      </c>
      <c r="H9" s="516">
        <v>165.5</v>
      </c>
      <c r="I9" s="516">
        <v>144.5</v>
      </c>
      <c r="J9" s="516">
        <v>146.6</v>
      </c>
      <c r="K9" s="516">
        <v>151.19999999999999</v>
      </c>
      <c r="L9" s="516">
        <v>136.6</v>
      </c>
      <c r="M9" s="516">
        <v>12.3</v>
      </c>
      <c r="N9" s="516">
        <v>14.3</v>
      </c>
      <c r="O9" s="516">
        <v>7.9</v>
      </c>
    </row>
    <row r="10" spans="2:15" ht="16.5" customHeight="1">
      <c r="B10" s="446" t="s">
        <v>122</v>
      </c>
      <c r="C10" s="461" t="s">
        <v>258</v>
      </c>
      <c r="D10" s="513">
        <v>18</v>
      </c>
      <c r="E10" s="516">
        <v>18</v>
      </c>
      <c r="F10" s="516">
        <v>18.100000000000001</v>
      </c>
      <c r="G10" s="516">
        <v>153.4</v>
      </c>
      <c r="H10" s="516">
        <v>154.9</v>
      </c>
      <c r="I10" s="516">
        <v>145.4</v>
      </c>
      <c r="J10" s="516">
        <v>137.9</v>
      </c>
      <c r="K10" s="516">
        <v>138.80000000000001</v>
      </c>
      <c r="L10" s="516">
        <v>132.80000000000001</v>
      </c>
      <c r="M10" s="516">
        <v>15.5</v>
      </c>
      <c r="N10" s="516">
        <v>16.100000000000001</v>
      </c>
      <c r="O10" s="516">
        <v>12.6</v>
      </c>
    </row>
    <row r="11" spans="2:15" ht="16.5" customHeight="1">
      <c r="B11" s="446" t="s">
        <v>393</v>
      </c>
      <c r="C11" s="461" t="s">
        <v>42</v>
      </c>
      <c r="D11" s="514">
        <v>18.899999999999999</v>
      </c>
      <c r="E11" s="517">
        <v>19.3</v>
      </c>
      <c r="F11" s="517">
        <v>18.2</v>
      </c>
      <c r="G11" s="517">
        <v>152.4</v>
      </c>
      <c r="H11" s="517">
        <v>159.30000000000001</v>
      </c>
      <c r="I11" s="517">
        <v>138.1</v>
      </c>
      <c r="J11" s="517">
        <v>142.30000000000001</v>
      </c>
      <c r="K11" s="517">
        <v>147.6</v>
      </c>
      <c r="L11" s="517">
        <v>131.4</v>
      </c>
      <c r="M11" s="517">
        <v>10.1</v>
      </c>
      <c r="N11" s="517">
        <v>11.7</v>
      </c>
      <c r="O11" s="517">
        <v>6.7</v>
      </c>
    </row>
    <row r="12" spans="2:15" ht="16.5" customHeight="1">
      <c r="B12" s="446" t="s">
        <v>5</v>
      </c>
      <c r="C12" s="461" t="s">
        <v>477</v>
      </c>
      <c r="D12" s="514">
        <v>20.3</v>
      </c>
      <c r="E12" s="517">
        <v>20.5</v>
      </c>
      <c r="F12" s="517">
        <v>19.600000000000001</v>
      </c>
      <c r="G12" s="517">
        <v>171</v>
      </c>
      <c r="H12" s="517">
        <v>182.3</v>
      </c>
      <c r="I12" s="517">
        <v>132.1</v>
      </c>
      <c r="J12" s="517">
        <v>145.19999999999999</v>
      </c>
      <c r="K12" s="517">
        <v>151.5</v>
      </c>
      <c r="L12" s="517">
        <v>123.5</v>
      </c>
      <c r="M12" s="517">
        <v>25.8</v>
      </c>
      <c r="N12" s="517">
        <v>30.8</v>
      </c>
      <c r="O12" s="517">
        <v>8.6</v>
      </c>
    </row>
    <row r="13" spans="2:15" ht="16.5" customHeight="1">
      <c r="B13" s="446" t="s">
        <v>165</v>
      </c>
      <c r="C13" s="461" t="s">
        <v>237</v>
      </c>
      <c r="D13" s="514">
        <v>18.100000000000001</v>
      </c>
      <c r="E13" s="517">
        <v>19.399999999999999</v>
      </c>
      <c r="F13" s="517">
        <v>17</v>
      </c>
      <c r="G13" s="517">
        <v>130.69999999999999</v>
      </c>
      <c r="H13" s="517">
        <v>157.80000000000001</v>
      </c>
      <c r="I13" s="517">
        <v>110.6</v>
      </c>
      <c r="J13" s="517">
        <v>124</v>
      </c>
      <c r="K13" s="517">
        <v>145.19999999999999</v>
      </c>
      <c r="L13" s="517">
        <v>108.3</v>
      </c>
      <c r="M13" s="517">
        <v>6.7</v>
      </c>
      <c r="N13" s="517">
        <v>12.6</v>
      </c>
      <c r="O13" s="517">
        <v>2.2999999999999998</v>
      </c>
    </row>
    <row r="14" spans="2:15" ht="16.5" customHeight="1">
      <c r="B14" s="446" t="s">
        <v>71</v>
      </c>
      <c r="C14" s="461" t="s">
        <v>478</v>
      </c>
      <c r="D14" s="514">
        <v>19</v>
      </c>
      <c r="E14" s="517">
        <v>19.399999999999999</v>
      </c>
      <c r="F14" s="517">
        <v>18.8</v>
      </c>
      <c r="G14" s="517">
        <v>151</v>
      </c>
      <c r="H14" s="517">
        <v>162</v>
      </c>
      <c r="I14" s="517">
        <v>143.69999999999999</v>
      </c>
      <c r="J14" s="517">
        <v>138.80000000000001</v>
      </c>
      <c r="K14" s="517">
        <v>147.30000000000001</v>
      </c>
      <c r="L14" s="517">
        <v>133.1</v>
      </c>
      <c r="M14" s="517">
        <v>12.2</v>
      </c>
      <c r="N14" s="517">
        <v>14.7</v>
      </c>
      <c r="O14" s="517">
        <v>10.6</v>
      </c>
    </row>
    <row r="15" spans="2:15" ht="16.5" customHeight="1">
      <c r="B15" s="446" t="s">
        <v>396</v>
      </c>
      <c r="C15" s="461" t="s">
        <v>481</v>
      </c>
      <c r="D15" s="514">
        <v>16.7</v>
      </c>
      <c r="E15" s="517">
        <v>18.5</v>
      </c>
      <c r="F15" s="517">
        <v>14.6</v>
      </c>
      <c r="G15" s="517">
        <v>130.19999999999999</v>
      </c>
      <c r="H15" s="517">
        <v>147.19999999999999</v>
      </c>
      <c r="I15" s="517">
        <v>110.7</v>
      </c>
      <c r="J15" s="517">
        <v>124</v>
      </c>
      <c r="K15" s="517">
        <v>139.5</v>
      </c>
      <c r="L15" s="517">
        <v>106.2</v>
      </c>
      <c r="M15" s="517">
        <v>6.2</v>
      </c>
      <c r="N15" s="517">
        <v>7.7</v>
      </c>
      <c r="O15" s="517">
        <v>4.5</v>
      </c>
    </row>
    <row r="16" spans="2:15" ht="16.5" customHeight="1">
      <c r="B16" s="446" t="s">
        <v>125</v>
      </c>
      <c r="C16" s="461" t="s">
        <v>482</v>
      </c>
      <c r="D16" s="514">
        <v>18.600000000000001</v>
      </c>
      <c r="E16" s="517">
        <v>18.7</v>
      </c>
      <c r="F16" s="517">
        <v>18.2</v>
      </c>
      <c r="G16" s="517">
        <v>154.4</v>
      </c>
      <c r="H16" s="517">
        <v>158.80000000000001</v>
      </c>
      <c r="I16" s="517">
        <v>140</v>
      </c>
      <c r="J16" s="517">
        <v>141.80000000000001</v>
      </c>
      <c r="K16" s="517">
        <v>144.6</v>
      </c>
      <c r="L16" s="517">
        <v>132.4</v>
      </c>
      <c r="M16" s="517">
        <v>12.6</v>
      </c>
      <c r="N16" s="517">
        <v>14.2</v>
      </c>
      <c r="O16" s="517">
        <v>7.6</v>
      </c>
    </row>
    <row r="17" spans="2:15" ht="16.5" customHeight="1">
      <c r="B17" s="446" t="s">
        <v>22</v>
      </c>
      <c r="C17" s="461" t="s">
        <v>279</v>
      </c>
      <c r="D17" s="514">
        <v>13.9</v>
      </c>
      <c r="E17" s="517">
        <v>14.9</v>
      </c>
      <c r="F17" s="517">
        <v>13.4</v>
      </c>
      <c r="G17" s="517">
        <v>86.8</v>
      </c>
      <c r="H17" s="517">
        <v>99.4</v>
      </c>
      <c r="I17" s="517">
        <v>79.400000000000006</v>
      </c>
      <c r="J17" s="517">
        <v>83.1</v>
      </c>
      <c r="K17" s="517">
        <v>93.5</v>
      </c>
      <c r="L17" s="517">
        <v>77</v>
      </c>
      <c r="M17" s="517">
        <v>3.7</v>
      </c>
      <c r="N17" s="517">
        <v>5.9</v>
      </c>
      <c r="O17" s="517">
        <v>2.4</v>
      </c>
    </row>
    <row r="18" spans="2:15" ht="16.5" customHeight="1">
      <c r="B18" s="446" t="s">
        <v>398</v>
      </c>
      <c r="C18" s="461" t="s">
        <v>483</v>
      </c>
      <c r="D18" s="514">
        <v>16.3</v>
      </c>
      <c r="E18" s="517">
        <v>17.3</v>
      </c>
      <c r="F18" s="517">
        <v>15.5</v>
      </c>
      <c r="G18" s="517">
        <v>116.8</v>
      </c>
      <c r="H18" s="517">
        <v>136.5</v>
      </c>
      <c r="I18" s="517">
        <v>102.9</v>
      </c>
      <c r="J18" s="517">
        <v>111.2</v>
      </c>
      <c r="K18" s="517">
        <v>128.6</v>
      </c>
      <c r="L18" s="517">
        <v>99</v>
      </c>
      <c r="M18" s="517">
        <v>5.6</v>
      </c>
      <c r="N18" s="517">
        <v>7.9</v>
      </c>
      <c r="O18" s="517">
        <v>3.9</v>
      </c>
    </row>
    <row r="19" spans="2:15" ht="16.5" customHeight="1">
      <c r="B19" s="446" t="s">
        <v>319</v>
      </c>
      <c r="C19" s="461" t="s">
        <v>484</v>
      </c>
      <c r="D19" s="514">
        <v>18.399999999999999</v>
      </c>
      <c r="E19" s="517">
        <v>19.399999999999999</v>
      </c>
      <c r="F19" s="517">
        <v>17.5</v>
      </c>
      <c r="G19" s="517">
        <v>153.69999999999999</v>
      </c>
      <c r="H19" s="517">
        <v>168.1</v>
      </c>
      <c r="I19" s="517">
        <v>140.80000000000001</v>
      </c>
      <c r="J19" s="517">
        <v>125.7</v>
      </c>
      <c r="K19" s="517">
        <v>134.5</v>
      </c>
      <c r="L19" s="517">
        <v>117.8</v>
      </c>
      <c r="M19" s="517">
        <v>28</v>
      </c>
      <c r="N19" s="517">
        <v>33.6</v>
      </c>
      <c r="O19" s="517">
        <v>23</v>
      </c>
    </row>
    <row r="20" spans="2:15" ht="16.5" customHeight="1">
      <c r="B20" s="446" t="s">
        <v>400</v>
      </c>
      <c r="C20" s="461" t="s">
        <v>486</v>
      </c>
      <c r="D20" s="514">
        <v>17.8</v>
      </c>
      <c r="E20" s="517">
        <v>18.3</v>
      </c>
      <c r="F20" s="517">
        <v>17.600000000000001</v>
      </c>
      <c r="G20" s="517">
        <v>126.4</v>
      </c>
      <c r="H20" s="517">
        <v>138.4</v>
      </c>
      <c r="I20" s="517">
        <v>122.5</v>
      </c>
      <c r="J20" s="517">
        <v>121.2</v>
      </c>
      <c r="K20" s="517">
        <v>130.69999999999999</v>
      </c>
      <c r="L20" s="517">
        <v>118.2</v>
      </c>
      <c r="M20" s="517">
        <v>5.2</v>
      </c>
      <c r="N20" s="517">
        <v>7.7</v>
      </c>
      <c r="O20" s="517">
        <v>4.3</v>
      </c>
    </row>
    <row r="21" spans="2:15" ht="16.5" customHeight="1">
      <c r="B21" s="446" t="s">
        <v>74</v>
      </c>
      <c r="C21" s="461" t="s">
        <v>415</v>
      </c>
      <c r="D21" s="514">
        <v>20.100000000000001</v>
      </c>
      <c r="E21" s="517">
        <v>20.5</v>
      </c>
      <c r="F21" s="517">
        <v>18.899999999999999</v>
      </c>
      <c r="G21" s="517">
        <v>168.1</v>
      </c>
      <c r="H21" s="517">
        <v>175.1</v>
      </c>
      <c r="I21" s="517">
        <v>150.4</v>
      </c>
      <c r="J21" s="517">
        <v>152.6</v>
      </c>
      <c r="K21" s="517">
        <v>157.30000000000001</v>
      </c>
      <c r="L21" s="517">
        <v>140.69999999999999</v>
      </c>
      <c r="M21" s="517">
        <v>15.5</v>
      </c>
      <c r="N21" s="517">
        <v>17.8</v>
      </c>
      <c r="O21" s="517">
        <v>9.6999999999999993</v>
      </c>
    </row>
    <row r="22" spans="2:15" ht="16.5" customHeight="1">
      <c r="B22" s="448" t="s">
        <v>7</v>
      </c>
      <c r="C22" s="462" t="s">
        <v>332</v>
      </c>
      <c r="D22" s="515">
        <v>18.5</v>
      </c>
      <c r="E22" s="520">
        <v>18.600000000000001</v>
      </c>
      <c r="F22" s="520">
        <v>18.2</v>
      </c>
      <c r="G22" s="520">
        <v>148.69999999999999</v>
      </c>
      <c r="H22" s="520">
        <v>155.1</v>
      </c>
      <c r="I22" s="520">
        <v>134</v>
      </c>
      <c r="J22" s="520">
        <v>134.19999999999999</v>
      </c>
      <c r="K22" s="520">
        <v>138.19999999999999</v>
      </c>
      <c r="L22" s="520">
        <v>125</v>
      </c>
      <c r="M22" s="520">
        <v>14.5</v>
      </c>
      <c r="N22" s="520">
        <v>16.899999999999999</v>
      </c>
      <c r="O22" s="520">
        <v>9</v>
      </c>
    </row>
    <row r="23" spans="2:15" ht="16.5" customHeight="1">
      <c r="B23" s="449" t="s">
        <v>80</v>
      </c>
      <c r="C23" s="463" t="s">
        <v>172</v>
      </c>
      <c r="D23" s="516">
        <v>19</v>
      </c>
      <c r="E23" s="519">
        <v>19.5</v>
      </c>
      <c r="F23" s="519">
        <v>18.600000000000001</v>
      </c>
      <c r="G23" s="519">
        <v>151.30000000000001</v>
      </c>
      <c r="H23" s="519">
        <v>164.1</v>
      </c>
      <c r="I23" s="519">
        <v>141.9</v>
      </c>
      <c r="J23" s="519">
        <v>140.1</v>
      </c>
      <c r="K23" s="519">
        <v>151.4</v>
      </c>
      <c r="L23" s="519">
        <v>131.80000000000001</v>
      </c>
      <c r="M23" s="519">
        <v>11.2</v>
      </c>
      <c r="N23" s="519">
        <v>12.7</v>
      </c>
      <c r="O23" s="519">
        <v>10.1</v>
      </c>
    </row>
    <row r="24" spans="2:15" ht="16.5" customHeight="1">
      <c r="B24" s="450" t="s">
        <v>488</v>
      </c>
      <c r="C24" s="461" t="s">
        <v>489</v>
      </c>
      <c r="D24" s="516">
        <v>19.899999999999999</v>
      </c>
      <c r="E24" s="516">
        <v>19.8</v>
      </c>
      <c r="F24" s="516">
        <v>20.2</v>
      </c>
      <c r="G24" s="516">
        <v>162.1</v>
      </c>
      <c r="H24" s="516">
        <v>162.9</v>
      </c>
      <c r="I24" s="516">
        <v>161.19999999999999</v>
      </c>
      <c r="J24" s="516">
        <v>153.4</v>
      </c>
      <c r="K24" s="516">
        <v>152.19999999999999</v>
      </c>
      <c r="L24" s="516">
        <v>154.69999999999999</v>
      </c>
      <c r="M24" s="516">
        <v>8.6999999999999993</v>
      </c>
      <c r="N24" s="516">
        <v>10.7</v>
      </c>
      <c r="O24" s="516">
        <v>6.5</v>
      </c>
    </row>
    <row r="25" spans="2:15" ht="16.5" customHeight="1">
      <c r="B25" s="451" t="s">
        <v>490</v>
      </c>
      <c r="C25" s="464" t="s">
        <v>97</v>
      </c>
      <c r="D25" s="511" t="s">
        <v>23</v>
      </c>
      <c r="E25" s="511" t="s">
        <v>23</v>
      </c>
      <c r="F25" s="511" t="s">
        <v>23</v>
      </c>
      <c r="G25" s="511" t="s">
        <v>23</v>
      </c>
      <c r="H25" s="511" t="s">
        <v>23</v>
      </c>
      <c r="I25" s="511" t="s">
        <v>23</v>
      </c>
      <c r="J25" s="511" t="s">
        <v>23</v>
      </c>
      <c r="K25" s="511" t="s">
        <v>23</v>
      </c>
      <c r="L25" s="511" t="s">
        <v>23</v>
      </c>
      <c r="M25" s="511" t="s">
        <v>23</v>
      </c>
      <c r="N25" s="511" t="s">
        <v>23</v>
      </c>
      <c r="O25" s="511" t="s">
        <v>23</v>
      </c>
    </row>
    <row r="26" spans="2:15" ht="16.5" customHeight="1">
      <c r="B26" s="452" t="s">
        <v>356</v>
      </c>
      <c r="C26" s="465" t="s">
        <v>358</v>
      </c>
      <c r="D26" s="517">
        <v>20.8</v>
      </c>
      <c r="E26" s="517">
        <v>20.9</v>
      </c>
      <c r="F26" s="517">
        <v>20.399999999999999</v>
      </c>
      <c r="G26" s="517">
        <v>162.30000000000001</v>
      </c>
      <c r="H26" s="517">
        <v>166.9</v>
      </c>
      <c r="I26" s="517">
        <v>147.1</v>
      </c>
      <c r="J26" s="517">
        <v>151</v>
      </c>
      <c r="K26" s="517">
        <v>154.5</v>
      </c>
      <c r="L26" s="517">
        <v>139.4</v>
      </c>
      <c r="M26" s="517">
        <v>11.3</v>
      </c>
      <c r="N26" s="517">
        <v>12.4</v>
      </c>
      <c r="O26" s="517">
        <v>7.7</v>
      </c>
    </row>
    <row r="27" spans="2:15" ht="16.5" customHeight="1">
      <c r="B27" s="452" t="s">
        <v>491</v>
      </c>
      <c r="C27" s="465" t="s">
        <v>362</v>
      </c>
      <c r="D27" s="517">
        <v>19.7</v>
      </c>
      <c r="E27" s="517">
        <v>20.5</v>
      </c>
      <c r="F27" s="517">
        <v>17.8</v>
      </c>
      <c r="G27" s="517">
        <v>159.80000000000001</v>
      </c>
      <c r="H27" s="517">
        <v>172.8</v>
      </c>
      <c r="I27" s="517">
        <v>129.30000000000001</v>
      </c>
      <c r="J27" s="517">
        <v>147.69999999999999</v>
      </c>
      <c r="K27" s="517">
        <v>158.19999999999999</v>
      </c>
      <c r="L27" s="517">
        <v>123</v>
      </c>
      <c r="M27" s="517">
        <v>12.1</v>
      </c>
      <c r="N27" s="517">
        <v>14.6</v>
      </c>
      <c r="O27" s="517">
        <v>6.3</v>
      </c>
    </row>
    <row r="28" spans="2:15" ht="16.5" customHeight="1">
      <c r="B28" s="452" t="s">
        <v>492</v>
      </c>
      <c r="C28" s="465" t="s">
        <v>493</v>
      </c>
      <c r="D28" s="517">
        <v>19.3</v>
      </c>
      <c r="E28" s="517">
        <v>19.5</v>
      </c>
      <c r="F28" s="517">
        <v>18.8</v>
      </c>
      <c r="G28" s="517">
        <v>150.80000000000001</v>
      </c>
      <c r="H28" s="517">
        <v>158.5</v>
      </c>
      <c r="I28" s="517">
        <v>135.4</v>
      </c>
      <c r="J28" s="517">
        <v>140.69999999999999</v>
      </c>
      <c r="K28" s="517">
        <v>146.69999999999999</v>
      </c>
      <c r="L28" s="517">
        <v>128.80000000000001</v>
      </c>
      <c r="M28" s="517">
        <v>10.1</v>
      </c>
      <c r="N28" s="517">
        <v>11.8</v>
      </c>
      <c r="O28" s="517">
        <v>6.6</v>
      </c>
    </row>
    <row r="29" spans="2:15" ht="16.5" customHeight="1">
      <c r="B29" s="452" t="s">
        <v>480</v>
      </c>
      <c r="C29" s="465" t="s">
        <v>191</v>
      </c>
      <c r="D29" s="517">
        <v>17.8</v>
      </c>
      <c r="E29" s="517">
        <v>18.3</v>
      </c>
      <c r="F29" s="517">
        <v>16.8</v>
      </c>
      <c r="G29" s="517">
        <v>150.30000000000001</v>
      </c>
      <c r="H29" s="517">
        <v>154.6</v>
      </c>
      <c r="I29" s="517">
        <v>140.9</v>
      </c>
      <c r="J29" s="517">
        <v>139.30000000000001</v>
      </c>
      <c r="K29" s="517">
        <v>142.1</v>
      </c>
      <c r="L29" s="517">
        <v>133.1</v>
      </c>
      <c r="M29" s="517">
        <v>11</v>
      </c>
      <c r="N29" s="517">
        <v>12.5</v>
      </c>
      <c r="O29" s="517">
        <v>7.8</v>
      </c>
    </row>
    <row r="30" spans="2:15" ht="16.5" customHeight="1">
      <c r="B30" s="452" t="s">
        <v>494</v>
      </c>
      <c r="C30" s="465" t="s">
        <v>131</v>
      </c>
      <c r="D30" s="517">
        <v>20.6</v>
      </c>
      <c r="E30" s="517">
        <v>20.6</v>
      </c>
      <c r="F30" s="517">
        <v>20.7</v>
      </c>
      <c r="G30" s="517">
        <v>167.2</v>
      </c>
      <c r="H30" s="517">
        <v>171</v>
      </c>
      <c r="I30" s="517">
        <v>161.9</v>
      </c>
      <c r="J30" s="517">
        <v>158.6</v>
      </c>
      <c r="K30" s="517">
        <v>159.6</v>
      </c>
      <c r="L30" s="517">
        <v>157.19999999999999</v>
      </c>
      <c r="M30" s="517">
        <v>8.6</v>
      </c>
      <c r="N30" s="517">
        <v>11.4</v>
      </c>
      <c r="O30" s="517">
        <v>4.7</v>
      </c>
    </row>
    <row r="31" spans="2:15" ht="16.5" customHeight="1">
      <c r="B31" s="452" t="s">
        <v>226</v>
      </c>
      <c r="C31" s="465" t="s">
        <v>368</v>
      </c>
      <c r="D31" s="517">
        <v>19.100000000000001</v>
      </c>
      <c r="E31" s="517">
        <v>19.2</v>
      </c>
      <c r="F31" s="517">
        <v>18.899999999999999</v>
      </c>
      <c r="G31" s="517">
        <v>164.6</v>
      </c>
      <c r="H31" s="517">
        <v>167.5</v>
      </c>
      <c r="I31" s="517">
        <v>154.30000000000001</v>
      </c>
      <c r="J31" s="517">
        <v>149.19999999999999</v>
      </c>
      <c r="K31" s="517">
        <v>150.5</v>
      </c>
      <c r="L31" s="517">
        <v>144.4</v>
      </c>
      <c r="M31" s="517">
        <v>15.4</v>
      </c>
      <c r="N31" s="517">
        <v>17</v>
      </c>
      <c r="O31" s="517">
        <v>9.9</v>
      </c>
    </row>
    <row r="32" spans="2:15" ht="16.5" customHeight="1">
      <c r="B32" s="452" t="s">
        <v>273</v>
      </c>
      <c r="C32" s="465" t="s">
        <v>469</v>
      </c>
      <c r="D32" s="517">
        <v>20.2</v>
      </c>
      <c r="E32" s="517">
        <v>20.5</v>
      </c>
      <c r="F32" s="517">
        <v>19.3</v>
      </c>
      <c r="G32" s="517">
        <v>168.4</v>
      </c>
      <c r="H32" s="517">
        <v>179.8</v>
      </c>
      <c r="I32" s="517">
        <v>136.1</v>
      </c>
      <c r="J32" s="517">
        <v>151</v>
      </c>
      <c r="K32" s="517">
        <v>158.19999999999999</v>
      </c>
      <c r="L32" s="517">
        <v>130.80000000000001</v>
      </c>
      <c r="M32" s="517">
        <v>17.399999999999999</v>
      </c>
      <c r="N32" s="517">
        <v>21.6</v>
      </c>
      <c r="O32" s="517">
        <v>5.3</v>
      </c>
    </row>
    <row r="33" spans="2:15" ht="16.5" customHeight="1">
      <c r="B33" s="452" t="s">
        <v>495</v>
      </c>
      <c r="C33" s="465" t="s">
        <v>282</v>
      </c>
      <c r="D33" s="518">
        <v>19.7</v>
      </c>
      <c r="E33" s="518">
        <v>19.8</v>
      </c>
      <c r="F33" s="518">
        <v>18.8</v>
      </c>
      <c r="G33" s="518">
        <v>159.80000000000001</v>
      </c>
      <c r="H33" s="518">
        <v>162.69999999999999</v>
      </c>
      <c r="I33" s="518">
        <v>139.5</v>
      </c>
      <c r="J33" s="518">
        <v>156.1</v>
      </c>
      <c r="K33" s="518">
        <v>158.69999999999999</v>
      </c>
      <c r="L33" s="518">
        <v>137.80000000000001</v>
      </c>
      <c r="M33" s="518">
        <v>3.7</v>
      </c>
      <c r="N33" s="518">
        <v>4</v>
      </c>
      <c r="O33" s="518">
        <v>1.7</v>
      </c>
    </row>
    <row r="34" spans="2:15" ht="16.5" customHeight="1">
      <c r="B34" s="452" t="s">
        <v>198</v>
      </c>
      <c r="C34" s="465" t="s">
        <v>496</v>
      </c>
      <c r="D34" s="517">
        <v>19.5</v>
      </c>
      <c r="E34" s="517">
        <v>19.5</v>
      </c>
      <c r="F34" s="517">
        <v>19</v>
      </c>
      <c r="G34" s="517">
        <v>157.30000000000001</v>
      </c>
      <c r="H34" s="517">
        <v>158.19999999999999</v>
      </c>
      <c r="I34" s="517">
        <v>150.9</v>
      </c>
      <c r="J34" s="517">
        <v>147.6</v>
      </c>
      <c r="K34" s="517">
        <v>147.9</v>
      </c>
      <c r="L34" s="517">
        <v>145.69999999999999</v>
      </c>
      <c r="M34" s="517">
        <v>9.6999999999999993</v>
      </c>
      <c r="N34" s="517">
        <v>10.3</v>
      </c>
      <c r="O34" s="517">
        <v>5.2</v>
      </c>
    </row>
    <row r="35" spans="2:15" ht="16.5" customHeight="1">
      <c r="B35" s="452" t="s">
        <v>230</v>
      </c>
      <c r="C35" s="465" t="s">
        <v>232</v>
      </c>
      <c r="D35" s="517">
        <v>19.5</v>
      </c>
      <c r="E35" s="517">
        <v>19.7</v>
      </c>
      <c r="F35" s="517">
        <v>19.100000000000001</v>
      </c>
      <c r="G35" s="517">
        <v>157.19999999999999</v>
      </c>
      <c r="H35" s="517">
        <v>161.6</v>
      </c>
      <c r="I35" s="517">
        <v>143</v>
      </c>
      <c r="J35" s="517">
        <v>145.80000000000001</v>
      </c>
      <c r="K35" s="517">
        <v>148.69999999999999</v>
      </c>
      <c r="L35" s="517">
        <v>136.69999999999999</v>
      </c>
      <c r="M35" s="517">
        <v>11.4</v>
      </c>
      <c r="N35" s="517">
        <v>12.9</v>
      </c>
      <c r="O35" s="517">
        <v>6.3</v>
      </c>
    </row>
    <row r="36" spans="2:15" ht="16.5" customHeight="1">
      <c r="B36" s="452" t="s">
        <v>441</v>
      </c>
      <c r="C36" s="465" t="s">
        <v>353</v>
      </c>
      <c r="D36" s="517">
        <v>20.3</v>
      </c>
      <c r="E36" s="517">
        <v>20.399999999999999</v>
      </c>
      <c r="F36" s="517">
        <v>19.7</v>
      </c>
      <c r="G36" s="517">
        <v>165.8</v>
      </c>
      <c r="H36" s="517">
        <v>167</v>
      </c>
      <c r="I36" s="517">
        <v>158.6</v>
      </c>
      <c r="J36" s="517">
        <v>155.6</v>
      </c>
      <c r="K36" s="517">
        <v>156.6</v>
      </c>
      <c r="L36" s="517">
        <v>149.4</v>
      </c>
      <c r="M36" s="517">
        <v>10.199999999999999</v>
      </c>
      <c r="N36" s="517">
        <v>10.4</v>
      </c>
      <c r="O36" s="517">
        <v>9.1999999999999993</v>
      </c>
    </row>
    <row r="37" spans="2:15" ht="16.5" customHeight="1">
      <c r="B37" s="452" t="s">
        <v>497</v>
      </c>
      <c r="C37" s="465" t="s">
        <v>355</v>
      </c>
      <c r="D37" s="517">
        <v>19.899999999999999</v>
      </c>
      <c r="E37" s="517">
        <v>19.899999999999999</v>
      </c>
      <c r="F37" s="517">
        <v>20.2</v>
      </c>
      <c r="G37" s="517">
        <v>167.2</v>
      </c>
      <c r="H37" s="517">
        <v>170.8</v>
      </c>
      <c r="I37" s="517">
        <v>145.80000000000001</v>
      </c>
      <c r="J37" s="517">
        <v>153.4</v>
      </c>
      <c r="K37" s="517">
        <v>156.4</v>
      </c>
      <c r="L37" s="517">
        <v>135.19999999999999</v>
      </c>
      <c r="M37" s="517">
        <v>13.8</v>
      </c>
      <c r="N37" s="517">
        <v>14.4</v>
      </c>
      <c r="O37" s="517">
        <v>10.6</v>
      </c>
    </row>
    <row r="38" spans="2:15" ht="16.5" customHeight="1">
      <c r="B38" s="452" t="s">
        <v>451</v>
      </c>
      <c r="C38" s="465" t="s">
        <v>150</v>
      </c>
      <c r="D38" s="517">
        <v>19.5</v>
      </c>
      <c r="E38" s="517">
        <v>19.8</v>
      </c>
      <c r="F38" s="517">
        <v>18.8</v>
      </c>
      <c r="G38" s="517">
        <v>160.1</v>
      </c>
      <c r="H38" s="517">
        <v>165.1</v>
      </c>
      <c r="I38" s="517">
        <v>148.80000000000001</v>
      </c>
      <c r="J38" s="517">
        <v>148.5</v>
      </c>
      <c r="K38" s="517">
        <v>152.30000000000001</v>
      </c>
      <c r="L38" s="517">
        <v>140</v>
      </c>
      <c r="M38" s="517">
        <v>11.6</v>
      </c>
      <c r="N38" s="517">
        <v>12.8</v>
      </c>
      <c r="O38" s="517">
        <v>8.8000000000000007</v>
      </c>
    </row>
    <row r="39" spans="2:15" ht="16.5" customHeight="1">
      <c r="B39" s="452" t="s">
        <v>185</v>
      </c>
      <c r="C39" s="465" t="s">
        <v>311</v>
      </c>
      <c r="D39" s="517">
        <v>18.899999999999999</v>
      </c>
      <c r="E39" s="517">
        <v>19.2</v>
      </c>
      <c r="F39" s="517">
        <v>17.899999999999999</v>
      </c>
      <c r="G39" s="517">
        <v>152.80000000000001</v>
      </c>
      <c r="H39" s="517">
        <v>158.9</v>
      </c>
      <c r="I39" s="517">
        <v>134.6</v>
      </c>
      <c r="J39" s="517">
        <v>145</v>
      </c>
      <c r="K39" s="517">
        <v>150.19999999999999</v>
      </c>
      <c r="L39" s="517">
        <v>129.4</v>
      </c>
      <c r="M39" s="517">
        <v>7.8</v>
      </c>
      <c r="N39" s="517">
        <v>8.6999999999999993</v>
      </c>
      <c r="O39" s="517">
        <v>5.2</v>
      </c>
    </row>
    <row r="40" spans="2:15" ht="16.5" customHeight="1">
      <c r="B40" s="452" t="s">
        <v>149</v>
      </c>
      <c r="C40" s="465" t="s">
        <v>168</v>
      </c>
      <c r="D40" s="517">
        <v>19.100000000000001</v>
      </c>
      <c r="E40" s="517">
        <v>19.600000000000001</v>
      </c>
      <c r="F40" s="517">
        <v>18.5</v>
      </c>
      <c r="G40" s="517">
        <v>152.80000000000001</v>
      </c>
      <c r="H40" s="517">
        <v>167.6</v>
      </c>
      <c r="I40" s="517">
        <v>132.6</v>
      </c>
      <c r="J40" s="517">
        <v>142.5</v>
      </c>
      <c r="K40" s="517">
        <v>152.6</v>
      </c>
      <c r="L40" s="517">
        <v>128.69999999999999</v>
      </c>
      <c r="M40" s="517">
        <v>10.3</v>
      </c>
      <c r="N40" s="517">
        <v>15</v>
      </c>
      <c r="O40" s="517">
        <v>3.9</v>
      </c>
    </row>
    <row r="41" spans="2:15" ht="16.5" customHeight="1">
      <c r="B41" s="452" t="s">
        <v>434</v>
      </c>
      <c r="C41" s="465" t="s">
        <v>365</v>
      </c>
      <c r="D41" s="517">
        <v>18.600000000000001</v>
      </c>
      <c r="E41" s="517">
        <v>18.600000000000001</v>
      </c>
      <c r="F41" s="517">
        <v>18.7</v>
      </c>
      <c r="G41" s="517">
        <v>156.1</v>
      </c>
      <c r="H41" s="517">
        <v>157.4</v>
      </c>
      <c r="I41" s="517">
        <v>151.30000000000001</v>
      </c>
      <c r="J41" s="517">
        <v>142.80000000000001</v>
      </c>
      <c r="K41" s="517">
        <v>143.19999999999999</v>
      </c>
      <c r="L41" s="517">
        <v>141.30000000000001</v>
      </c>
      <c r="M41" s="517">
        <v>13.3</v>
      </c>
      <c r="N41" s="517">
        <v>14.2</v>
      </c>
      <c r="O41" s="517">
        <v>10</v>
      </c>
    </row>
    <row r="42" spans="2:15" ht="16.5" customHeight="1">
      <c r="B42" s="452" t="s">
        <v>103</v>
      </c>
      <c r="C42" s="465" t="s">
        <v>90</v>
      </c>
      <c r="D42" s="517">
        <v>18.8</v>
      </c>
      <c r="E42" s="517">
        <v>18.899999999999999</v>
      </c>
      <c r="F42" s="517">
        <v>18.600000000000001</v>
      </c>
      <c r="G42" s="517">
        <v>162.5</v>
      </c>
      <c r="H42" s="517">
        <v>165.5</v>
      </c>
      <c r="I42" s="517">
        <v>152</v>
      </c>
      <c r="J42" s="517">
        <v>146.80000000000001</v>
      </c>
      <c r="K42" s="517">
        <v>148.30000000000001</v>
      </c>
      <c r="L42" s="517">
        <v>141.6</v>
      </c>
      <c r="M42" s="517">
        <v>15.7</v>
      </c>
      <c r="N42" s="517">
        <v>17.2</v>
      </c>
      <c r="O42" s="517">
        <v>10.4</v>
      </c>
    </row>
    <row r="43" spans="2:15" ht="16.5" customHeight="1">
      <c r="B43" s="452" t="s">
        <v>499</v>
      </c>
      <c r="C43" s="466" t="s">
        <v>124</v>
      </c>
      <c r="D43" s="517">
        <v>18.899999999999999</v>
      </c>
      <c r="E43" s="517">
        <v>19.2</v>
      </c>
      <c r="F43" s="517">
        <v>18.399999999999999</v>
      </c>
      <c r="G43" s="517">
        <v>155.80000000000001</v>
      </c>
      <c r="H43" s="517">
        <v>163.1</v>
      </c>
      <c r="I43" s="517">
        <v>145</v>
      </c>
      <c r="J43" s="517">
        <v>141.9</v>
      </c>
      <c r="K43" s="517">
        <v>146.30000000000001</v>
      </c>
      <c r="L43" s="517">
        <v>135.4</v>
      </c>
      <c r="M43" s="517">
        <v>13.9</v>
      </c>
      <c r="N43" s="517">
        <v>16.8</v>
      </c>
      <c r="O43" s="517">
        <v>9.6</v>
      </c>
    </row>
    <row r="44" spans="2:15" ht="16.5" customHeight="1">
      <c r="B44" s="449" t="s">
        <v>102</v>
      </c>
      <c r="C44" s="467" t="s">
        <v>214</v>
      </c>
      <c r="D44" s="519">
        <v>18.8</v>
      </c>
      <c r="E44" s="519">
        <v>19.600000000000001</v>
      </c>
      <c r="F44" s="519">
        <v>17.399999999999999</v>
      </c>
      <c r="G44" s="519">
        <v>150</v>
      </c>
      <c r="H44" s="519">
        <v>163.80000000000001</v>
      </c>
      <c r="I44" s="519">
        <v>125.3</v>
      </c>
      <c r="J44" s="519">
        <v>140.69999999999999</v>
      </c>
      <c r="K44" s="519">
        <v>151.6</v>
      </c>
      <c r="L44" s="519">
        <v>121.4</v>
      </c>
      <c r="M44" s="519">
        <v>9.3000000000000007</v>
      </c>
      <c r="N44" s="519">
        <v>12.2</v>
      </c>
      <c r="O44" s="519">
        <v>3.9</v>
      </c>
    </row>
    <row r="45" spans="2:15" ht="16.5" customHeight="1">
      <c r="B45" s="453" t="s">
        <v>235</v>
      </c>
      <c r="C45" s="468" t="s">
        <v>407</v>
      </c>
      <c r="D45" s="520">
        <v>17.7</v>
      </c>
      <c r="E45" s="520">
        <v>19.3</v>
      </c>
      <c r="F45" s="520">
        <v>16.899999999999999</v>
      </c>
      <c r="G45" s="520">
        <v>123.3</v>
      </c>
      <c r="H45" s="520">
        <v>153.4</v>
      </c>
      <c r="I45" s="520">
        <v>107.5</v>
      </c>
      <c r="J45" s="520">
        <v>117.6</v>
      </c>
      <c r="K45" s="520">
        <v>140.6</v>
      </c>
      <c r="L45" s="520">
        <v>105.5</v>
      </c>
      <c r="M45" s="520">
        <v>5.7</v>
      </c>
      <c r="N45" s="520">
        <v>12.8</v>
      </c>
      <c r="O45" s="520">
        <v>2</v>
      </c>
    </row>
    <row r="46" spans="2:15" ht="16.5" customHeight="1">
      <c r="B46" s="451" t="s">
        <v>373</v>
      </c>
      <c r="C46" s="464" t="s">
        <v>183</v>
      </c>
      <c r="D46" s="511">
        <v>16.2</v>
      </c>
      <c r="E46" s="511">
        <v>17.399999999999999</v>
      </c>
      <c r="F46" s="511">
        <v>15.4</v>
      </c>
      <c r="G46" s="511">
        <v>117.1</v>
      </c>
      <c r="H46" s="511">
        <v>137.9</v>
      </c>
      <c r="I46" s="511">
        <v>103.5</v>
      </c>
      <c r="J46" s="511">
        <v>113</v>
      </c>
      <c r="K46" s="511">
        <v>131.4</v>
      </c>
      <c r="L46" s="511">
        <v>101</v>
      </c>
      <c r="M46" s="511">
        <v>4.0999999999999996</v>
      </c>
      <c r="N46" s="511">
        <v>6.5</v>
      </c>
      <c r="O46" s="511">
        <v>2.5</v>
      </c>
    </row>
    <row r="47" spans="2:15" ht="16.5" customHeight="1">
      <c r="B47" s="452" t="s">
        <v>500</v>
      </c>
      <c r="C47" s="465" t="s">
        <v>139</v>
      </c>
      <c r="D47" s="517">
        <v>13.2</v>
      </c>
      <c r="E47" s="517">
        <v>14</v>
      </c>
      <c r="F47" s="517">
        <v>12.7</v>
      </c>
      <c r="G47" s="517">
        <v>76.400000000000006</v>
      </c>
      <c r="H47" s="517">
        <v>84.9</v>
      </c>
      <c r="I47" s="517">
        <v>71.599999999999994</v>
      </c>
      <c r="J47" s="517">
        <v>72.8</v>
      </c>
      <c r="K47" s="517">
        <v>79.2</v>
      </c>
      <c r="L47" s="517">
        <v>69.2</v>
      </c>
      <c r="M47" s="517">
        <v>3.6</v>
      </c>
      <c r="N47" s="517">
        <v>5.7</v>
      </c>
      <c r="O47" s="517">
        <v>2.4</v>
      </c>
    </row>
    <row r="48" spans="2:15" ht="16.5" customHeight="1">
      <c r="B48" s="449" t="s">
        <v>444</v>
      </c>
      <c r="C48" s="463" t="s">
        <v>501</v>
      </c>
      <c r="D48" s="519">
        <v>18.8</v>
      </c>
      <c r="E48" s="519">
        <v>18.7</v>
      </c>
      <c r="F48" s="519">
        <v>18.899999999999999</v>
      </c>
      <c r="G48" s="519">
        <v>136.6</v>
      </c>
      <c r="H48" s="519">
        <v>148.69999999999999</v>
      </c>
      <c r="I48" s="519">
        <v>132.9</v>
      </c>
      <c r="J48" s="519">
        <v>129</v>
      </c>
      <c r="K48" s="519">
        <v>135.80000000000001</v>
      </c>
      <c r="L48" s="519">
        <v>126.9</v>
      </c>
      <c r="M48" s="519">
        <v>7.6</v>
      </c>
      <c r="N48" s="519">
        <v>12.9</v>
      </c>
      <c r="O48" s="519">
        <v>6</v>
      </c>
    </row>
    <row r="49" spans="2:15" ht="16.5" customHeight="1">
      <c r="B49" s="453" t="s">
        <v>502</v>
      </c>
      <c r="C49" s="462" t="s">
        <v>16</v>
      </c>
      <c r="D49" s="520">
        <v>17</v>
      </c>
      <c r="E49" s="520">
        <v>18</v>
      </c>
      <c r="F49" s="520">
        <v>16.600000000000001</v>
      </c>
      <c r="G49" s="520">
        <v>118.6</v>
      </c>
      <c r="H49" s="520">
        <v>131.19999999999999</v>
      </c>
      <c r="I49" s="520">
        <v>114.3</v>
      </c>
      <c r="J49" s="520">
        <v>115.3</v>
      </c>
      <c r="K49" s="520">
        <v>127.1</v>
      </c>
      <c r="L49" s="520">
        <v>111.3</v>
      </c>
      <c r="M49" s="520">
        <v>3.3</v>
      </c>
      <c r="N49" s="520">
        <v>4.0999999999999996</v>
      </c>
      <c r="O49" s="520">
        <v>3</v>
      </c>
    </row>
    <row r="50" spans="2:15" ht="16.5" customHeight="1">
      <c r="B50" s="451" t="s">
        <v>410</v>
      </c>
      <c r="C50" s="464" t="s">
        <v>126</v>
      </c>
      <c r="D50" s="511">
        <v>19.5</v>
      </c>
      <c r="E50" s="511">
        <v>19.7</v>
      </c>
      <c r="F50" s="511">
        <v>19.3</v>
      </c>
      <c r="G50" s="511">
        <v>156.80000000000001</v>
      </c>
      <c r="H50" s="511">
        <v>162.19999999999999</v>
      </c>
      <c r="I50" s="511">
        <v>149.6</v>
      </c>
      <c r="J50" s="511">
        <v>140.6</v>
      </c>
      <c r="K50" s="511">
        <v>143.4</v>
      </c>
      <c r="L50" s="511">
        <v>136.80000000000001</v>
      </c>
      <c r="M50" s="511">
        <v>16.2</v>
      </c>
      <c r="N50" s="511">
        <v>18.8</v>
      </c>
      <c r="O50" s="511">
        <v>12.8</v>
      </c>
    </row>
    <row r="51" spans="2:15" ht="16.5" customHeight="1">
      <c r="B51" s="452" t="s">
        <v>334</v>
      </c>
      <c r="C51" s="465" t="s">
        <v>503</v>
      </c>
      <c r="D51" s="517">
        <v>17.5</v>
      </c>
      <c r="E51" s="517">
        <v>17.8</v>
      </c>
      <c r="F51" s="517">
        <v>16.8</v>
      </c>
      <c r="G51" s="517">
        <v>142.6</v>
      </c>
      <c r="H51" s="517">
        <v>152.6</v>
      </c>
      <c r="I51" s="517">
        <v>113.8</v>
      </c>
      <c r="J51" s="517">
        <v>127.5</v>
      </c>
      <c r="K51" s="517">
        <v>133.80000000000001</v>
      </c>
      <c r="L51" s="517">
        <v>109.3</v>
      </c>
      <c r="M51" s="517">
        <v>15.1</v>
      </c>
      <c r="N51" s="517">
        <v>18.8</v>
      </c>
      <c r="O51" s="517">
        <v>4.5</v>
      </c>
    </row>
    <row r="52" spans="2:15" ht="16.5" customHeight="1">
      <c r="B52" s="453" t="s">
        <v>505</v>
      </c>
      <c r="C52" s="462" t="s">
        <v>506</v>
      </c>
      <c r="D52" s="520">
        <v>19.600000000000001</v>
      </c>
      <c r="E52" s="520">
        <v>19.600000000000001</v>
      </c>
      <c r="F52" s="520">
        <v>19.399999999999999</v>
      </c>
      <c r="G52" s="520">
        <v>153</v>
      </c>
      <c r="H52" s="520">
        <v>154.1</v>
      </c>
      <c r="I52" s="520">
        <v>149.19999999999999</v>
      </c>
      <c r="J52" s="520">
        <v>142.4</v>
      </c>
      <c r="K52" s="520">
        <v>143.69999999999999</v>
      </c>
      <c r="L52" s="520">
        <v>138</v>
      </c>
      <c r="M52" s="520">
        <v>10.6</v>
      </c>
      <c r="N52" s="520">
        <v>10.4</v>
      </c>
      <c r="O52" s="520">
        <v>11.2</v>
      </c>
    </row>
    <row r="53" spans="2:15" ht="21.75" customHeight="1">
      <c r="B53" s="10"/>
      <c r="C53" s="454">
        <v>45748</v>
      </c>
      <c r="D53" s="469" t="s">
        <v>340</v>
      </c>
      <c r="E53" s="10"/>
      <c r="F53" s="496"/>
      <c r="H53" s="10"/>
      <c r="I53" s="10"/>
      <c r="J53" s="10"/>
      <c r="K53" s="10"/>
      <c r="L53" s="10"/>
      <c r="M53" s="10"/>
      <c r="N53" s="10"/>
      <c r="O53" s="10"/>
    </row>
    <row r="54" spans="2:15" ht="18" customHeight="1">
      <c r="B54" s="198"/>
      <c r="C54" s="455" t="s">
        <v>487</v>
      </c>
      <c r="E54" s="198"/>
      <c r="F54" s="198"/>
      <c r="G54" s="198"/>
      <c r="H54" s="198"/>
      <c r="I54" s="198"/>
      <c r="J54" s="198"/>
      <c r="K54" s="499"/>
      <c r="L54" s="198"/>
      <c r="M54" s="198"/>
      <c r="N54" s="198"/>
      <c r="O54" s="198"/>
    </row>
    <row r="55" spans="2:15" s="440" customFormat="1" ht="10.5" customHeight="1">
      <c r="B55" s="441" t="s">
        <v>377</v>
      </c>
      <c r="C55" s="456"/>
      <c r="D55" s="441" t="s">
        <v>34</v>
      </c>
      <c r="E55" s="482"/>
      <c r="F55" s="456"/>
      <c r="G55" s="441" t="s">
        <v>64</v>
      </c>
      <c r="H55" s="482"/>
      <c r="I55" s="482"/>
      <c r="J55" s="498"/>
      <c r="K55" s="498"/>
      <c r="L55" s="498"/>
      <c r="M55" s="498"/>
      <c r="N55" s="498"/>
      <c r="O55" s="503"/>
    </row>
    <row r="56" spans="2:15" s="440" customFormat="1" ht="18" customHeight="1">
      <c r="B56" s="442"/>
      <c r="C56" s="457"/>
      <c r="D56" s="470"/>
      <c r="E56" s="484"/>
      <c r="F56" s="495"/>
      <c r="G56" s="470"/>
      <c r="H56" s="484"/>
      <c r="I56" s="484"/>
      <c r="J56" s="528" t="s">
        <v>18</v>
      </c>
      <c r="K56" s="529"/>
      <c r="L56" s="529"/>
      <c r="M56" s="528" t="s">
        <v>111</v>
      </c>
      <c r="N56" s="530"/>
      <c r="O56" s="531"/>
    </row>
    <row r="57" spans="2:15" s="440" customFormat="1" ht="18" customHeight="1">
      <c r="B57" s="443"/>
      <c r="C57" s="458"/>
      <c r="D57" s="504" t="s">
        <v>48</v>
      </c>
      <c r="E57" s="485" t="s">
        <v>504</v>
      </c>
      <c r="F57" s="485" t="s">
        <v>476</v>
      </c>
      <c r="G57" s="471" t="s">
        <v>48</v>
      </c>
      <c r="H57" s="485" t="s">
        <v>504</v>
      </c>
      <c r="I57" s="485" t="s">
        <v>476</v>
      </c>
      <c r="J57" s="471" t="s">
        <v>48</v>
      </c>
      <c r="K57" s="485" t="s">
        <v>504</v>
      </c>
      <c r="L57" s="485" t="s">
        <v>476</v>
      </c>
      <c r="M57" s="485" t="s">
        <v>48</v>
      </c>
      <c r="N57" s="471" t="s">
        <v>504</v>
      </c>
      <c r="O57" s="504" t="s">
        <v>476</v>
      </c>
    </row>
    <row r="58" spans="2:15" s="505" customFormat="1" ht="12" customHeight="1">
      <c r="B58" s="506"/>
      <c r="C58" s="508"/>
      <c r="D58" s="521" t="s">
        <v>32</v>
      </c>
      <c r="E58" s="525" t="s">
        <v>32</v>
      </c>
      <c r="F58" s="525" t="s">
        <v>32</v>
      </c>
      <c r="G58" s="527" t="s">
        <v>12</v>
      </c>
      <c r="H58" s="527" t="s">
        <v>12</v>
      </c>
      <c r="I58" s="527" t="s">
        <v>12</v>
      </c>
      <c r="J58" s="527" t="s">
        <v>12</v>
      </c>
      <c r="K58" s="527" t="s">
        <v>12</v>
      </c>
      <c r="L58" s="527" t="s">
        <v>12</v>
      </c>
      <c r="M58" s="527" t="s">
        <v>12</v>
      </c>
      <c r="N58" s="527" t="s">
        <v>12</v>
      </c>
      <c r="O58" s="527" t="s">
        <v>12</v>
      </c>
    </row>
    <row r="59" spans="2:15" ht="16.5" customHeight="1">
      <c r="B59" s="507" t="s">
        <v>175</v>
      </c>
      <c r="C59" s="509" t="s">
        <v>45</v>
      </c>
      <c r="D59" s="511">
        <v>18.5</v>
      </c>
      <c r="E59" s="511">
        <v>19.100000000000001</v>
      </c>
      <c r="F59" s="511">
        <v>17.7</v>
      </c>
      <c r="G59" s="511">
        <v>147</v>
      </c>
      <c r="H59" s="511">
        <v>160</v>
      </c>
      <c r="I59" s="511">
        <v>129.4</v>
      </c>
      <c r="J59" s="511">
        <v>133.80000000000001</v>
      </c>
      <c r="K59" s="511">
        <v>143</v>
      </c>
      <c r="L59" s="511">
        <v>121.3</v>
      </c>
      <c r="M59" s="511">
        <v>13.2</v>
      </c>
      <c r="N59" s="511">
        <v>17</v>
      </c>
      <c r="O59" s="511">
        <v>8.1</v>
      </c>
    </row>
    <row r="60" spans="2:15" ht="16.5" customHeight="1">
      <c r="B60" s="445" t="s">
        <v>220</v>
      </c>
      <c r="C60" s="460" t="s">
        <v>475</v>
      </c>
      <c r="D60" s="512">
        <v>20</v>
      </c>
      <c r="E60" s="519">
        <v>20.399999999999999</v>
      </c>
      <c r="F60" s="519">
        <v>19.100000000000001</v>
      </c>
      <c r="G60" s="519">
        <v>159.69999999999999</v>
      </c>
      <c r="H60" s="519">
        <v>167.9</v>
      </c>
      <c r="I60" s="519">
        <v>138.69999999999999</v>
      </c>
      <c r="J60" s="519">
        <v>147.9</v>
      </c>
      <c r="K60" s="519">
        <v>153.9</v>
      </c>
      <c r="L60" s="519">
        <v>132.69999999999999</v>
      </c>
      <c r="M60" s="519">
        <v>11.8</v>
      </c>
      <c r="N60" s="519">
        <v>14</v>
      </c>
      <c r="O60" s="519">
        <v>6</v>
      </c>
    </row>
    <row r="61" spans="2:15" ht="16.5" customHeight="1">
      <c r="B61" s="446" t="s">
        <v>170</v>
      </c>
      <c r="C61" s="461" t="s">
        <v>56</v>
      </c>
      <c r="D61" s="514">
        <v>19.2</v>
      </c>
      <c r="E61" s="517">
        <v>19.399999999999999</v>
      </c>
      <c r="F61" s="517">
        <v>18.7</v>
      </c>
      <c r="G61" s="517">
        <v>161.19999999999999</v>
      </c>
      <c r="H61" s="517">
        <v>166.2</v>
      </c>
      <c r="I61" s="517">
        <v>149.69999999999999</v>
      </c>
      <c r="J61" s="517">
        <v>147.69999999999999</v>
      </c>
      <c r="K61" s="517">
        <v>150.80000000000001</v>
      </c>
      <c r="L61" s="517">
        <v>140.69999999999999</v>
      </c>
      <c r="M61" s="517">
        <v>13.5</v>
      </c>
      <c r="N61" s="517">
        <v>15.4</v>
      </c>
      <c r="O61" s="517">
        <v>9</v>
      </c>
    </row>
    <row r="62" spans="2:15" ht="16.5" customHeight="1">
      <c r="B62" s="447" t="s">
        <v>122</v>
      </c>
      <c r="C62" s="461" t="s">
        <v>258</v>
      </c>
      <c r="D62" s="514">
        <v>17.8</v>
      </c>
      <c r="E62" s="517">
        <v>17.8</v>
      </c>
      <c r="F62" s="517">
        <v>17.8</v>
      </c>
      <c r="G62" s="517">
        <v>148.9</v>
      </c>
      <c r="H62" s="517">
        <v>151.30000000000001</v>
      </c>
      <c r="I62" s="517">
        <v>137</v>
      </c>
      <c r="J62" s="517">
        <v>134.5</v>
      </c>
      <c r="K62" s="517">
        <v>135.6</v>
      </c>
      <c r="L62" s="517">
        <v>129</v>
      </c>
      <c r="M62" s="517">
        <v>14.4</v>
      </c>
      <c r="N62" s="517">
        <v>15.7</v>
      </c>
      <c r="O62" s="517">
        <v>8</v>
      </c>
    </row>
    <row r="63" spans="2:15" ht="16.5" customHeight="1">
      <c r="B63" s="446" t="s">
        <v>393</v>
      </c>
      <c r="C63" s="461" t="s">
        <v>42</v>
      </c>
      <c r="D63" s="514">
        <v>18.7</v>
      </c>
      <c r="E63" s="517">
        <v>19.100000000000001</v>
      </c>
      <c r="F63" s="517">
        <v>18</v>
      </c>
      <c r="G63" s="517">
        <v>149.6</v>
      </c>
      <c r="H63" s="517">
        <v>156.80000000000001</v>
      </c>
      <c r="I63" s="517">
        <v>133.5</v>
      </c>
      <c r="J63" s="517">
        <v>140.69999999999999</v>
      </c>
      <c r="K63" s="517">
        <v>146.1</v>
      </c>
      <c r="L63" s="517">
        <v>128.5</v>
      </c>
      <c r="M63" s="517">
        <v>8.9</v>
      </c>
      <c r="N63" s="517">
        <v>10.7</v>
      </c>
      <c r="O63" s="517">
        <v>5</v>
      </c>
    </row>
    <row r="64" spans="2:15" ht="16.5" customHeight="1">
      <c r="B64" s="446" t="s">
        <v>5</v>
      </c>
      <c r="C64" s="461" t="s">
        <v>477</v>
      </c>
      <c r="D64" s="514">
        <v>19.600000000000001</v>
      </c>
      <c r="E64" s="517">
        <v>19.7</v>
      </c>
      <c r="F64" s="517">
        <v>19.399999999999999</v>
      </c>
      <c r="G64" s="517">
        <v>159.9</v>
      </c>
      <c r="H64" s="517">
        <v>169.2</v>
      </c>
      <c r="I64" s="517">
        <v>130.6</v>
      </c>
      <c r="J64" s="517">
        <v>137.4</v>
      </c>
      <c r="K64" s="517">
        <v>142.6</v>
      </c>
      <c r="L64" s="517">
        <v>121.1</v>
      </c>
      <c r="M64" s="517">
        <v>22.5</v>
      </c>
      <c r="N64" s="517">
        <v>26.6</v>
      </c>
      <c r="O64" s="517">
        <v>9.5</v>
      </c>
    </row>
    <row r="65" spans="2:15" ht="16.5" customHeight="1">
      <c r="B65" s="446" t="s">
        <v>165</v>
      </c>
      <c r="C65" s="461" t="s">
        <v>237</v>
      </c>
      <c r="D65" s="514">
        <v>18.7</v>
      </c>
      <c r="E65" s="517">
        <v>19.399999999999999</v>
      </c>
      <c r="F65" s="517">
        <v>18.100000000000001</v>
      </c>
      <c r="G65" s="517">
        <v>132.5</v>
      </c>
      <c r="H65" s="517">
        <v>154</v>
      </c>
      <c r="I65" s="517">
        <v>117</v>
      </c>
      <c r="J65" s="517">
        <v>126.8</v>
      </c>
      <c r="K65" s="517">
        <v>143.4</v>
      </c>
      <c r="L65" s="517">
        <v>114.8</v>
      </c>
      <c r="M65" s="517">
        <v>5.7</v>
      </c>
      <c r="N65" s="517">
        <v>10.6</v>
      </c>
      <c r="O65" s="517">
        <v>2.2000000000000002</v>
      </c>
    </row>
    <row r="66" spans="2:15" ht="16.5" customHeight="1">
      <c r="B66" s="446" t="s">
        <v>71</v>
      </c>
      <c r="C66" s="461" t="s">
        <v>478</v>
      </c>
      <c r="D66" s="514">
        <v>18.899999999999999</v>
      </c>
      <c r="E66" s="517">
        <v>19.7</v>
      </c>
      <c r="F66" s="517">
        <v>18.5</v>
      </c>
      <c r="G66" s="517">
        <v>147.9</v>
      </c>
      <c r="H66" s="517">
        <v>164.9</v>
      </c>
      <c r="I66" s="517">
        <v>138.30000000000001</v>
      </c>
      <c r="J66" s="517">
        <v>136.5</v>
      </c>
      <c r="K66" s="517">
        <v>150.4</v>
      </c>
      <c r="L66" s="517">
        <v>128.6</v>
      </c>
      <c r="M66" s="517">
        <v>11.4</v>
      </c>
      <c r="N66" s="517">
        <v>14.5</v>
      </c>
      <c r="O66" s="517">
        <v>9.6999999999999993</v>
      </c>
    </row>
    <row r="67" spans="2:15" ht="16.5" customHeight="1">
      <c r="B67" s="446" t="s">
        <v>396</v>
      </c>
      <c r="C67" s="461" t="s">
        <v>481</v>
      </c>
      <c r="D67" s="514">
        <v>16.8</v>
      </c>
      <c r="E67" s="517">
        <v>17.8</v>
      </c>
      <c r="F67" s="517">
        <v>16</v>
      </c>
      <c r="G67" s="517">
        <v>121.6</v>
      </c>
      <c r="H67" s="517">
        <v>136.30000000000001</v>
      </c>
      <c r="I67" s="517">
        <v>111.2</v>
      </c>
      <c r="J67" s="517">
        <v>116.1</v>
      </c>
      <c r="K67" s="517">
        <v>128.30000000000001</v>
      </c>
      <c r="L67" s="517">
        <v>107.5</v>
      </c>
      <c r="M67" s="517">
        <v>5.5</v>
      </c>
      <c r="N67" s="517">
        <v>8</v>
      </c>
      <c r="O67" s="517">
        <v>3.7</v>
      </c>
    </row>
    <row r="68" spans="2:15" ht="16.5" customHeight="1">
      <c r="B68" s="446" t="s">
        <v>125</v>
      </c>
      <c r="C68" s="461" t="s">
        <v>482</v>
      </c>
      <c r="D68" s="514">
        <v>18.600000000000001</v>
      </c>
      <c r="E68" s="517">
        <v>18.5</v>
      </c>
      <c r="F68" s="517">
        <v>18.7</v>
      </c>
      <c r="G68" s="517">
        <v>156.80000000000001</v>
      </c>
      <c r="H68" s="517">
        <v>157.9</v>
      </c>
      <c r="I68" s="517">
        <v>148</v>
      </c>
      <c r="J68" s="517">
        <v>142.19999999999999</v>
      </c>
      <c r="K68" s="517">
        <v>142.69999999999999</v>
      </c>
      <c r="L68" s="517">
        <v>138.19999999999999</v>
      </c>
      <c r="M68" s="517">
        <v>14.6</v>
      </c>
      <c r="N68" s="517">
        <v>15.2</v>
      </c>
      <c r="O68" s="517">
        <v>9.8000000000000007</v>
      </c>
    </row>
    <row r="69" spans="2:15" ht="16.5" customHeight="1">
      <c r="B69" s="446" t="s">
        <v>22</v>
      </c>
      <c r="C69" s="461" t="s">
        <v>279</v>
      </c>
      <c r="D69" s="514">
        <v>16.100000000000001</v>
      </c>
      <c r="E69" s="517">
        <v>17.100000000000001</v>
      </c>
      <c r="F69" s="517">
        <v>15.6</v>
      </c>
      <c r="G69" s="517">
        <v>105.2</v>
      </c>
      <c r="H69" s="517">
        <v>124.1</v>
      </c>
      <c r="I69" s="517">
        <v>94.5</v>
      </c>
      <c r="J69" s="517">
        <v>100.9</v>
      </c>
      <c r="K69" s="517">
        <v>117.4</v>
      </c>
      <c r="L69" s="517">
        <v>91.6</v>
      </c>
      <c r="M69" s="517">
        <v>4.3</v>
      </c>
      <c r="N69" s="517">
        <v>6.7</v>
      </c>
      <c r="O69" s="517">
        <v>2.9</v>
      </c>
    </row>
    <row r="70" spans="2:15" ht="16.5" customHeight="1">
      <c r="B70" s="446" t="s">
        <v>398</v>
      </c>
      <c r="C70" s="461" t="s">
        <v>483</v>
      </c>
      <c r="D70" s="514">
        <v>16</v>
      </c>
      <c r="E70" s="517">
        <v>17.399999999999999</v>
      </c>
      <c r="F70" s="517">
        <v>14.7</v>
      </c>
      <c r="G70" s="517">
        <v>117.1</v>
      </c>
      <c r="H70" s="517">
        <v>135.1</v>
      </c>
      <c r="I70" s="517">
        <v>101.4</v>
      </c>
      <c r="J70" s="517">
        <v>110.9</v>
      </c>
      <c r="K70" s="517">
        <v>126.2</v>
      </c>
      <c r="L70" s="517">
        <v>97.5</v>
      </c>
      <c r="M70" s="517">
        <v>6.2</v>
      </c>
      <c r="N70" s="517">
        <v>8.9</v>
      </c>
      <c r="O70" s="517">
        <v>3.9</v>
      </c>
    </row>
    <row r="71" spans="2:15" ht="16.5" customHeight="1">
      <c r="B71" s="446" t="s">
        <v>319</v>
      </c>
      <c r="C71" s="461" t="s">
        <v>484</v>
      </c>
      <c r="D71" s="514">
        <v>18.600000000000001</v>
      </c>
      <c r="E71" s="517">
        <v>19.399999999999999</v>
      </c>
      <c r="F71" s="517">
        <v>17.600000000000001</v>
      </c>
      <c r="G71" s="517">
        <v>162.6</v>
      </c>
      <c r="H71" s="517">
        <v>171</v>
      </c>
      <c r="I71" s="517">
        <v>151.5</v>
      </c>
      <c r="J71" s="517">
        <v>127.1</v>
      </c>
      <c r="K71" s="517">
        <v>134.1</v>
      </c>
      <c r="L71" s="517">
        <v>118</v>
      </c>
      <c r="M71" s="517">
        <v>35.5</v>
      </c>
      <c r="N71" s="517">
        <v>36.9</v>
      </c>
      <c r="O71" s="517">
        <v>33.5</v>
      </c>
    </row>
    <row r="72" spans="2:15" ht="16.5" customHeight="1">
      <c r="B72" s="446" t="s">
        <v>400</v>
      </c>
      <c r="C72" s="461" t="s">
        <v>486</v>
      </c>
      <c r="D72" s="514">
        <v>17.399999999999999</v>
      </c>
      <c r="E72" s="517">
        <v>18.2</v>
      </c>
      <c r="F72" s="517">
        <v>17.100000000000001</v>
      </c>
      <c r="G72" s="517">
        <v>125.9</v>
      </c>
      <c r="H72" s="517">
        <v>136.5</v>
      </c>
      <c r="I72" s="517">
        <v>121.9</v>
      </c>
      <c r="J72" s="517">
        <v>119.5</v>
      </c>
      <c r="K72" s="517">
        <v>126.7</v>
      </c>
      <c r="L72" s="517">
        <v>116.8</v>
      </c>
      <c r="M72" s="517">
        <v>6.4</v>
      </c>
      <c r="N72" s="517">
        <v>9.8000000000000007</v>
      </c>
      <c r="O72" s="517">
        <v>5.0999999999999996</v>
      </c>
    </row>
    <row r="73" spans="2:15" ht="16.5" customHeight="1">
      <c r="B73" s="446" t="s">
        <v>74</v>
      </c>
      <c r="C73" s="461" t="s">
        <v>415</v>
      </c>
      <c r="D73" s="514">
        <v>20.100000000000001</v>
      </c>
      <c r="E73" s="517">
        <v>20.100000000000001</v>
      </c>
      <c r="F73" s="517">
        <v>20.2</v>
      </c>
      <c r="G73" s="517">
        <v>176.4</v>
      </c>
      <c r="H73" s="517">
        <v>178.8</v>
      </c>
      <c r="I73" s="517">
        <v>161.1</v>
      </c>
      <c r="J73" s="517">
        <v>154.6</v>
      </c>
      <c r="K73" s="517">
        <v>155.1</v>
      </c>
      <c r="L73" s="517">
        <v>151.30000000000001</v>
      </c>
      <c r="M73" s="517">
        <v>21.8</v>
      </c>
      <c r="N73" s="517">
        <v>23.7</v>
      </c>
      <c r="O73" s="517">
        <v>9.8000000000000007</v>
      </c>
    </row>
    <row r="74" spans="2:15" ht="16.5" customHeight="1">
      <c r="B74" s="448" t="s">
        <v>7</v>
      </c>
      <c r="C74" s="462" t="s">
        <v>332</v>
      </c>
      <c r="D74" s="515">
        <v>18.2</v>
      </c>
      <c r="E74" s="520">
        <v>18.3</v>
      </c>
      <c r="F74" s="520">
        <v>17.899999999999999</v>
      </c>
      <c r="G74" s="520">
        <v>146.19999999999999</v>
      </c>
      <c r="H74" s="520">
        <v>154.1</v>
      </c>
      <c r="I74" s="520">
        <v>129.19999999999999</v>
      </c>
      <c r="J74" s="520">
        <v>131</v>
      </c>
      <c r="K74" s="520">
        <v>135.80000000000001</v>
      </c>
      <c r="L74" s="520">
        <v>120.7</v>
      </c>
      <c r="M74" s="520">
        <v>15.2</v>
      </c>
      <c r="N74" s="520">
        <v>18.3</v>
      </c>
      <c r="O74" s="520">
        <v>8.5</v>
      </c>
    </row>
    <row r="75" spans="2:15" ht="16.5" customHeight="1">
      <c r="B75" s="449" t="s">
        <v>80</v>
      </c>
      <c r="C75" s="463" t="s">
        <v>172</v>
      </c>
      <c r="D75" s="519">
        <v>19</v>
      </c>
      <c r="E75" s="519">
        <v>19.399999999999999</v>
      </c>
      <c r="F75" s="519">
        <v>18.7</v>
      </c>
      <c r="G75" s="519">
        <v>157.6</v>
      </c>
      <c r="H75" s="519">
        <v>165.7</v>
      </c>
      <c r="I75" s="519">
        <v>151.19999999999999</v>
      </c>
      <c r="J75" s="519">
        <v>144.4</v>
      </c>
      <c r="K75" s="519">
        <v>151.6</v>
      </c>
      <c r="L75" s="519">
        <v>138.69999999999999</v>
      </c>
      <c r="M75" s="519">
        <v>13.2</v>
      </c>
      <c r="N75" s="519">
        <v>14.1</v>
      </c>
      <c r="O75" s="519">
        <v>12.5</v>
      </c>
    </row>
    <row r="76" spans="2:15" ht="16.5" customHeight="1">
      <c r="B76" s="450" t="s">
        <v>488</v>
      </c>
      <c r="C76" s="461" t="s">
        <v>489</v>
      </c>
      <c r="D76" s="516">
        <v>19.899999999999999</v>
      </c>
      <c r="E76" s="516">
        <v>19.8</v>
      </c>
      <c r="F76" s="516">
        <v>20.2</v>
      </c>
      <c r="G76" s="516">
        <v>162.1</v>
      </c>
      <c r="H76" s="516">
        <v>162.9</v>
      </c>
      <c r="I76" s="516">
        <v>161.19999999999999</v>
      </c>
      <c r="J76" s="516">
        <v>153.4</v>
      </c>
      <c r="K76" s="516">
        <v>152.19999999999999</v>
      </c>
      <c r="L76" s="516">
        <v>154.69999999999999</v>
      </c>
      <c r="M76" s="516">
        <v>8.6999999999999993</v>
      </c>
      <c r="N76" s="516">
        <v>10.7</v>
      </c>
      <c r="O76" s="516">
        <v>6.5</v>
      </c>
    </row>
    <row r="77" spans="2:15" ht="16.5" customHeight="1">
      <c r="B77" s="451" t="s">
        <v>490</v>
      </c>
      <c r="C77" s="464" t="s">
        <v>97</v>
      </c>
      <c r="D77" s="522" t="s">
        <v>23</v>
      </c>
      <c r="E77" s="522" t="s">
        <v>23</v>
      </c>
      <c r="F77" s="522" t="s">
        <v>23</v>
      </c>
      <c r="G77" s="522" t="s">
        <v>23</v>
      </c>
      <c r="H77" s="522" t="s">
        <v>23</v>
      </c>
      <c r="I77" s="522" t="s">
        <v>23</v>
      </c>
      <c r="J77" s="522" t="s">
        <v>23</v>
      </c>
      <c r="K77" s="522" t="s">
        <v>23</v>
      </c>
      <c r="L77" s="522" t="s">
        <v>23</v>
      </c>
      <c r="M77" s="522" t="s">
        <v>23</v>
      </c>
      <c r="N77" s="522" t="s">
        <v>23</v>
      </c>
      <c r="O77" s="522" t="s">
        <v>23</v>
      </c>
    </row>
    <row r="78" spans="2:15" ht="16.5" customHeight="1">
      <c r="B78" s="452" t="s">
        <v>356</v>
      </c>
      <c r="C78" s="465" t="s">
        <v>358</v>
      </c>
      <c r="D78" s="518">
        <v>20.2</v>
      </c>
      <c r="E78" s="518">
        <v>20.399999999999999</v>
      </c>
      <c r="F78" s="518">
        <v>19.899999999999999</v>
      </c>
      <c r="G78" s="518">
        <v>169.8</v>
      </c>
      <c r="H78" s="518">
        <v>175.4</v>
      </c>
      <c r="I78" s="518">
        <v>155.1</v>
      </c>
      <c r="J78" s="518">
        <v>153.9</v>
      </c>
      <c r="K78" s="518">
        <v>157.19999999999999</v>
      </c>
      <c r="L78" s="518">
        <v>145.19999999999999</v>
      </c>
      <c r="M78" s="518">
        <v>15.9</v>
      </c>
      <c r="N78" s="518">
        <v>18.2</v>
      </c>
      <c r="O78" s="518">
        <v>9.9</v>
      </c>
    </row>
    <row r="79" spans="2:15" ht="16.5" customHeight="1">
      <c r="B79" s="452" t="s">
        <v>491</v>
      </c>
      <c r="C79" s="465" t="s">
        <v>362</v>
      </c>
      <c r="D79" s="517">
        <v>20</v>
      </c>
      <c r="E79" s="517">
        <v>20.399999999999999</v>
      </c>
      <c r="F79" s="517">
        <v>18.2</v>
      </c>
      <c r="G79" s="517">
        <v>169.6</v>
      </c>
      <c r="H79" s="517">
        <v>174.3</v>
      </c>
      <c r="I79" s="517">
        <v>149.5</v>
      </c>
      <c r="J79" s="517">
        <v>153.9</v>
      </c>
      <c r="K79" s="517">
        <v>157.4</v>
      </c>
      <c r="L79" s="517">
        <v>138.9</v>
      </c>
      <c r="M79" s="517">
        <v>15.7</v>
      </c>
      <c r="N79" s="517">
        <v>16.899999999999999</v>
      </c>
      <c r="O79" s="517">
        <v>10.6</v>
      </c>
    </row>
    <row r="80" spans="2:15" ht="16.5" customHeight="1">
      <c r="B80" s="452" t="s">
        <v>492</v>
      </c>
      <c r="C80" s="465" t="s">
        <v>493</v>
      </c>
      <c r="D80" s="517">
        <v>18.7</v>
      </c>
      <c r="E80" s="517">
        <v>19.100000000000001</v>
      </c>
      <c r="F80" s="517">
        <v>18</v>
      </c>
      <c r="G80" s="517">
        <v>150</v>
      </c>
      <c r="H80" s="517">
        <v>161</v>
      </c>
      <c r="I80" s="517">
        <v>131.4</v>
      </c>
      <c r="J80" s="517">
        <v>137.4</v>
      </c>
      <c r="K80" s="517">
        <v>145.80000000000001</v>
      </c>
      <c r="L80" s="517">
        <v>123.2</v>
      </c>
      <c r="M80" s="517">
        <v>12.6</v>
      </c>
      <c r="N80" s="517">
        <v>15.2</v>
      </c>
      <c r="O80" s="517">
        <v>8.1999999999999993</v>
      </c>
    </row>
    <row r="81" spans="2:15" ht="16.5" customHeight="1">
      <c r="B81" s="452" t="s">
        <v>480</v>
      </c>
      <c r="C81" s="465" t="s">
        <v>191</v>
      </c>
      <c r="D81" s="517">
        <v>17.8</v>
      </c>
      <c r="E81" s="517">
        <v>18.3</v>
      </c>
      <c r="F81" s="517">
        <v>16.7</v>
      </c>
      <c r="G81" s="517">
        <v>152.30000000000001</v>
      </c>
      <c r="H81" s="517">
        <v>157.80000000000001</v>
      </c>
      <c r="I81" s="517">
        <v>141.4</v>
      </c>
      <c r="J81" s="517">
        <v>139.6</v>
      </c>
      <c r="K81" s="517">
        <v>142.9</v>
      </c>
      <c r="L81" s="517">
        <v>133.1</v>
      </c>
      <c r="M81" s="517">
        <v>12.7</v>
      </c>
      <c r="N81" s="517">
        <v>14.9</v>
      </c>
      <c r="O81" s="517">
        <v>8.3000000000000007</v>
      </c>
    </row>
    <row r="82" spans="2:15" ht="16.5" customHeight="1">
      <c r="B82" s="452" t="s">
        <v>494</v>
      </c>
      <c r="C82" s="465" t="s">
        <v>131</v>
      </c>
      <c r="D82" s="517">
        <v>20.8</v>
      </c>
      <c r="E82" s="517">
        <v>20.7</v>
      </c>
      <c r="F82" s="517">
        <v>21</v>
      </c>
      <c r="G82" s="517">
        <v>171.5</v>
      </c>
      <c r="H82" s="517">
        <v>172.8</v>
      </c>
      <c r="I82" s="517">
        <v>169.5</v>
      </c>
      <c r="J82" s="517">
        <v>161.69999999999999</v>
      </c>
      <c r="K82" s="517">
        <v>160.1</v>
      </c>
      <c r="L82" s="517">
        <v>164.2</v>
      </c>
      <c r="M82" s="517">
        <v>9.8000000000000007</v>
      </c>
      <c r="N82" s="517">
        <v>12.7</v>
      </c>
      <c r="O82" s="517">
        <v>5.3</v>
      </c>
    </row>
    <row r="83" spans="2:15" ht="16.5" customHeight="1">
      <c r="B83" s="452" t="s">
        <v>226</v>
      </c>
      <c r="C83" s="465" t="s">
        <v>368</v>
      </c>
      <c r="D83" s="517">
        <v>19.100000000000001</v>
      </c>
      <c r="E83" s="517">
        <v>19.2</v>
      </c>
      <c r="F83" s="517">
        <v>18.899999999999999</v>
      </c>
      <c r="G83" s="517">
        <v>164.6</v>
      </c>
      <c r="H83" s="517">
        <v>167.5</v>
      </c>
      <c r="I83" s="517">
        <v>154.30000000000001</v>
      </c>
      <c r="J83" s="517">
        <v>149.19999999999999</v>
      </c>
      <c r="K83" s="517">
        <v>150.5</v>
      </c>
      <c r="L83" s="517">
        <v>144.4</v>
      </c>
      <c r="M83" s="517">
        <v>15.4</v>
      </c>
      <c r="N83" s="517">
        <v>17</v>
      </c>
      <c r="O83" s="517">
        <v>9.9</v>
      </c>
    </row>
    <row r="84" spans="2:15" ht="16.5" customHeight="1">
      <c r="B84" s="452" t="s">
        <v>273</v>
      </c>
      <c r="C84" s="465" t="s">
        <v>469</v>
      </c>
      <c r="D84" s="518">
        <v>19.899999999999999</v>
      </c>
      <c r="E84" s="518">
        <v>20.399999999999999</v>
      </c>
      <c r="F84" s="518">
        <v>18.899999999999999</v>
      </c>
      <c r="G84" s="518">
        <v>174.7</v>
      </c>
      <c r="H84" s="518">
        <v>190.5</v>
      </c>
      <c r="I84" s="518">
        <v>135.69999999999999</v>
      </c>
      <c r="J84" s="518">
        <v>153.1</v>
      </c>
      <c r="K84" s="518">
        <v>162.19999999999999</v>
      </c>
      <c r="L84" s="518">
        <v>130.6</v>
      </c>
      <c r="M84" s="518">
        <v>21.6</v>
      </c>
      <c r="N84" s="518">
        <v>28.3</v>
      </c>
      <c r="O84" s="518">
        <v>5.0999999999999996</v>
      </c>
    </row>
    <row r="85" spans="2:15" ht="16.5" customHeight="1">
      <c r="B85" s="452" t="s">
        <v>495</v>
      </c>
      <c r="C85" s="465" t="s">
        <v>282</v>
      </c>
      <c r="D85" s="518">
        <v>19.3</v>
      </c>
      <c r="E85" s="518">
        <v>19.5</v>
      </c>
      <c r="F85" s="518">
        <v>17.3</v>
      </c>
      <c r="G85" s="518">
        <v>158.9</v>
      </c>
      <c r="H85" s="518">
        <v>163.19999999999999</v>
      </c>
      <c r="I85" s="518">
        <v>127.6</v>
      </c>
      <c r="J85" s="518">
        <v>154</v>
      </c>
      <c r="K85" s="518">
        <v>158</v>
      </c>
      <c r="L85" s="518">
        <v>124.9</v>
      </c>
      <c r="M85" s="518">
        <v>4.9000000000000004</v>
      </c>
      <c r="N85" s="518">
        <v>5.2</v>
      </c>
      <c r="O85" s="518">
        <v>2.7</v>
      </c>
    </row>
    <row r="86" spans="2:15" ht="16.5" customHeight="1">
      <c r="B86" s="452" t="s">
        <v>198</v>
      </c>
      <c r="C86" s="465" t="s">
        <v>496</v>
      </c>
      <c r="D86" s="517">
        <v>18.7</v>
      </c>
      <c r="E86" s="517">
        <v>18.8</v>
      </c>
      <c r="F86" s="517">
        <v>18</v>
      </c>
      <c r="G86" s="517">
        <v>152.4</v>
      </c>
      <c r="H86" s="517">
        <v>153.4</v>
      </c>
      <c r="I86" s="517">
        <v>144.4</v>
      </c>
      <c r="J86" s="517">
        <v>142.30000000000001</v>
      </c>
      <c r="K86" s="517">
        <v>142.80000000000001</v>
      </c>
      <c r="L86" s="517">
        <v>138.19999999999999</v>
      </c>
      <c r="M86" s="517">
        <v>10.1</v>
      </c>
      <c r="N86" s="517">
        <v>10.6</v>
      </c>
      <c r="O86" s="517">
        <v>6.2</v>
      </c>
    </row>
    <row r="87" spans="2:15" ht="16.5" customHeight="1">
      <c r="B87" s="452" t="s">
        <v>230</v>
      </c>
      <c r="C87" s="465" t="s">
        <v>232</v>
      </c>
      <c r="D87" s="517">
        <v>20.100000000000001</v>
      </c>
      <c r="E87" s="517">
        <v>20.3</v>
      </c>
      <c r="F87" s="517">
        <v>19.3</v>
      </c>
      <c r="G87" s="517">
        <v>167.5</v>
      </c>
      <c r="H87" s="517">
        <v>171.4</v>
      </c>
      <c r="I87" s="517">
        <v>152</v>
      </c>
      <c r="J87" s="517">
        <v>152.9</v>
      </c>
      <c r="K87" s="517">
        <v>155</v>
      </c>
      <c r="L87" s="517">
        <v>144.6</v>
      </c>
      <c r="M87" s="517">
        <v>14.6</v>
      </c>
      <c r="N87" s="517">
        <v>16.399999999999999</v>
      </c>
      <c r="O87" s="517">
        <v>7.4</v>
      </c>
    </row>
    <row r="88" spans="2:15" ht="16.5" customHeight="1">
      <c r="B88" s="452" t="s">
        <v>441</v>
      </c>
      <c r="C88" s="465" t="s">
        <v>353</v>
      </c>
      <c r="D88" s="517">
        <v>20.100000000000001</v>
      </c>
      <c r="E88" s="517">
        <v>20.100000000000001</v>
      </c>
      <c r="F88" s="517">
        <v>19.8</v>
      </c>
      <c r="G88" s="517">
        <v>165.9</v>
      </c>
      <c r="H88" s="517">
        <v>166.3</v>
      </c>
      <c r="I88" s="517">
        <v>163.5</v>
      </c>
      <c r="J88" s="517">
        <v>153.9</v>
      </c>
      <c r="K88" s="517">
        <v>154.1</v>
      </c>
      <c r="L88" s="517">
        <v>152.80000000000001</v>
      </c>
      <c r="M88" s="517">
        <v>12</v>
      </c>
      <c r="N88" s="517">
        <v>12.2</v>
      </c>
      <c r="O88" s="517">
        <v>10.7</v>
      </c>
    </row>
    <row r="89" spans="2:15" ht="16.5" customHeight="1">
      <c r="B89" s="452" t="s">
        <v>497</v>
      </c>
      <c r="C89" s="465" t="s">
        <v>355</v>
      </c>
      <c r="D89" s="517">
        <v>19.399999999999999</v>
      </c>
      <c r="E89" s="517">
        <v>19.5</v>
      </c>
      <c r="F89" s="517">
        <v>18.2</v>
      </c>
      <c r="G89" s="517">
        <v>165.6</v>
      </c>
      <c r="H89" s="517">
        <v>166.5</v>
      </c>
      <c r="I89" s="517">
        <v>155.1</v>
      </c>
      <c r="J89" s="517">
        <v>149.9</v>
      </c>
      <c r="K89" s="517">
        <v>150.4</v>
      </c>
      <c r="L89" s="517">
        <v>144</v>
      </c>
      <c r="M89" s="517">
        <v>15.7</v>
      </c>
      <c r="N89" s="517">
        <v>16.100000000000001</v>
      </c>
      <c r="O89" s="517">
        <v>11.1</v>
      </c>
    </row>
    <row r="90" spans="2:15" ht="16.5" customHeight="1">
      <c r="B90" s="452" t="s">
        <v>451</v>
      </c>
      <c r="C90" s="465" t="s">
        <v>150</v>
      </c>
      <c r="D90" s="517">
        <v>18.8</v>
      </c>
      <c r="E90" s="517">
        <v>18.899999999999999</v>
      </c>
      <c r="F90" s="517">
        <v>18.7</v>
      </c>
      <c r="G90" s="517">
        <v>157.4</v>
      </c>
      <c r="H90" s="517">
        <v>161.9</v>
      </c>
      <c r="I90" s="517">
        <v>148.4</v>
      </c>
      <c r="J90" s="517">
        <v>144.5</v>
      </c>
      <c r="K90" s="517">
        <v>147.1</v>
      </c>
      <c r="L90" s="517">
        <v>139.19999999999999</v>
      </c>
      <c r="M90" s="517">
        <v>12.9</v>
      </c>
      <c r="N90" s="517">
        <v>14.8</v>
      </c>
      <c r="O90" s="517">
        <v>9.1999999999999993</v>
      </c>
    </row>
    <row r="91" spans="2:15" ht="16.5" customHeight="1">
      <c r="B91" s="452" t="s">
        <v>185</v>
      </c>
      <c r="C91" s="465" t="s">
        <v>311</v>
      </c>
      <c r="D91" s="517">
        <v>19.100000000000001</v>
      </c>
      <c r="E91" s="517">
        <v>19.2</v>
      </c>
      <c r="F91" s="517">
        <v>18.600000000000001</v>
      </c>
      <c r="G91" s="517">
        <v>157.30000000000001</v>
      </c>
      <c r="H91" s="517">
        <v>159.5</v>
      </c>
      <c r="I91" s="517">
        <v>148.30000000000001</v>
      </c>
      <c r="J91" s="517">
        <v>148.6</v>
      </c>
      <c r="K91" s="517">
        <v>150.5</v>
      </c>
      <c r="L91" s="517">
        <v>141.1</v>
      </c>
      <c r="M91" s="517">
        <v>8.6999999999999993</v>
      </c>
      <c r="N91" s="517">
        <v>9</v>
      </c>
      <c r="O91" s="517">
        <v>7.2</v>
      </c>
    </row>
    <row r="92" spans="2:15" ht="16.5" customHeight="1">
      <c r="B92" s="452" t="s">
        <v>149</v>
      </c>
      <c r="C92" s="465" t="s">
        <v>168</v>
      </c>
      <c r="D92" s="517">
        <v>19.100000000000001</v>
      </c>
      <c r="E92" s="517">
        <v>19.5</v>
      </c>
      <c r="F92" s="517">
        <v>18.399999999999999</v>
      </c>
      <c r="G92" s="517">
        <v>154.1</v>
      </c>
      <c r="H92" s="517">
        <v>167.2</v>
      </c>
      <c r="I92" s="517">
        <v>134.4</v>
      </c>
      <c r="J92" s="517">
        <v>143.80000000000001</v>
      </c>
      <c r="K92" s="517">
        <v>152.6</v>
      </c>
      <c r="L92" s="517">
        <v>130.6</v>
      </c>
      <c r="M92" s="517">
        <v>10.3</v>
      </c>
      <c r="N92" s="517">
        <v>14.6</v>
      </c>
      <c r="O92" s="517">
        <v>3.8</v>
      </c>
    </row>
    <row r="93" spans="2:15" ht="16.5" customHeight="1">
      <c r="B93" s="452" t="s">
        <v>434</v>
      </c>
      <c r="C93" s="465" t="s">
        <v>365</v>
      </c>
      <c r="D93" s="517">
        <v>18.600000000000001</v>
      </c>
      <c r="E93" s="517">
        <v>18.600000000000001</v>
      </c>
      <c r="F93" s="517">
        <v>18.7</v>
      </c>
      <c r="G93" s="517">
        <v>156.1</v>
      </c>
      <c r="H93" s="517">
        <v>157.4</v>
      </c>
      <c r="I93" s="517">
        <v>151.30000000000001</v>
      </c>
      <c r="J93" s="517">
        <v>142.80000000000001</v>
      </c>
      <c r="K93" s="517">
        <v>143.19999999999999</v>
      </c>
      <c r="L93" s="517">
        <v>141.30000000000001</v>
      </c>
      <c r="M93" s="517">
        <v>13.3</v>
      </c>
      <c r="N93" s="517">
        <v>14.2</v>
      </c>
      <c r="O93" s="517">
        <v>10</v>
      </c>
    </row>
    <row r="94" spans="2:15" ht="16.5" customHeight="1">
      <c r="B94" s="452" t="s">
        <v>103</v>
      </c>
      <c r="C94" s="465" t="s">
        <v>90</v>
      </c>
      <c r="D94" s="517">
        <v>18.899999999999999</v>
      </c>
      <c r="E94" s="517">
        <v>19</v>
      </c>
      <c r="F94" s="517">
        <v>18.5</v>
      </c>
      <c r="G94" s="517">
        <v>163.5</v>
      </c>
      <c r="H94" s="517">
        <v>166.1</v>
      </c>
      <c r="I94" s="517">
        <v>153.69999999999999</v>
      </c>
      <c r="J94" s="517">
        <v>147.69999999999999</v>
      </c>
      <c r="K94" s="517">
        <v>149</v>
      </c>
      <c r="L94" s="517">
        <v>142.9</v>
      </c>
      <c r="M94" s="517">
        <v>15.8</v>
      </c>
      <c r="N94" s="517">
        <v>17.100000000000001</v>
      </c>
      <c r="O94" s="517">
        <v>10.8</v>
      </c>
    </row>
    <row r="95" spans="2:15" ht="16.5" customHeight="1">
      <c r="B95" s="452" t="s">
        <v>499</v>
      </c>
      <c r="C95" s="466" t="s">
        <v>124</v>
      </c>
      <c r="D95" s="517">
        <v>18.600000000000001</v>
      </c>
      <c r="E95" s="517">
        <v>18.5</v>
      </c>
      <c r="F95" s="517">
        <v>18.7</v>
      </c>
      <c r="G95" s="517">
        <v>156.1</v>
      </c>
      <c r="H95" s="517">
        <v>158.80000000000001</v>
      </c>
      <c r="I95" s="517">
        <v>151.80000000000001</v>
      </c>
      <c r="J95" s="517">
        <v>140</v>
      </c>
      <c r="K95" s="517">
        <v>140.6</v>
      </c>
      <c r="L95" s="517">
        <v>139</v>
      </c>
      <c r="M95" s="517">
        <v>16.100000000000001</v>
      </c>
      <c r="N95" s="517">
        <v>18.2</v>
      </c>
      <c r="O95" s="517">
        <v>12.8</v>
      </c>
    </row>
    <row r="96" spans="2:15" ht="16.5" customHeight="1">
      <c r="B96" s="449" t="s">
        <v>102</v>
      </c>
      <c r="C96" s="467" t="s">
        <v>214</v>
      </c>
      <c r="D96" s="519">
        <v>19.8</v>
      </c>
      <c r="E96" s="519">
        <v>20</v>
      </c>
      <c r="F96" s="519">
        <v>19</v>
      </c>
      <c r="G96" s="519">
        <v>161.5</v>
      </c>
      <c r="H96" s="519">
        <v>167.8</v>
      </c>
      <c r="I96" s="519">
        <v>142.80000000000001</v>
      </c>
      <c r="J96" s="519">
        <v>149.1</v>
      </c>
      <c r="K96" s="519">
        <v>153.30000000000001</v>
      </c>
      <c r="L96" s="519">
        <v>136.6</v>
      </c>
      <c r="M96" s="519">
        <v>12.4</v>
      </c>
      <c r="N96" s="519">
        <v>14.5</v>
      </c>
      <c r="O96" s="519">
        <v>6.2</v>
      </c>
    </row>
    <row r="97" spans="2:15" ht="16.5" customHeight="1">
      <c r="B97" s="453" t="s">
        <v>235</v>
      </c>
      <c r="C97" s="468" t="s">
        <v>407</v>
      </c>
      <c r="D97" s="520">
        <v>18.3</v>
      </c>
      <c r="E97" s="520">
        <v>18.899999999999999</v>
      </c>
      <c r="F97" s="520">
        <v>18</v>
      </c>
      <c r="G97" s="520">
        <v>121.5</v>
      </c>
      <c r="H97" s="520">
        <v>140.6</v>
      </c>
      <c r="I97" s="520">
        <v>113.6</v>
      </c>
      <c r="J97" s="520">
        <v>118.3</v>
      </c>
      <c r="K97" s="520">
        <v>133.80000000000001</v>
      </c>
      <c r="L97" s="520">
        <v>111.9</v>
      </c>
      <c r="M97" s="520">
        <v>3.2</v>
      </c>
      <c r="N97" s="520">
        <v>6.8</v>
      </c>
      <c r="O97" s="520">
        <v>1.7</v>
      </c>
    </row>
    <row r="98" spans="2:15" ht="16.5" customHeight="1">
      <c r="B98" s="451" t="s">
        <v>373</v>
      </c>
      <c r="C98" s="464" t="s">
        <v>183</v>
      </c>
      <c r="D98" s="511">
        <v>18.100000000000001</v>
      </c>
      <c r="E98" s="511">
        <v>19.7</v>
      </c>
      <c r="F98" s="511">
        <v>16.899999999999999</v>
      </c>
      <c r="G98" s="511">
        <v>129.19999999999999</v>
      </c>
      <c r="H98" s="511">
        <v>153.6</v>
      </c>
      <c r="I98" s="511">
        <v>111.3</v>
      </c>
      <c r="J98" s="511">
        <v>124.5</v>
      </c>
      <c r="K98" s="511">
        <v>147.30000000000001</v>
      </c>
      <c r="L98" s="511">
        <v>107.7</v>
      </c>
      <c r="M98" s="511">
        <v>4.7</v>
      </c>
      <c r="N98" s="511">
        <v>6.3</v>
      </c>
      <c r="O98" s="511">
        <v>3.6</v>
      </c>
    </row>
    <row r="99" spans="2:15" ht="16.5" customHeight="1">
      <c r="B99" s="452" t="s">
        <v>500</v>
      </c>
      <c r="C99" s="465" t="s">
        <v>139</v>
      </c>
      <c r="D99" s="517">
        <v>14.9</v>
      </c>
      <c r="E99" s="517">
        <v>14.8</v>
      </c>
      <c r="F99" s="517">
        <v>14.9</v>
      </c>
      <c r="G99" s="517">
        <v>89.6</v>
      </c>
      <c r="H99" s="517">
        <v>98.7</v>
      </c>
      <c r="I99" s="517">
        <v>85.3</v>
      </c>
      <c r="J99" s="517">
        <v>85.6</v>
      </c>
      <c r="K99" s="517">
        <v>91.7</v>
      </c>
      <c r="L99" s="517">
        <v>82.7</v>
      </c>
      <c r="M99" s="517">
        <v>4</v>
      </c>
      <c r="N99" s="517">
        <v>7</v>
      </c>
      <c r="O99" s="517">
        <v>2.6</v>
      </c>
    </row>
    <row r="100" spans="2:15" ht="16.5" customHeight="1">
      <c r="B100" s="449" t="s">
        <v>444</v>
      </c>
      <c r="C100" s="463" t="s">
        <v>501</v>
      </c>
      <c r="D100" s="519">
        <v>18.5</v>
      </c>
      <c r="E100" s="519">
        <v>18.600000000000001</v>
      </c>
      <c r="F100" s="519">
        <v>18.399999999999999</v>
      </c>
      <c r="G100" s="519">
        <v>142.5</v>
      </c>
      <c r="H100" s="519">
        <v>147.5</v>
      </c>
      <c r="I100" s="519">
        <v>140.19999999999999</v>
      </c>
      <c r="J100" s="519">
        <v>133.1</v>
      </c>
      <c r="K100" s="519">
        <v>134.4</v>
      </c>
      <c r="L100" s="519">
        <v>132.5</v>
      </c>
      <c r="M100" s="519">
        <v>9.4</v>
      </c>
      <c r="N100" s="519">
        <v>13.1</v>
      </c>
      <c r="O100" s="519">
        <v>7.7</v>
      </c>
    </row>
    <row r="101" spans="2:15" ht="16.5" customHeight="1">
      <c r="B101" s="453" t="s">
        <v>502</v>
      </c>
      <c r="C101" s="462" t="s">
        <v>16</v>
      </c>
      <c r="D101" s="520">
        <v>16.3</v>
      </c>
      <c r="E101" s="520">
        <v>17.600000000000001</v>
      </c>
      <c r="F101" s="520">
        <v>15.9</v>
      </c>
      <c r="G101" s="520">
        <v>108.9</v>
      </c>
      <c r="H101" s="520">
        <v>121.8</v>
      </c>
      <c r="I101" s="520">
        <v>104.9</v>
      </c>
      <c r="J101" s="520">
        <v>105.6</v>
      </c>
      <c r="K101" s="520">
        <v>116.5</v>
      </c>
      <c r="L101" s="520">
        <v>102.2</v>
      </c>
      <c r="M101" s="520">
        <v>3.3</v>
      </c>
      <c r="N101" s="520">
        <v>5.3</v>
      </c>
      <c r="O101" s="520">
        <v>2.7</v>
      </c>
    </row>
    <row r="102" spans="2:15" ht="16.5" customHeight="1">
      <c r="B102" s="451" t="s">
        <v>410</v>
      </c>
      <c r="C102" s="464" t="s">
        <v>126</v>
      </c>
      <c r="D102" s="519">
        <v>19.5</v>
      </c>
      <c r="E102" s="519">
        <v>19.8</v>
      </c>
      <c r="F102" s="519">
        <v>19.2</v>
      </c>
      <c r="G102" s="519">
        <v>154.6</v>
      </c>
      <c r="H102" s="519">
        <v>160</v>
      </c>
      <c r="I102" s="519">
        <v>148</v>
      </c>
      <c r="J102" s="519">
        <v>138.9</v>
      </c>
      <c r="K102" s="519">
        <v>142.19999999999999</v>
      </c>
      <c r="L102" s="519">
        <v>134.9</v>
      </c>
      <c r="M102" s="519">
        <v>15.7</v>
      </c>
      <c r="N102" s="519">
        <v>17.8</v>
      </c>
      <c r="O102" s="519">
        <v>13.1</v>
      </c>
    </row>
    <row r="103" spans="2:15" ht="16.5" customHeight="1">
      <c r="B103" s="452" t="s">
        <v>334</v>
      </c>
      <c r="C103" s="465" t="s">
        <v>503</v>
      </c>
      <c r="D103" s="517">
        <v>17.3</v>
      </c>
      <c r="E103" s="517">
        <v>17.5</v>
      </c>
      <c r="F103" s="517">
        <v>16.899999999999999</v>
      </c>
      <c r="G103" s="517">
        <v>140.5</v>
      </c>
      <c r="H103" s="517">
        <v>151</v>
      </c>
      <c r="I103" s="517">
        <v>111.9</v>
      </c>
      <c r="J103" s="517">
        <v>124.7</v>
      </c>
      <c r="K103" s="517">
        <v>130.9</v>
      </c>
      <c r="L103" s="517">
        <v>107.8</v>
      </c>
      <c r="M103" s="517">
        <v>15.8</v>
      </c>
      <c r="N103" s="517">
        <v>20.100000000000001</v>
      </c>
      <c r="O103" s="517">
        <v>4.0999999999999996</v>
      </c>
    </row>
    <row r="104" spans="2:15" ht="16.5" customHeight="1">
      <c r="B104" s="453" t="s">
        <v>505</v>
      </c>
      <c r="C104" s="462" t="s">
        <v>506</v>
      </c>
      <c r="D104" s="523">
        <v>18.2</v>
      </c>
      <c r="E104" s="523">
        <v>19</v>
      </c>
      <c r="F104" s="523">
        <v>14.3</v>
      </c>
      <c r="G104" s="523">
        <v>146.6</v>
      </c>
      <c r="H104" s="523">
        <v>155.4</v>
      </c>
      <c r="I104" s="523">
        <v>98.2</v>
      </c>
      <c r="J104" s="523">
        <v>136.30000000000001</v>
      </c>
      <c r="K104" s="523">
        <v>143.80000000000001</v>
      </c>
      <c r="L104" s="523">
        <v>95.2</v>
      </c>
      <c r="M104" s="523">
        <v>10.3</v>
      </c>
      <c r="N104" s="523">
        <v>11.6</v>
      </c>
      <c r="O104" s="523">
        <v>3</v>
      </c>
    </row>
  </sheetData>
  <mergeCells count="10">
    <mergeCell ref="J4:L4"/>
    <mergeCell ref="M4:O4"/>
    <mergeCell ref="J56:L56"/>
    <mergeCell ref="M56:O56"/>
    <mergeCell ref="B3:C5"/>
    <mergeCell ref="D3:F4"/>
    <mergeCell ref="G3:I4"/>
    <mergeCell ref="B55:C57"/>
    <mergeCell ref="D55:F56"/>
    <mergeCell ref="G55:I56"/>
  </mergeCells>
  <phoneticPr fontId="22"/>
  <dataValidations count="1">
    <dataValidation type="whole" allowBlank="1" showDropDown="0"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fitToWidth="1" fitToHeight="1" orientation="landscape" usePrinterDefaults="1" r:id="rId1"/>
  <headerFooter alignWithMargins="0"/>
  <rowBreaks count="1" manualBreakCount="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34">
    <tabColor indexed="53"/>
  </sheetPr>
  <dimension ref="B1:R102"/>
  <sheetViews>
    <sheetView topLeftCell="A46" zoomScale="70" zoomScaleNormal="70" workbookViewId="0"/>
  </sheetViews>
  <sheetFormatPr defaultColWidth="9" defaultRowHeight="13"/>
  <cols>
    <col min="1" max="1" width="9" style="1" bestFit="1" customWidth="0"/>
    <col min="2" max="2" width="6.453125" style="1" customWidth="1"/>
    <col min="3" max="3" width="38.6328125" style="287" customWidth="1"/>
    <col min="4" max="18" width="10.36328125" style="1" customWidth="1"/>
    <col min="19" max="19" width="9" style="1" bestFit="1" customWidth="0"/>
    <col min="20" max="16384" width="9" style="1"/>
  </cols>
  <sheetData>
    <row r="1" spans="2:18" ht="21.75" customHeight="1">
      <c r="B1" s="10"/>
      <c r="C1" s="454">
        <v>45748</v>
      </c>
      <c r="D1" s="469" t="s">
        <v>63</v>
      </c>
      <c r="E1" s="10"/>
      <c r="F1" s="10"/>
      <c r="H1" s="10"/>
      <c r="I1" s="10"/>
      <c r="J1" s="10"/>
      <c r="K1" s="10"/>
      <c r="L1" s="10"/>
      <c r="M1" s="10"/>
      <c r="N1" s="10"/>
      <c r="O1" s="10"/>
      <c r="P1" s="10"/>
      <c r="Q1" s="10"/>
      <c r="R1" s="10"/>
    </row>
    <row r="2" spans="2:18" ht="18" customHeight="1">
      <c r="B2" s="198"/>
      <c r="C2" s="455" t="s">
        <v>153</v>
      </c>
      <c r="E2" s="198"/>
      <c r="F2" s="198"/>
      <c r="G2" s="198"/>
      <c r="H2" s="198"/>
      <c r="I2" s="198"/>
      <c r="J2" s="198"/>
      <c r="K2" s="198"/>
      <c r="L2" s="499"/>
      <c r="M2" s="198"/>
      <c r="N2" s="198"/>
      <c r="O2" s="198"/>
      <c r="P2" s="198"/>
      <c r="Q2" s="198"/>
      <c r="R2" s="198"/>
    </row>
    <row r="3" spans="2:18" s="440" customFormat="1" ht="18" customHeight="1">
      <c r="B3" s="441" t="s">
        <v>508</v>
      </c>
      <c r="C3" s="456"/>
      <c r="D3" s="482" t="s">
        <v>509</v>
      </c>
      <c r="E3" s="482"/>
      <c r="F3" s="482"/>
      <c r="G3" s="441" t="s">
        <v>210</v>
      </c>
      <c r="H3" s="546"/>
      <c r="I3" s="546"/>
      <c r="J3" s="441" t="s">
        <v>134</v>
      </c>
      <c r="K3" s="546"/>
      <c r="L3" s="546"/>
      <c r="M3" s="528" t="s">
        <v>2</v>
      </c>
      <c r="N3" s="530"/>
      <c r="O3" s="530"/>
      <c r="P3" s="528" t="s">
        <v>414</v>
      </c>
      <c r="Q3" s="530"/>
      <c r="R3" s="531"/>
    </row>
    <row r="4" spans="2:18" s="440" customFormat="1" ht="18" customHeight="1">
      <c r="B4" s="443"/>
      <c r="C4" s="458"/>
      <c r="D4" s="504" t="s">
        <v>473</v>
      </c>
      <c r="E4" s="485" t="s">
        <v>474</v>
      </c>
      <c r="F4" s="485" t="s">
        <v>68</v>
      </c>
      <c r="G4" s="471" t="s">
        <v>473</v>
      </c>
      <c r="H4" s="485" t="s">
        <v>474</v>
      </c>
      <c r="I4" s="485" t="s">
        <v>68</v>
      </c>
      <c r="J4" s="471" t="s">
        <v>473</v>
      </c>
      <c r="K4" s="485" t="s">
        <v>474</v>
      </c>
      <c r="L4" s="485" t="s">
        <v>68</v>
      </c>
      <c r="M4" s="485" t="s">
        <v>473</v>
      </c>
      <c r="N4" s="471" t="s">
        <v>474</v>
      </c>
      <c r="O4" s="485" t="s">
        <v>68</v>
      </c>
      <c r="P4" s="471" t="s">
        <v>473</v>
      </c>
      <c r="Q4" s="471" t="s">
        <v>474</v>
      </c>
      <c r="R4" s="504" t="s">
        <v>68</v>
      </c>
    </row>
    <row r="5" spans="2:18" s="440" customFormat="1" ht="9.75" customHeight="1">
      <c r="B5" s="506"/>
      <c r="C5" s="508"/>
      <c r="D5" s="532" t="s">
        <v>167</v>
      </c>
      <c r="E5" s="545" t="s">
        <v>167</v>
      </c>
      <c r="F5" s="545" t="s">
        <v>167</v>
      </c>
      <c r="G5" s="545" t="s">
        <v>167</v>
      </c>
      <c r="H5" s="545" t="s">
        <v>167</v>
      </c>
      <c r="I5" s="545" t="s">
        <v>167</v>
      </c>
      <c r="J5" s="545" t="s">
        <v>167</v>
      </c>
      <c r="K5" s="545" t="s">
        <v>167</v>
      </c>
      <c r="L5" s="545" t="s">
        <v>167</v>
      </c>
      <c r="M5" s="545" t="s">
        <v>167</v>
      </c>
      <c r="N5" s="545" t="s">
        <v>167</v>
      </c>
      <c r="O5" s="545" t="s">
        <v>167</v>
      </c>
      <c r="P5" s="548" t="s">
        <v>94</v>
      </c>
      <c r="Q5" s="548" t="s">
        <v>94</v>
      </c>
      <c r="R5" s="548" t="s">
        <v>94</v>
      </c>
    </row>
    <row r="6" spans="2:18" ht="16.5" customHeight="1">
      <c r="B6" s="507" t="s">
        <v>175</v>
      </c>
      <c r="C6" s="509" t="s">
        <v>45</v>
      </c>
      <c r="D6" s="533">
        <v>1406744</v>
      </c>
      <c r="E6" s="533">
        <v>758980</v>
      </c>
      <c r="F6" s="533">
        <v>647764</v>
      </c>
      <c r="G6" s="533">
        <v>55271</v>
      </c>
      <c r="H6" s="533">
        <v>28712</v>
      </c>
      <c r="I6" s="533">
        <v>26559</v>
      </c>
      <c r="J6" s="533">
        <v>51770</v>
      </c>
      <c r="K6" s="533">
        <v>28148</v>
      </c>
      <c r="L6" s="533">
        <v>23622</v>
      </c>
      <c r="M6" s="533">
        <v>1410245</v>
      </c>
      <c r="N6" s="533">
        <v>759544</v>
      </c>
      <c r="O6" s="533">
        <v>650701</v>
      </c>
      <c r="P6" s="511">
        <v>30.8</v>
      </c>
      <c r="Q6" s="511">
        <v>15.7</v>
      </c>
      <c r="R6" s="511">
        <v>48.5</v>
      </c>
    </row>
    <row r="7" spans="2:18" ht="16.5" customHeight="1">
      <c r="B7" s="445" t="s">
        <v>220</v>
      </c>
      <c r="C7" s="460" t="s">
        <v>475</v>
      </c>
      <c r="D7" s="534">
        <v>63033</v>
      </c>
      <c r="E7" s="536">
        <v>48290</v>
      </c>
      <c r="F7" s="536">
        <v>14743</v>
      </c>
      <c r="G7" s="536">
        <v>2225</v>
      </c>
      <c r="H7" s="536">
        <v>1530</v>
      </c>
      <c r="I7" s="536">
        <v>695</v>
      </c>
      <c r="J7" s="536">
        <v>1882</v>
      </c>
      <c r="K7" s="536">
        <v>1782</v>
      </c>
      <c r="L7" s="536">
        <v>100</v>
      </c>
      <c r="M7" s="536">
        <v>63376</v>
      </c>
      <c r="N7" s="536">
        <v>48038</v>
      </c>
      <c r="O7" s="536">
        <v>15338</v>
      </c>
      <c r="P7" s="519">
        <v>11.6</v>
      </c>
      <c r="Q7" s="519">
        <v>6.3</v>
      </c>
      <c r="R7" s="519">
        <v>28.1</v>
      </c>
    </row>
    <row r="8" spans="2:18" ht="16.5" customHeight="1">
      <c r="B8" s="446" t="s">
        <v>170</v>
      </c>
      <c r="C8" s="461" t="s">
        <v>56</v>
      </c>
      <c r="D8" s="535">
        <v>367414</v>
      </c>
      <c r="E8" s="538">
        <v>251095</v>
      </c>
      <c r="F8" s="538">
        <v>116319</v>
      </c>
      <c r="G8" s="538">
        <v>8985</v>
      </c>
      <c r="H8" s="538">
        <v>5679</v>
      </c>
      <c r="I8" s="538">
        <v>3306</v>
      </c>
      <c r="J8" s="538">
        <v>5086</v>
      </c>
      <c r="K8" s="538">
        <v>3221</v>
      </c>
      <c r="L8" s="538">
        <v>1865</v>
      </c>
      <c r="M8" s="538">
        <v>371313</v>
      </c>
      <c r="N8" s="538">
        <v>253553</v>
      </c>
      <c r="O8" s="538">
        <v>117760</v>
      </c>
      <c r="P8" s="517">
        <v>12.2</v>
      </c>
      <c r="Q8" s="517">
        <v>4.2</v>
      </c>
      <c r="R8" s="517">
        <v>29.4</v>
      </c>
    </row>
    <row r="9" spans="2:18" ht="16.5" customHeight="1">
      <c r="B9" s="447" t="s">
        <v>122</v>
      </c>
      <c r="C9" s="461" t="s">
        <v>258</v>
      </c>
      <c r="D9" s="535">
        <v>6203</v>
      </c>
      <c r="E9" s="538">
        <v>5255</v>
      </c>
      <c r="F9" s="538">
        <v>948</v>
      </c>
      <c r="G9" s="538">
        <v>300</v>
      </c>
      <c r="H9" s="538">
        <v>234</v>
      </c>
      <c r="I9" s="538">
        <v>66</v>
      </c>
      <c r="J9" s="538">
        <v>247</v>
      </c>
      <c r="K9" s="538">
        <v>199</v>
      </c>
      <c r="L9" s="538">
        <v>48</v>
      </c>
      <c r="M9" s="538">
        <v>6256</v>
      </c>
      <c r="N9" s="538">
        <v>5290</v>
      </c>
      <c r="O9" s="538">
        <v>966</v>
      </c>
      <c r="P9" s="517">
        <v>4.8</v>
      </c>
      <c r="Q9" s="517">
        <v>3.4</v>
      </c>
      <c r="R9" s="517">
        <v>12.3</v>
      </c>
    </row>
    <row r="10" spans="2:18" ht="16.5" customHeight="1">
      <c r="B10" s="446" t="s">
        <v>393</v>
      </c>
      <c r="C10" s="461" t="s">
        <v>42</v>
      </c>
      <c r="D10" s="535">
        <v>16424</v>
      </c>
      <c r="E10" s="538">
        <v>10956</v>
      </c>
      <c r="F10" s="538">
        <v>5468</v>
      </c>
      <c r="G10" s="538">
        <v>338</v>
      </c>
      <c r="H10" s="538">
        <v>268</v>
      </c>
      <c r="I10" s="538">
        <v>70</v>
      </c>
      <c r="J10" s="538">
        <v>375</v>
      </c>
      <c r="K10" s="538">
        <v>150</v>
      </c>
      <c r="L10" s="538">
        <v>225</v>
      </c>
      <c r="M10" s="538">
        <v>16387</v>
      </c>
      <c r="N10" s="538">
        <v>11074</v>
      </c>
      <c r="O10" s="538">
        <v>5313</v>
      </c>
      <c r="P10" s="517">
        <v>7.9</v>
      </c>
      <c r="Q10" s="517">
        <v>1.8</v>
      </c>
      <c r="R10" s="517">
        <v>20.8</v>
      </c>
    </row>
    <row r="11" spans="2:18" ht="16.5" customHeight="1">
      <c r="B11" s="446" t="s">
        <v>5</v>
      </c>
      <c r="C11" s="461" t="s">
        <v>477</v>
      </c>
      <c r="D11" s="535">
        <v>86398</v>
      </c>
      <c r="E11" s="538">
        <v>67251</v>
      </c>
      <c r="F11" s="538">
        <v>19147</v>
      </c>
      <c r="G11" s="538">
        <v>2214</v>
      </c>
      <c r="H11" s="538">
        <v>1303</v>
      </c>
      <c r="I11" s="538">
        <v>911</v>
      </c>
      <c r="J11" s="538">
        <v>1952</v>
      </c>
      <c r="K11" s="538">
        <v>1663</v>
      </c>
      <c r="L11" s="538">
        <v>289</v>
      </c>
      <c r="M11" s="538">
        <v>86660</v>
      </c>
      <c r="N11" s="538">
        <v>66891</v>
      </c>
      <c r="O11" s="538">
        <v>19769</v>
      </c>
      <c r="P11" s="517">
        <v>21.8</v>
      </c>
      <c r="Q11" s="517">
        <v>10.5</v>
      </c>
      <c r="R11" s="517">
        <v>60.2</v>
      </c>
    </row>
    <row r="12" spans="2:18" ht="16.5" customHeight="1">
      <c r="B12" s="446" t="s">
        <v>165</v>
      </c>
      <c r="C12" s="461" t="s">
        <v>237</v>
      </c>
      <c r="D12" s="535">
        <v>226103</v>
      </c>
      <c r="E12" s="538">
        <v>96874</v>
      </c>
      <c r="F12" s="538">
        <v>129229</v>
      </c>
      <c r="G12" s="538">
        <v>6603</v>
      </c>
      <c r="H12" s="538">
        <v>3038</v>
      </c>
      <c r="I12" s="538">
        <v>3565</v>
      </c>
      <c r="J12" s="538">
        <v>6163</v>
      </c>
      <c r="K12" s="538">
        <v>3349</v>
      </c>
      <c r="L12" s="538">
        <v>2814</v>
      </c>
      <c r="M12" s="538">
        <v>226543</v>
      </c>
      <c r="N12" s="538">
        <v>96563</v>
      </c>
      <c r="O12" s="538">
        <v>129980</v>
      </c>
      <c r="P12" s="517">
        <v>49.3</v>
      </c>
      <c r="Q12" s="517">
        <v>24.9</v>
      </c>
      <c r="R12" s="517">
        <v>67.400000000000006</v>
      </c>
    </row>
    <row r="13" spans="2:18" ht="16.5" customHeight="1">
      <c r="B13" s="446" t="s">
        <v>71</v>
      </c>
      <c r="C13" s="461" t="s">
        <v>478</v>
      </c>
      <c r="D13" s="535">
        <v>31082</v>
      </c>
      <c r="E13" s="538">
        <v>12481</v>
      </c>
      <c r="F13" s="538">
        <v>18601</v>
      </c>
      <c r="G13" s="538">
        <v>3701</v>
      </c>
      <c r="H13" s="538">
        <v>1722</v>
      </c>
      <c r="I13" s="538">
        <v>1979</v>
      </c>
      <c r="J13" s="538">
        <v>2648</v>
      </c>
      <c r="K13" s="538">
        <v>1244</v>
      </c>
      <c r="L13" s="538">
        <v>1404</v>
      </c>
      <c r="M13" s="538">
        <v>32135</v>
      </c>
      <c r="N13" s="538">
        <v>12959</v>
      </c>
      <c r="O13" s="538">
        <v>19176</v>
      </c>
      <c r="P13" s="517">
        <v>14.6</v>
      </c>
      <c r="Q13" s="517">
        <v>1.5</v>
      </c>
      <c r="R13" s="517">
        <v>23.4</v>
      </c>
    </row>
    <row r="14" spans="2:18" ht="16.5" customHeight="1">
      <c r="B14" s="446" t="s">
        <v>396</v>
      </c>
      <c r="C14" s="461" t="s">
        <v>481</v>
      </c>
      <c r="D14" s="535">
        <v>14944</v>
      </c>
      <c r="E14" s="538">
        <v>8145</v>
      </c>
      <c r="F14" s="538">
        <v>6799</v>
      </c>
      <c r="G14" s="538">
        <v>806</v>
      </c>
      <c r="H14" s="538">
        <v>350</v>
      </c>
      <c r="I14" s="538">
        <v>456</v>
      </c>
      <c r="J14" s="538">
        <v>676</v>
      </c>
      <c r="K14" s="538">
        <v>534</v>
      </c>
      <c r="L14" s="538">
        <v>142</v>
      </c>
      <c r="M14" s="538">
        <v>15074</v>
      </c>
      <c r="N14" s="538">
        <v>7961</v>
      </c>
      <c r="O14" s="538">
        <v>7113</v>
      </c>
      <c r="P14" s="517">
        <v>46.5</v>
      </c>
      <c r="Q14" s="517">
        <v>29.1</v>
      </c>
      <c r="R14" s="517">
        <v>65.900000000000006</v>
      </c>
    </row>
    <row r="15" spans="2:18" ht="16.5" customHeight="1">
      <c r="B15" s="446" t="s">
        <v>125</v>
      </c>
      <c r="C15" s="461" t="s">
        <v>482</v>
      </c>
      <c r="D15" s="535">
        <v>32861</v>
      </c>
      <c r="E15" s="538">
        <v>25191</v>
      </c>
      <c r="F15" s="538">
        <v>7670</v>
      </c>
      <c r="G15" s="538">
        <v>2478</v>
      </c>
      <c r="H15" s="538">
        <v>2040</v>
      </c>
      <c r="I15" s="538">
        <v>438</v>
      </c>
      <c r="J15" s="538">
        <v>3074</v>
      </c>
      <c r="K15" s="538">
        <v>2549</v>
      </c>
      <c r="L15" s="538">
        <v>525</v>
      </c>
      <c r="M15" s="538">
        <v>32265</v>
      </c>
      <c r="N15" s="538">
        <v>24682</v>
      </c>
      <c r="O15" s="538">
        <v>7583</v>
      </c>
      <c r="P15" s="517">
        <v>9.5</v>
      </c>
      <c r="Q15" s="517">
        <v>4.7</v>
      </c>
      <c r="R15" s="517">
        <v>25.2</v>
      </c>
    </row>
    <row r="16" spans="2:18" ht="16.5" customHeight="1">
      <c r="B16" s="446" t="s">
        <v>22</v>
      </c>
      <c r="C16" s="461" t="s">
        <v>279</v>
      </c>
      <c r="D16" s="535">
        <v>107940</v>
      </c>
      <c r="E16" s="538">
        <v>40309</v>
      </c>
      <c r="F16" s="538">
        <v>67631</v>
      </c>
      <c r="G16" s="538">
        <v>6515</v>
      </c>
      <c r="H16" s="538">
        <v>2790</v>
      </c>
      <c r="I16" s="538">
        <v>3725</v>
      </c>
      <c r="J16" s="538">
        <v>6024</v>
      </c>
      <c r="K16" s="538">
        <v>3063</v>
      </c>
      <c r="L16" s="538">
        <v>2961</v>
      </c>
      <c r="M16" s="538">
        <v>108431</v>
      </c>
      <c r="N16" s="538">
        <v>40036</v>
      </c>
      <c r="O16" s="538">
        <v>68395</v>
      </c>
      <c r="P16" s="517">
        <v>77.599999999999994</v>
      </c>
      <c r="Q16" s="517">
        <v>70.2</v>
      </c>
      <c r="R16" s="517">
        <v>81.900000000000006</v>
      </c>
    </row>
    <row r="17" spans="2:18" ht="16.5" customHeight="1">
      <c r="B17" s="446" t="s">
        <v>398</v>
      </c>
      <c r="C17" s="461" t="s">
        <v>483</v>
      </c>
      <c r="D17" s="535">
        <v>39257</v>
      </c>
      <c r="E17" s="538">
        <v>15981</v>
      </c>
      <c r="F17" s="538">
        <v>23276</v>
      </c>
      <c r="G17" s="538">
        <v>1404</v>
      </c>
      <c r="H17" s="538">
        <v>824</v>
      </c>
      <c r="I17" s="538">
        <v>580</v>
      </c>
      <c r="J17" s="538">
        <v>2560</v>
      </c>
      <c r="K17" s="538">
        <v>731</v>
      </c>
      <c r="L17" s="538">
        <v>1829</v>
      </c>
      <c r="M17" s="538">
        <v>38101</v>
      </c>
      <c r="N17" s="538">
        <v>16074</v>
      </c>
      <c r="O17" s="538">
        <v>22027</v>
      </c>
      <c r="P17" s="517">
        <v>53.2</v>
      </c>
      <c r="Q17" s="517">
        <v>34.700000000000003</v>
      </c>
      <c r="R17" s="517">
        <v>66.7</v>
      </c>
    </row>
    <row r="18" spans="2:18" ht="16.5" customHeight="1">
      <c r="B18" s="446" t="s">
        <v>319</v>
      </c>
      <c r="C18" s="461" t="s">
        <v>484</v>
      </c>
      <c r="D18" s="535">
        <v>87226</v>
      </c>
      <c r="E18" s="538">
        <v>41388</v>
      </c>
      <c r="F18" s="538">
        <v>45838</v>
      </c>
      <c r="G18" s="538">
        <v>5968</v>
      </c>
      <c r="H18" s="538">
        <v>2907</v>
      </c>
      <c r="I18" s="538">
        <v>3061</v>
      </c>
      <c r="J18" s="538">
        <v>5192</v>
      </c>
      <c r="K18" s="538">
        <v>2923</v>
      </c>
      <c r="L18" s="538">
        <v>2269</v>
      </c>
      <c r="M18" s="538">
        <v>88002</v>
      </c>
      <c r="N18" s="538">
        <v>41372</v>
      </c>
      <c r="O18" s="538">
        <v>46630</v>
      </c>
      <c r="P18" s="517">
        <v>24.8</v>
      </c>
      <c r="Q18" s="517">
        <v>14.3</v>
      </c>
      <c r="R18" s="517">
        <v>34.1</v>
      </c>
    </row>
    <row r="19" spans="2:18" ht="16.5" customHeight="1">
      <c r="B19" s="446" t="s">
        <v>400</v>
      </c>
      <c r="C19" s="461" t="s">
        <v>486</v>
      </c>
      <c r="D19" s="535">
        <v>203757</v>
      </c>
      <c r="E19" s="538">
        <v>49277</v>
      </c>
      <c r="F19" s="538">
        <v>154480</v>
      </c>
      <c r="G19" s="538">
        <v>8910</v>
      </c>
      <c r="H19" s="538">
        <v>2876</v>
      </c>
      <c r="I19" s="538">
        <v>6034</v>
      </c>
      <c r="J19" s="538">
        <v>8357</v>
      </c>
      <c r="K19" s="538">
        <v>2262</v>
      </c>
      <c r="L19" s="538">
        <v>6095</v>
      </c>
      <c r="M19" s="538">
        <v>204310</v>
      </c>
      <c r="N19" s="538">
        <v>49891</v>
      </c>
      <c r="O19" s="538">
        <v>154419</v>
      </c>
      <c r="P19" s="517">
        <v>39.4</v>
      </c>
      <c r="Q19" s="517">
        <v>29.8</v>
      </c>
      <c r="R19" s="517">
        <v>42.5</v>
      </c>
    </row>
    <row r="20" spans="2:18" ht="16.5" customHeight="1">
      <c r="B20" s="446" t="s">
        <v>74</v>
      </c>
      <c r="C20" s="461" t="s">
        <v>415</v>
      </c>
      <c r="D20" s="535">
        <v>10684</v>
      </c>
      <c r="E20" s="538">
        <v>7596</v>
      </c>
      <c r="F20" s="538">
        <v>3088</v>
      </c>
      <c r="G20" s="538">
        <v>1638</v>
      </c>
      <c r="H20" s="538">
        <v>1154</v>
      </c>
      <c r="I20" s="538">
        <v>484</v>
      </c>
      <c r="J20" s="538">
        <v>1490</v>
      </c>
      <c r="K20" s="538">
        <v>1006</v>
      </c>
      <c r="L20" s="538">
        <v>484</v>
      </c>
      <c r="M20" s="538">
        <v>10832</v>
      </c>
      <c r="N20" s="538">
        <v>7744</v>
      </c>
      <c r="O20" s="538">
        <v>3088</v>
      </c>
      <c r="P20" s="517">
        <v>5.8</v>
      </c>
      <c r="Q20" s="517">
        <v>3.2</v>
      </c>
      <c r="R20" s="517">
        <v>12.2</v>
      </c>
    </row>
    <row r="21" spans="2:18" ht="16.5" customHeight="1">
      <c r="B21" s="448" t="s">
        <v>7</v>
      </c>
      <c r="C21" s="462" t="s">
        <v>332</v>
      </c>
      <c r="D21" s="535">
        <v>113118</v>
      </c>
      <c r="E21" s="541">
        <v>78591</v>
      </c>
      <c r="F21" s="541">
        <v>34527</v>
      </c>
      <c r="G21" s="541">
        <v>3136</v>
      </c>
      <c r="H21" s="541">
        <v>1947</v>
      </c>
      <c r="I21" s="541">
        <v>1189</v>
      </c>
      <c r="J21" s="541">
        <v>6044</v>
      </c>
      <c r="K21" s="541">
        <v>3472</v>
      </c>
      <c r="L21" s="541">
        <v>2572</v>
      </c>
      <c r="M21" s="541">
        <v>110210</v>
      </c>
      <c r="N21" s="541">
        <v>77066</v>
      </c>
      <c r="O21" s="541">
        <v>33144</v>
      </c>
      <c r="P21" s="520">
        <v>25.2</v>
      </c>
      <c r="Q21" s="520">
        <v>20.2</v>
      </c>
      <c r="R21" s="520">
        <v>36.799999999999997</v>
      </c>
    </row>
    <row r="22" spans="2:18" ht="16.5" customHeight="1">
      <c r="B22" s="449" t="s">
        <v>80</v>
      </c>
      <c r="C22" s="463" t="s">
        <v>172</v>
      </c>
      <c r="D22" s="536">
        <v>48160</v>
      </c>
      <c r="E22" s="536">
        <v>20399</v>
      </c>
      <c r="F22" s="536">
        <v>27761</v>
      </c>
      <c r="G22" s="536">
        <v>1192</v>
      </c>
      <c r="H22" s="536">
        <v>534</v>
      </c>
      <c r="I22" s="536">
        <v>658</v>
      </c>
      <c r="J22" s="536">
        <v>1004</v>
      </c>
      <c r="K22" s="536">
        <v>405</v>
      </c>
      <c r="L22" s="536">
        <v>599</v>
      </c>
      <c r="M22" s="536">
        <v>48348</v>
      </c>
      <c r="N22" s="536">
        <v>20528</v>
      </c>
      <c r="O22" s="536">
        <v>27820</v>
      </c>
      <c r="P22" s="519">
        <v>33.1</v>
      </c>
      <c r="Q22" s="519">
        <v>15.2</v>
      </c>
      <c r="R22" s="519">
        <v>46.3</v>
      </c>
    </row>
    <row r="23" spans="2:18" ht="16.5" customHeight="1">
      <c r="B23" s="450" t="s">
        <v>488</v>
      </c>
      <c r="C23" s="461" t="s">
        <v>489</v>
      </c>
      <c r="D23" s="537">
        <v>2991</v>
      </c>
      <c r="E23" s="537">
        <v>1582</v>
      </c>
      <c r="F23" s="539">
        <v>1409</v>
      </c>
      <c r="G23" s="539">
        <v>18</v>
      </c>
      <c r="H23" s="539">
        <v>9</v>
      </c>
      <c r="I23" s="539">
        <v>9</v>
      </c>
      <c r="J23" s="539">
        <v>29</v>
      </c>
      <c r="K23" s="539">
        <v>12</v>
      </c>
      <c r="L23" s="539">
        <v>17</v>
      </c>
      <c r="M23" s="539">
        <v>2980</v>
      </c>
      <c r="N23" s="539">
        <v>1579</v>
      </c>
      <c r="O23" s="539">
        <v>1401</v>
      </c>
      <c r="P23" s="516">
        <v>14</v>
      </c>
      <c r="Q23" s="516">
        <v>3.8</v>
      </c>
      <c r="R23" s="516">
        <v>25.5</v>
      </c>
    </row>
    <row r="24" spans="2:18" ht="16.5" customHeight="1">
      <c r="B24" s="451" t="s">
        <v>490</v>
      </c>
      <c r="C24" s="464" t="s">
        <v>97</v>
      </c>
      <c r="D24" s="533" t="s">
        <v>23</v>
      </c>
      <c r="E24" s="533" t="s">
        <v>23</v>
      </c>
      <c r="F24" s="533" t="s">
        <v>23</v>
      </c>
      <c r="G24" s="533" t="s">
        <v>23</v>
      </c>
      <c r="H24" s="533" t="s">
        <v>23</v>
      </c>
      <c r="I24" s="533" t="s">
        <v>23</v>
      </c>
      <c r="J24" s="533" t="s">
        <v>23</v>
      </c>
      <c r="K24" s="533" t="s">
        <v>23</v>
      </c>
      <c r="L24" s="533" t="s">
        <v>23</v>
      </c>
      <c r="M24" s="533" t="s">
        <v>23</v>
      </c>
      <c r="N24" s="533" t="s">
        <v>23</v>
      </c>
      <c r="O24" s="533" t="s">
        <v>23</v>
      </c>
      <c r="P24" s="511" t="s">
        <v>23</v>
      </c>
      <c r="Q24" s="511" t="s">
        <v>23</v>
      </c>
      <c r="R24" s="511" t="s">
        <v>23</v>
      </c>
    </row>
    <row r="25" spans="2:18" ht="16.5" customHeight="1">
      <c r="B25" s="452" t="s">
        <v>356</v>
      </c>
      <c r="C25" s="465" t="s">
        <v>358</v>
      </c>
      <c r="D25" s="538">
        <v>3120</v>
      </c>
      <c r="E25" s="538">
        <v>2393</v>
      </c>
      <c r="F25" s="538">
        <v>727</v>
      </c>
      <c r="G25" s="538">
        <v>141</v>
      </c>
      <c r="H25" s="538">
        <v>112</v>
      </c>
      <c r="I25" s="538">
        <v>29</v>
      </c>
      <c r="J25" s="538">
        <v>65</v>
      </c>
      <c r="K25" s="538">
        <v>47</v>
      </c>
      <c r="L25" s="538">
        <v>18</v>
      </c>
      <c r="M25" s="538">
        <v>3196</v>
      </c>
      <c r="N25" s="538">
        <v>2458</v>
      </c>
      <c r="O25" s="538">
        <v>738</v>
      </c>
      <c r="P25" s="517">
        <v>15.5</v>
      </c>
      <c r="Q25" s="517">
        <v>12.2</v>
      </c>
      <c r="R25" s="517">
        <v>26.7</v>
      </c>
    </row>
    <row r="26" spans="2:18" ht="16.5" customHeight="1">
      <c r="B26" s="452" t="s">
        <v>491</v>
      </c>
      <c r="C26" s="465" t="s">
        <v>362</v>
      </c>
      <c r="D26" s="538">
        <v>18075</v>
      </c>
      <c r="E26" s="538">
        <v>12719</v>
      </c>
      <c r="F26" s="538">
        <v>5356</v>
      </c>
      <c r="G26" s="538">
        <v>242</v>
      </c>
      <c r="H26" s="538">
        <v>192</v>
      </c>
      <c r="I26" s="538">
        <v>50</v>
      </c>
      <c r="J26" s="538">
        <v>117</v>
      </c>
      <c r="K26" s="538">
        <v>112</v>
      </c>
      <c r="L26" s="538">
        <v>5</v>
      </c>
      <c r="M26" s="538">
        <v>18200</v>
      </c>
      <c r="N26" s="538">
        <v>12799</v>
      </c>
      <c r="O26" s="538">
        <v>5401</v>
      </c>
      <c r="P26" s="517">
        <v>10.9</v>
      </c>
      <c r="Q26" s="517">
        <v>0.4</v>
      </c>
      <c r="R26" s="517">
        <v>35.9</v>
      </c>
    </row>
    <row r="27" spans="2:18" ht="16.5" customHeight="1">
      <c r="B27" s="450" t="s">
        <v>492</v>
      </c>
      <c r="C27" s="461" t="s">
        <v>493</v>
      </c>
      <c r="D27" s="539">
        <v>6212</v>
      </c>
      <c r="E27" s="539">
        <v>4144</v>
      </c>
      <c r="F27" s="539">
        <v>2068</v>
      </c>
      <c r="G27" s="539">
        <v>279</v>
      </c>
      <c r="H27" s="539">
        <v>191</v>
      </c>
      <c r="I27" s="539">
        <v>88</v>
      </c>
      <c r="J27" s="539">
        <v>299</v>
      </c>
      <c r="K27" s="539">
        <v>210</v>
      </c>
      <c r="L27" s="539">
        <v>89</v>
      </c>
      <c r="M27" s="539">
        <v>6192</v>
      </c>
      <c r="N27" s="539">
        <v>4125</v>
      </c>
      <c r="O27" s="539">
        <v>2067</v>
      </c>
      <c r="P27" s="516">
        <v>19.399999999999999</v>
      </c>
      <c r="Q27" s="516">
        <v>7.6</v>
      </c>
      <c r="R27" s="516">
        <v>42.8</v>
      </c>
    </row>
    <row r="28" spans="2:18" ht="16.5" customHeight="1">
      <c r="B28" s="452" t="s">
        <v>480</v>
      </c>
      <c r="C28" s="465" t="s">
        <v>191</v>
      </c>
      <c r="D28" s="538">
        <v>21779</v>
      </c>
      <c r="E28" s="538">
        <v>15058</v>
      </c>
      <c r="F28" s="538">
        <v>6721</v>
      </c>
      <c r="G28" s="538">
        <v>354</v>
      </c>
      <c r="H28" s="538">
        <v>198</v>
      </c>
      <c r="I28" s="538">
        <v>156</v>
      </c>
      <c r="J28" s="538">
        <v>112</v>
      </c>
      <c r="K28" s="538">
        <v>107</v>
      </c>
      <c r="L28" s="538">
        <v>5</v>
      </c>
      <c r="M28" s="538">
        <v>22021</v>
      </c>
      <c r="N28" s="538">
        <v>15149</v>
      </c>
      <c r="O28" s="538">
        <v>6872</v>
      </c>
      <c r="P28" s="517">
        <v>8.4</v>
      </c>
      <c r="Q28" s="517">
        <v>5.6</v>
      </c>
      <c r="R28" s="517">
        <v>14.7</v>
      </c>
    </row>
    <row r="29" spans="2:18" ht="16.5" customHeight="1">
      <c r="B29" s="452" t="s">
        <v>494</v>
      </c>
      <c r="C29" s="465" t="s">
        <v>131</v>
      </c>
      <c r="D29" s="538">
        <v>26415</v>
      </c>
      <c r="E29" s="538">
        <v>15529</v>
      </c>
      <c r="F29" s="538">
        <v>10886</v>
      </c>
      <c r="G29" s="538">
        <v>963</v>
      </c>
      <c r="H29" s="538">
        <v>587</v>
      </c>
      <c r="I29" s="538">
        <v>376</v>
      </c>
      <c r="J29" s="538">
        <v>167</v>
      </c>
      <c r="K29" s="538">
        <v>79</v>
      </c>
      <c r="L29" s="538">
        <v>88</v>
      </c>
      <c r="M29" s="538">
        <v>27211</v>
      </c>
      <c r="N29" s="538">
        <v>16037</v>
      </c>
      <c r="O29" s="538">
        <v>11174</v>
      </c>
      <c r="P29" s="517">
        <v>11.8</v>
      </c>
      <c r="Q29" s="517">
        <v>6</v>
      </c>
      <c r="R29" s="517">
        <v>20.100000000000001</v>
      </c>
    </row>
    <row r="30" spans="2:18" ht="16.5" customHeight="1">
      <c r="B30" s="452" t="s">
        <v>226</v>
      </c>
      <c r="C30" s="465" t="s">
        <v>368</v>
      </c>
      <c r="D30" s="538">
        <v>5185</v>
      </c>
      <c r="E30" s="538">
        <v>4028</v>
      </c>
      <c r="F30" s="538">
        <v>1157</v>
      </c>
      <c r="G30" s="538">
        <v>52</v>
      </c>
      <c r="H30" s="538">
        <v>44</v>
      </c>
      <c r="I30" s="538">
        <v>8</v>
      </c>
      <c r="J30" s="538">
        <v>9</v>
      </c>
      <c r="K30" s="538">
        <v>8</v>
      </c>
      <c r="L30" s="538">
        <v>1</v>
      </c>
      <c r="M30" s="538">
        <v>5228</v>
      </c>
      <c r="N30" s="538">
        <v>4064</v>
      </c>
      <c r="O30" s="538">
        <v>1164</v>
      </c>
      <c r="P30" s="517">
        <v>0.7</v>
      </c>
      <c r="Q30" s="517">
        <v>0.3</v>
      </c>
      <c r="R30" s="517">
        <v>2.1</v>
      </c>
    </row>
    <row r="31" spans="2:18" ht="16.5" customHeight="1">
      <c r="B31" s="452" t="s">
        <v>273</v>
      </c>
      <c r="C31" s="465" t="s">
        <v>469</v>
      </c>
      <c r="D31" s="538">
        <v>5128</v>
      </c>
      <c r="E31" s="538">
        <v>3792</v>
      </c>
      <c r="F31" s="538">
        <v>1336</v>
      </c>
      <c r="G31" s="538">
        <v>0</v>
      </c>
      <c r="H31" s="538">
        <v>0</v>
      </c>
      <c r="I31" s="538">
        <v>0</v>
      </c>
      <c r="J31" s="538">
        <v>36</v>
      </c>
      <c r="K31" s="538">
        <v>36</v>
      </c>
      <c r="L31" s="538">
        <v>0</v>
      </c>
      <c r="M31" s="538">
        <v>5092</v>
      </c>
      <c r="N31" s="538">
        <v>3756</v>
      </c>
      <c r="O31" s="538">
        <v>1336</v>
      </c>
      <c r="P31" s="517">
        <v>7.8</v>
      </c>
      <c r="Q31" s="517">
        <v>1.3</v>
      </c>
      <c r="R31" s="517">
        <v>26.3</v>
      </c>
    </row>
    <row r="32" spans="2:18" ht="16.5" customHeight="1">
      <c r="B32" s="452" t="s">
        <v>495</v>
      </c>
      <c r="C32" s="465" t="s">
        <v>282</v>
      </c>
      <c r="D32" s="540">
        <v>3547</v>
      </c>
      <c r="E32" s="540">
        <v>3120</v>
      </c>
      <c r="F32" s="540">
        <v>427</v>
      </c>
      <c r="G32" s="540">
        <v>129</v>
      </c>
      <c r="H32" s="540">
        <v>78</v>
      </c>
      <c r="I32" s="540">
        <v>51</v>
      </c>
      <c r="J32" s="540">
        <v>0</v>
      </c>
      <c r="K32" s="540">
        <v>0</v>
      </c>
      <c r="L32" s="540">
        <v>0</v>
      </c>
      <c r="M32" s="540">
        <v>3676</v>
      </c>
      <c r="N32" s="540">
        <v>3198</v>
      </c>
      <c r="O32" s="540">
        <v>478</v>
      </c>
      <c r="P32" s="518">
        <v>2.8</v>
      </c>
      <c r="Q32" s="518">
        <v>0.2</v>
      </c>
      <c r="R32" s="518">
        <v>20.3</v>
      </c>
    </row>
    <row r="33" spans="2:18" ht="16.5" customHeight="1">
      <c r="B33" s="452" t="s">
        <v>198</v>
      </c>
      <c r="C33" s="465" t="s">
        <v>496</v>
      </c>
      <c r="D33" s="538">
        <v>7510</v>
      </c>
      <c r="E33" s="538">
        <v>6628</v>
      </c>
      <c r="F33" s="538">
        <v>882</v>
      </c>
      <c r="G33" s="538">
        <v>98</v>
      </c>
      <c r="H33" s="538">
        <v>71</v>
      </c>
      <c r="I33" s="538">
        <v>27</v>
      </c>
      <c r="J33" s="538">
        <v>54</v>
      </c>
      <c r="K33" s="538">
        <v>54</v>
      </c>
      <c r="L33" s="538">
        <v>0</v>
      </c>
      <c r="M33" s="538">
        <v>7554</v>
      </c>
      <c r="N33" s="538">
        <v>6645</v>
      </c>
      <c r="O33" s="538">
        <v>909</v>
      </c>
      <c r="P33" s="517">
        <v>7.4</v>
      </c>
      <c r="Q33" s="517">
        <v>6.9</v>
      </c>
      <c r="R33" s="517">
        <v>11.1</v>
      </c>
    </row>
    <row r="34" spans="2:18" ht="16.5" customHeight="1">
      <c r="B34" s="452" t="s">
        <v>230</v>
      </c>
      <c r="C34" s="465" t="s">
        <v>232</v>
      </c>
      <c r="D34" s="538">
        <v>21259</v>
      </c>
      <c r="E34" s="538">
        <v>16209</v>
      </c>
      <c r="F34" s="538">
        <v>5050</v>
      </c>
      <c r="G34" s="538">
        <v>229</v>
      </c>
      <c r="H34" s="538">
        <v>97</v>
      </c>
      <c r="I34" s="538">
        <v>132</v>
      </c>
      <c r="J34" s="538">
        <v>231</v>
      </c>
      <c r="K34" s="538">
        <v>177</v>
      </c>
      <c r="L34" s="538">
        <v>54</v>
      </c>
      <c r="M34" s="538">
        <v>21257</v>
      </c>
      <c r="N34" s="538">
        <v>16129</v>
      </c>
      <c r="O34" s="538">
        <v>5128</v>
      </c>
      <c r="P34" s="517">
        <v>11.9</v>
      </c>
      <c r="Q34" s="517">
        <v>7.5</v>
      </c>
      <c r="R34" s="517">
        <v>25.8</v>
      </c>
    </row>
    <row r="35" spans="2:18" ht="16.5" customHeight="1">
      <c r="B35" s="452" t="s">
        <v>441</v>
      </c>
      <c r="C35" s="465" t="s">
        <v>353</v>
      </c>
      <c r="D35" s="538">
        <v>9135</v>
      </c>
      <c r="E35" s="538">
        <v>7903</v>
      </c>
      <c r="F35" s="538">
        <v>1232</v>
      </c>
      <c r="G35" s="538">
        <v>451</v>
      </c>
      <c r="H35" s="538">
        <v>386</v>
      </c>
      <c r="I35" s="538">
        <v>65</v>
      </c>
      <c r="J35" s="538">
        <v>63</v>
      </c>
      <c r="K35" s="538">
        <v>55</v>
      </c>
      <c r="L35" s="538">
        <v>8</v>
      </c>
      <c r="M35" s="538">
        <v>9523</v>
      </c>
      <c r="N35" s="538">
        <v>8234</v>
      </c>
      <c r="O35" s="538">
        <v>1289</v>
      </c>
      <c r="P35" s="517">
        <v>2.6</v>
      </c>
      <c r="Q35" s="517">
        <v>2.2000000000000002</v>
      </c>
      <c r="R35" s="517">
        <v>5.4</v>
      </c>
    </row>
    <row r="36" spans="2:18" ht="16.5" customHeight="1">
      <c r="B36" s="452" t="s">
        <v>497</v>
      </c>
      <c r="C36" s="465" t="s">
        <v>355</v>
      </c>
      <c r="D36" s="538">
        <v>20601</v>
      </c>
      <c r="E36" s="538">
        <v>17729</v>
      </c>
      <c r="F36" s="538">
        <v>2872</v>
      </c>
      <c r="G36" s="538">
        <v>551</v>
      </c>
      <c r="H36" s="538">
        <v>299</v>
      </c>
      <c r="I36" s="538">
        <v>252</v>
      </c>
      <c r="J36" s="538">
        <v>322</v>
      </c>
      <c r="K36" s="538">
        <v>322</v>
      </c>
      <c r="L36" s="538">
        <v>0</v>
      </c>
      <c r="M36" s="538">
        <v>20830</v>
      </c>
      <c r="N36" s="538">
        <v>17706</v>
      </c>
      <c r="O36" s="538">
        <v>3124</v>
      </c>
      <c r="P36" s="517">
        <v>6.3</v>
      </c>
      <c r="Q36" s="517">
        <v>1.2</v>
      </c>
      <c r="R36" s="517">
        <v>35.5</v>
      </c>
    </row>
    <row r="37" spans="2:18" ht="16.5" customHeight="1">
      <c r="B37" s="452" t="s">
        <v>451</v>
      </c>
      <c r="C37" s="465" t="s">
        <v>150</v>
      </c>
      <c r="D37" s="538">
        <v>10689</v>
      </c>
      <c r="E37" s="538">
        <v>7411</v>
      </c>
      <c r="F37" s="538">
        <v>3278</v>
      </c>
      <c r="G37" s="538">
        <v>210</v>
      </c>
      <c r="H37" s="538">
        <v>164</v>
      </c>
      <c r="I37" s="538">
        <v>46</v>
      </c>
      <c r="J37" s="538">
        <v>244</v>
      </c>
      <c r="K37" s="538">
        <v>182</v>
      </c>
      <c r="L37" s="538">
        <v>62</v>
      </c>
      <c r="M37" s="538">
        <v>10655</v>
      </c>
      <c r="N37" s="538">
        <v>7393</v>
      </c>
      <c r="O37" s="538">
        <v>3262</v>
      </c>
      <c r="P37" s="517">
        <v>8.8000000000000007</v>
      </c>
      <c r="Q37" s="517">
        <v>5.5</v>
      </c>
      <c r="R37" s="517">
        <v>16.2</v>
      </c>
    </row>
    <row r="38" spans="2:18" ht="16.5" customHeight="1">
      <c r="B38" s="452" t="s">
        <v>185</v>
      </c>
      <c r="C38" s="465" t="s">
        <v>311</v>
      </c>
      <c r="D38" s="538">
        <v>8767</v>
      </c>
      <c r="E38" s="538">
        <v>6581</v>
      </c>
      <c r="F38" s="538">
        <v>2186</v>
      </c>
      <c r="G38" s="538">
        <v>246</v>
      </c>
      <c r="H38" s="538">
        <v>178</v>
      </c>
      <c r="I38" s="538">
        <v>68</v>
      </c>
      <c r="J38" s="538">
        <v>97</v>
      </c>
      <c r="K38" s="538">
        <v>76</v>
      </c>
      <c r="L38" s="538">
        <v>21</v>
      </c>
      <c r="M38" s="538">
        <v>8916</v>
      </c>
      <c r="N38" s="538">
        <v>6683</v>
      </c>
      <c r="O38" s="538">
        <v>2233</v>
      </c>
      <c r="P38" s="517">
        <v>7.4</v>
      </c>
      <c r="Q38" s="517">
        <v>1.1000000000000001</v>
      </c>
      <c r="R38" s="517">
        <v>26.4</v>
      </c>
    </row>
    <row r="39" spans="2:18" ht="16.5" customHeight="1">
      <c r="B39" s="452" t="s">
        <v>149</v>
      </c>
      <c r="C39" s="465" t="s">
        <v>168</v>
      </c>
      <c r="D39" s="538">
        <v>40489</v>
      </c>
      <c r="E39" s="538">
        <v>23430</v>
      </c>
      <c r="F39" s="538">
        <v>17059</v>
      </c>
      <c r="G39" s="538">
        <v>758</v>
      </c>
      <c r="H39" s="538">
        <v>509</v>
      </c>
      <c r="I39" s="538">
        <v>249</v>
      </c>
      <c r="J39" s="538">
        <v>443</v>
      </c>
      <c r="K39" s="538">
        <v>311</v>
      </c>
      <c r="L39" s="538">
        <v>132</v>
      </c>
      <c r="M39" s="538">
        <v>40804</v>
      </c>
      <c r="N39" s="538">
        <v>23628</v>
      </c>
      <c r="O39" s="538">
        <v>17176</v>
      </c>
      <c r="P39" s="517">
        <v>22.2</v>
      </c>
      <c r="Q39" s="517">
        <v>4.0999999999999996</v>
      </c>
      <c r="R39" s="517">
        <v>47</v>
      </c>
    </row>
    <row r="40" spans="2:18" ht="16.5" customHeight="1">
      <c r="B40" s="452" t="s">
        <v>434</v>
      </c>
      <c r="C40" s="465" t="s">
        <v>365</v>
      </c>
      <c r="D40" s="538">
        <v>1992</v>
      </c>
      <c r="E40" s="538">
        <v>1542</v>
      </c>
      <c r="F40" s="538">
        <v>450</v>
      </c>
      <c r="G40" s="538">
        <v>75</v>
      </c>
      <c r="H40" s="538">
        <v>60</v>
      </c>
      <c r="I40" s="538">
        <v>15</v>
      </c>
      <c r="J40" s="538">
        <v>40</v>
      </c>
      <c r="K40" s="538">
        <v>34</v>
      </c>
      <c r="L40" s="538">
        <v>6</v>
      </c>
      <c r="M40" s="538">
        <v>2027</v>
      </c>
      <c r="N40" s="538">
        <v>1568</v>
      </c>
      <c r="O40" s="538">
        <v>459</v>
      </c>
      <c r="P40" s="517">
        <v>4.2</v>
      </c>
      <c r="Q40" s="517">
        <v>2.5</v>
      </c>
      <c r="R40" s="517">
        <v>10</v>
      </c>
    </row>
    <row r="41" spans="2:18" ht="16.5" customHeight="1">
      <c r="B41" s="452" t="s">
        <v>103</v>
      </c>
      <c r="C41" s="465" t="s">
        <v>90</v>
      </c>
      <c r="D41" s="538">
        <v>94960</v>
      </c>
      <c r="E41" s="538">
        <v>73698</v>
      </c>
      <c r="F41" s="538">
        <v>21262</v>
      </c>
      <c r="G41" s="538">
        <v>2868</v>
      </c>
      <c r="H41" s="538">
        <v>1861</v>
      </c>
      <c r="I41" s="538">
        <v>1007</v>
      </c>
      <c r="J41" s="538">
        <v>1608</v>
      </c>
      <c r="K41" s="538">
        <v>858</v>
      </c>
      <c r="L41" s="538">
        <v>750</v>
      </c>
      <c r="M41" s="538">
        <v>96220</v>
      </c>
      <c r="N41" s="538">
        <v>74701</v>
      </c>
      <c r="O41" s="538">
        <v>21519</v>
      </c>
      <c r="P41" s="517">
        <v>3.5</v>
      </c>
      <c r="Q41" s="517">
        <v>1.7</v>
      </c>
      <c r="R41" s="517">
        <v>9.6999999999999993</v>
      </c>
    </row>
    <row r="42" spans="2:18" ht="16.5" customHeight="1">
      <c r="B42" s="452" t="s">
        <v>499</v>
      </c>
      <c r="C42" s="466" t="s">
        <v>124</v>
      </c>
      <c r="D42" s="538">
        <v>9316</v>
      </c>
      <c r="E42" s="538">
        <v>5617</v>
      </c>
      <c r="F42" s="538">
        <v>3699</v>
      </c>
      <c r="G42" s="538">
        <v>94</v>
      </c>
      <c r="H42" s="538">
        <v>83</v>
      </c>
      <c r="I42" s="538">
        <v>11</v>
      </c>
      <c r="J42" s="538">
        <v>129</v>
      </c>
      <c r="K42" s="538">
        <v>119</v>
      </c>
      <c r="L42" s="538">
        <v>10</v>
      </c>
      <c r="M42" s="538">
        <v>9281</v>
      </c>
      <c r="N42" s="538">
        <v>5581</v>
      </c>
      <c r="O42" s="538">
        <v>3700</v>
      </c>
      <c r="P42" s="517">
        <v>8.3000000000000007</v>
      </c>
      <c r="Q42" s="517">
        <v>1.6</v>
      </c>
      <c r="R42" s="517">
        <v>18.3</v>
      </c>
    </row>
    <row r="43" spans="2:18" ht="16.5" customHeight="1">
      <c r="B43" s="449" t="s">
        <v>102</v>
      </c>
      <c r="C43" s="467" t="s">
        <v>214</v>
      </c>
      <c r="D43" s="536">
        <v>63333</v>
      </c>
      <c r="E43" s="536">
        <v>40735</v>
      </c>
      <c r="F43" s="536">
        <v>22598</v>
      </c>
      <c r="G43" s="536">
        <v>1739</v>
      </c>
      <c r="H43" s="536">
        <v>1126</v>
      </c>
      <c r="I43" s="536">
        <v>613</v>
      </c>
      <c r="J43" s="536">
        <v>2120</v>
      </c>
      <c r="K43" s="536">
        <v>1687</v>
      </c>
      <c r="L43" s="536">
        <v>433</v>
      </c>
      <c r="M43" s="536">
        <v>62952</v>
      </c>
      <c r="N43" s="536">
        <v>40174</v>
      </c>
      <c r="O43" s="536">
        <v>22778</v>
      </c>
      <c r="P43" s="519">
        <v>24.5</v>
      </c>
      <c r="Q43" s="519">
        <v>15.3</v>
      </c>
      <c r="R43" s="519">
        <v>40.799999999999997</v>
      </c>
    </row>
    <row r="44" spans="2:18" ht="16.5" customHeight="1">
      <c r="B44" s="453" t="s">
        <v>235</v>
      </c>
      <c r="C44" s="468" t="s">
        <v>407</v>
      </c>
      <c r="D44" s="541">
        <v>162770</v>
      </c>
      <c r="E44" s="541">
        <v>56139</v>
      </c>
      <c r="F44" s="541">
        <v>106631</v>
      </c>
      <c r="G44" s="541">
        <v>4864</v>
      </c>
      <c r="H44" s="541">
        <v>1912</v>
      </c>
      <c r="I44" s="541">
        <v>2952</v>
      </c>
      <c r="J44" s="541">
        <v>4043</v>
      </c>
      <c r="K44" s="541">
        <v>1662</v>
      </c>
      <c r="L44" s="541">
        <v>2381</v>
      </c>
      <c r="M44" s="541">
        <v>163591</v>
      </c>
      <c r="N44" s="541">
        <v>56389</v>
      </c>
      <c r="O44" s="541">
        <v>107202</v>
      </c>
      <c r="P44" s="520">
        <v>58.8</v>
      </c>
      <c r="Q44" s="520">
        <v>31.7</v>
      </c>
      <c r="R44" s="520">
        <v>73.099999999999994</v>
      </c>
    </row>
    <row r="45" spans="2:18" ht="16.5" customHeight="1">
      <c r="B45" s="451" t="s">
        <v>373</v>
      </c>
      <c r="C45" s="464" t="s">
        <v>183</v>
      </c>
      <c r="D45" s="533">
        <v>27610</v>
      </c>
      <c r="E45" s="533">
        <v>10975</v>
      </c>
      <c r="F45" s="533">
        <v>16635</v>
      </c>
      <c r="G45" s="533">
        <v>1395</v>
      </c>
      <c r="H45" s="533">
        <v>443</v>
      </c>
      <c r="I45" s="533">
        <v>952</v>
      </c>
      <c r="J45" s="533">
        <v>987</v>
      </c>
      <c r="K45" s="533">
        <v>427</v>
      </c>
      <c r="L45" s="533">
        <v>560</v>
      </c>
      <c r="M45" s="533">
        <v>28018</v>
      </c>
      <c r="N45" s="533">
        <v>10991</v>
      </c>
      <c r="O45" s="533">
        <v>17027</v>
      </c>
      <c r="P45" s="511">
        <v>61.4</v>
      </c>
      <c r="Q45" s="511">
        <v>41</v>
      </c>
      <c r="R45" s="511">
        <v>74.599999999999994</v>
      </c>
    </row>
    <row r="46" spans="2:18" ht="16.5" customHeight="1">
      <c r="B46" s="452" t="s">
        <v>500</v>
      </c>
      <c r="C46" s="465" t="s">
        <v>139</v>
      </c>
      <c r="D46" s="538">
        <v>80330</v>
      </c>
      <c r="E46" s="538">
        <v>29334</v>
      </c>
      <c r="F46" s="538">
        <v>50996</v>
      </c>
      <c r="G46" s="538">
        <v>5120</v>
      </c>
      <c r="H46" s="538">
        <v>2347</v>
      </c>
      <c r="I46" s="538">
        <v>2773</v>
      </c>
      <c r="J46" s="538">
        <v>5037</v>
      </c>
      <c r="K46" s="538">
        <v>2636</v>
      </c>
      <c r="L46" s="538">
        <v>2401</v>
      </c>
      <c r="M46" s="538">
        <v>80413</v>
      </c>
      <c r="N46" s="538">
        <v>29045</v>
      </c>
      <c r="O46" s="538">
        <v>51368</v>
      </c>
      <c r="P46" s="517">
        <v>83.2</v>
      </c>
      <c r="Q46" s="517">
        <v>81.3</v>
      </c>
      <c r="R46" s="517">
        <v>84.3</v>
      </c>
    </row>
    <row r="47" spans="2:18" ht="16.5" customHeight="1">
      <c r="B47" s="449" t="s">
        <v>444</v>
      </c>
      <c r="C47" s="463" t="s">
        <v>501</v>
      </c>
      <c r="D47" s="536">
        <v>88260</v>
      </c>
      <c r="E47" s="536">
        <v>20282</v>
      </c>
      <c r="F47" s="536">
        <v>67978</v>
      </c>
      <c r="G47" s="536">
        <v>4529</v>
      </c>
      <c r="H47" s="536">
        <v>1698</v>
      </c>
      <c r="I47" s="536">
        <v>2831</v>
      </c>
      <c r="J47" s="536">
        <v>3852</v>
      </c>
      <c r="K47" s="536">
        <v>1308</v>
      </c>
      <c r="L47" s="536">
        <v>2544</v>
      </c>
      <c r="M47" s="536">
        <v>88937</v>
      </c>
      <c r="N47" s="536">
        <v>20672</v>
      </c>
      <c r="O47" s="536">
        <v>68265</v>
      </c>
      <c r="P47" s="519">
        <v>23.2</v>
      </c>
      <c r="Q47" s="519">
        <v>14.5</v>
      </c>
      <c r="R47" s="519">
        <v>25.8</v>
      </c>
    </row>
    <row r="48" spans="2:18" ht="16.5" customHeight="1">
      <c r="B48" s="453" t="s">
        <v>502</v>
      </c>
      <c r="C48" s="462" t="s">
        <v>16</v>
      </c>
      <c r="D48" s="541">
        <v>115497</v>
      </c>
      <c r="E48" s="541">
        <v>28995</v>
      </c>
      <c r="F48" s="541">
        <v>86502</v>
      </c>
      <c r="G48" s="541">
        <v>4381</v>
      </c>
      <c r="H48" s="541">
        <v>1178</v>
      </c>
      <c r="I48" s="541">
        <v>3203</v>
      </c>
      <c r="J48" s="541">
        <v>4505</v>
      </c>
      <c r="K48" s="541">
        <v>954</v>
      </c>
      <c r="L48" s="541">
        <v>3551</v>
      </c>
      <c r="M48" s="541">
        <v>115373</v>
      </c>
      <c r="N48" s="541">
        <v>29219</v>
      </c>
      <c r="O48" s="541">
        <v>86154</v>
      </c>
      <c r="P48" s="520">
        <v>52</v>
      </c>
      <c r="Q48" s="520">
        <v>40.700000000000003</v>
      </c>
      <c r="R48" s="520">
        <v>55.8</v>
      </c>
    </row>
    <row r="49" spans="2:18" ht="16.5" customHeight="1">
      <c r="B49" s="451" t="s">
        <v>410</v>
      </c>
      <c r="C49" s="464" t="s">
        <v>126</v>
      </c>
      <c r="D49" s="536">
        <v>34117</v>
      </c>
      <c r="E49" s="536">
        <v>19239</v>
      </c>
      <c r="F49" s="536">
        <v>14878</v>
      </c>
      <c r="G49" s="536">
        <v>1543</v>
      </c>
      <c r="H49" s="536">
        <v>756</v>
      </c>
      <c r="I49" s="536">
        <v>787</v>
      </c>
      <c r="J49" s="536">
        <v>4472</v>
      </c>
      <c r="K49" s="536">
        <v>2358</v>
      </c>
      <c r="L49" s="536">
        <v>2114</v>
      </c>
      <c r="M49" s="536">
        <v>31188</v>
      </c>
      <c r="N49" s="536">
        <v>17637</v>
      </c>
      <c r="O49" s="536">
        <v>13551</v>
      </c>
      <c r="P49" s="519">
        <v>11.3</v>
      </c>
      <c r="Q49" s="519">
        <v>5.6</v>
      </c>
      <c r="R49" s="519">
        <v>18.600000000000001</v>
      </c>
    </row>
    <row r="50" spans="2:18" ht="16.5" customHeight="1">
      <c r="B50" s="452" t="s">
        <v>334</v>
      </c>
      <c r="C50" s="465" t="s">
        <v>503</v>
      </c>
      <c r="D50" s="538">
        <v>57091</v>
      </c>
      <c r="E50" s="538">
        <v>42356</v>
      </c>
      <c r="F50" s="538">
        <v>14735</v>
      </c>
      <c r="G50" s="538">
        <v>1092</v>
      </c>
      <c r="H50" s="538">
        <v>745</v>
      </c>
      <c r="I50" s="538">
        <v>347</v>
      </c>
      <c r="J50" s="538">
        <v>1150</v>
      </c>
      <c r="K50" s="538">
        <v>753</v>
      </c>
      <c r="L50" s="538">
        <v>397</v>
      </c>
      <c r="M50" s="538">
        <v>57033</v>
      </c>
      <c r="N50" s="538">
        <v>42348</v>
      </c>
      <c r="O50" s="538">
        <v>14685</v>
      </c>
      <c r="P50" s="517">
        <v>31.8</v>
      </c>
      <c r="Q50" s="517">
        <v>24</v>
      </c>
      <c r="R50" s="517">
        <v>54.1</v>
      </c>
    </row>
    <row r="51" spans="2:18" ht="16.5" customHeight="1">
      <c r="B51" s="453" t="s">
        <v>505</v>
      </c>
      <c r="C51" s="462" t="s">
        <v>506</v>
      </c>
      <c r="D51" s="541">
        <v>21910</v>
      </c>
      <c r="E51" s="541">
        <v>16996</v>
      </c>
      <c r="F51" s="541">
        <v>4914</v>
      </c>
      <c r="G51" s="541">
        <v>501</v>
      </c>
      <c r="H51" s="541">
        <v>446</v>
      </c>
      <c r="I51" s="541">
        <v>55</v>
      </c>
      <c r="J51" s="541">
        <v>422</v>
      </c>
      <c r="K51" s="541">
        <v>361</v>
      </c>
      <c r="L51" s="541">
        <v>61</v>
      </c>
      <c r="M51" s="541">
        <v>21989</v>
      </c>
      <c r="N51" s="541">
        <v>17081</v>
      </c>
      <c r="O51" s="541">
        <v>4908</v>
      </c>
      <c r="P51" s="520">
        <v>27.8</v>
      </c>
      <c r="Q51" s="520">
        <v>25.7</v>
      </c>
      <c r="R51" s="520">
        <v>35</v>
      </c>
    </row>
    <row r="52" spans="2:18" ht="19">
      <c r="B52" s="10"/>
      <c r="C52" s="454">
        <v>45748</v>
      </c>
      <c r="D52" s="469" t="s">
        <v>510</v>
      </c>
      <c r="E52" s="10"/>
      <c r="F52" s="496"/>
      <c r="H52" s="10"/>
      <c r="I52" s="10"/>
      <c r="J52" s="10"/>
      <c r="K52" s="10"/>
      <c r="L52" s="10"/>
      <c r="M52" s="10"/>
      <c r="N52" s="10"/>
      <c r="O52" s="10"/>
      <c r="P52" s="10"/>
      <c r="Q52" s="10"/>
      <c r="R52" s="10"/>
    </row>
    <row r="53" spans="2:18" ht="18" customHeight="1">
      <c r="B53" s="198"/>
      <c r="C53" s="455" t="s">
        <v>26</v>
      </c>
      <c r="E53" s="198"/>
      <c r="F53" s="198"/>
      <c r="G53" s="198"/>
      <c r="H53" s="198"/>
      <c r="I53" s="198"/>
      <c r="J53" s="198"/>
      <c r="K53" s="198"/>
      <c r="L53" s="499"/>
      <c r="M53" s="198"/>
      <c r="N53" s="198"/>
      <c r="O53" s="198"/>
      <c r="P53" s="198"/>
      <c r="Q53" s="198"/>
      <c r="R53" s="198"/>
    </row>
    <row r="54" spans="2:18" s="440" customFormat="1" ht="18" customHeight="1">
      <c r="B54" s="441" t="s">
        <v>508</v>
      </c>
      <c r="C54" s="456"/>
      <c r="D54" s="482" t="s">
        <v>24</v>
      </c>
      <c r="E54" s="482"/>
      <c r="F54" s="482"/>
      <c r="G54" s="441" t="s">
        <v>213</v>
      </c>
      <c r="H54" s="546"/>
      <c r="I54" s="546"/>
      <c r="J54" s="441" t="s">
        <v>511</v>
      </c>
      <c r="K54" s="546"/>
      <c r="L54" s="546"/>
      <c r="M54" s="528" t="s">
        <v>513</v>
      </c>
      <c r="N54" s="530"/>
      <c r="O54" s="530"/>
      <c r="P54" s="528" t="s">
        <v>38</v>
      </c>
      <c r="Q54" s="530"/>
      <c r="R54" s="531"/>
    </row>
    <row r="55" spans="2:18" s="440" customFormat="1" ht="18" customHeight="1">
      <c r="B55" s="443"/>
      <c r="C55" s="458"/>
      <c r="D55" s="504" t="s">
        <v>48</v>
      </c>
      <c r="E55" s="485" t="s">
        <v>504</v>
      </c>
      <c r="F55" s="485" t="s">
        <v>476</v>
      </c>
      <c r="G55" s="471" t="s">
        <v>48</v>
      </c>
      <c r="H55" s="485" t="s">
        <v>504</v>
      </c>
      <c r="I55" s="485" t="s">
        <v>476</v>
      </c>
      <c r="J55" s="471" t="s">
        <v>48</v>
      </c>
      <c r="K55" s="485" t="s">
        <v>504</v>
      </c>
      <c r="L55" s="485" t="s">
        <v>476</v>
      </c>
      <c r="M55" s="485" t="s">
        <v>48</v>
      </c>
      <c r="N55" s="471" t="s">
        <v>504</v>
      </c>
      <c r="O55" s="547" t="s">
        <v>476</v>
      </c>
      <c r="P55" s="471" t="s">
        <v>48</v>
      </c>
      <c r="Q55" s="471" t="s">
        <v>504</v>
      </c>
      <c r="R55" s="504" t="s">
        <v>476</v>
      </c>
    </row>
    <row r="56" spans="2:18" s="440" customFormat="1" ht="9.75" customHeight="1">
      <c r="B56" s="506"/>
      <c r="C56" s="508"/>
      <c r="D56" s="532" t="s">
        <v>4</v>
      </c>
      <c r="E56" s="545" t="s">
        <v>4</v>
      </c>
      <c r="F56" s="545" t="s">
        <v>4</v>
      </c>
      <c r="G56" s="545" t="s">
        <v>4</v>
      </c>
      <c r="H56" s="545" t="s">
        <v>4</v>
      </c>
      <c r="I56" s="545" t="s">
        <v>4</v>
      </c>
      <c r="J56" s="545" t="s">
        <v>4</v>
      </c>
      <c r="K56" s="545" t="s">
        <v>4</v>
      </c>
      <c r="L56" s="545" t="s">
        <v>4</v>
      </c>
      <c r="M56" s="545" t="s">
        <v>4</v>
      </c>
      <c r="N56" s="545" t="s">
        <v>4</v>
      </c>
      <c r="O56" s="545" t="s">
        <v>4</v>
      </c>
      <c r="P56" s="548" t="s">
        <v>94</v>
      </c>
      <c r="Q56" s="548" t="s">
        <v>94</v>
      </c>
      <c r="R56" s="548" t="s">
        <v>94</v>
      </c>
    </row>
    <row r="57" spans="2:18" ht="16.5" customHeight="1">
      <c r="B57" s="507" t="s">
        <v>175</v>
      </c>
      <c r="C57" s="509" t="s">
        <v>45</v>
      </c>
      <c r="D57" s="533">
        <v>865304</v>
      </c>
      <c r="E57" s="533">
        <v>499338</v>
      </c>
      <c r="F57" s="533">
        <v>365966</v>
      </c>
      <c r="G57" s="533">
        <v>33916</v>
      </c>
      <c r="H57" s="533">
        <v>18540</v>
      </c>
      <c r="I57" s="533">
        <v>15376</v>
      </c>
      <c r="J57" s="533">
        <v>31720</v>
      </c>
      <c r="K57" s="533">
        <v>17976</v>
      </c>
      <c r="L57" s="533">
        <v>13744</v>
      </c>
      <c r="M57" s="533">
        <v>867500</v>
      </c>
      <c r="N57" s="533">
        <v>499902</v>
      </c>
      <c r="O57" s="533">
        <v>367598</v>
      </c>
      <c r="P57" s="511">
        <v>25.6</v>
      </c>
      <c r="Q57" s="511">
        <v>12.8</v>
      </c>
      <c r="R57" s="511">
        <v>42.9</v>
      </c>
    </row>
    <row r="58" spans="2:18" ht="16.5" customHeight="1">
      <c r="B58" s="445" t="s">
        <v>220</v>
      </c>
      <c r="C58" s="460" t="s">
        <v>475</v>
      </c>
      <c r="D58" s="534">
        <v>16817</v>
      </c>
      <c r="E58" s="536">
        <v>12230</v>
      </c>
      <c r="F58" s="536">
        <v>4587</v>
      </c>
      <c r="G58" s="536">
        <v>978</v>
      </c>
      <c r="H58" s="536">
        <v>481</v>
      </c>
      <c r="I58" s="536">
        <v>497</v>
      </c>
      <c r="J58" s="536">
        <v>364</v>
      </c>
      <c r="K58" s="536">
        <v>330</v>
      </c>
      <c r="L58" s="536">
        <v>34</v>
      </c>
      <c r="M58" s="536">
        <v>17431</v>
      </c>
      <c r="N58" s="536">
        <v>12381</v>
      </c>
      <c r="O58" s="536">
        <v>5050</v>
      </c>
      <c r="P58" s="519">
        <v>17.600000000000001</v>
      </c>
      <c r="Q58" s="519">
        <v>7.7</v>
      </c>
      <c r="R58" s="519">
        <v>41.7</v>
      </c>
    </row>
    <row r="59" spans="2:18" ht="16.5" customHeight="1">
      <c r="B59" s="446" t="s">
        <v>170</v>
      </c>
      <c r="C59" s="461" t="s">
        <v>56</v>
      </c>
      <c r="D59" s="535">
        <v>297515</v>
      </c>
      <c r="E59" s="538">
        <v>207814</v>
      </c>
      <c r="F59" s="538">
        <v>89701</v>
      </c>
      <c r="G59" s="538">
        <v>8131</v>
      </c>
      <c r="H59" s="538">
        <v>5209</v>
      </c>
      <c r="I59" s="538">
        <v>2922</v>
      </c>
      <c r="J59" s="538">
        <v>4463</v>
      </c>
      <c r="K59" s="538">
        <v>2871</v>
      </c>
      <c r="L59" s="538">
        <v>1592</v>
      </c>
      <c r="M59" s="538">
        <v>301183</v>
      </c>
      <c r="N59" s="538">
        <v>210152</v>
      </c>
      <c r="O59" s="538">
        <v>91031</v>
      </c>
      <c r="P59" s="517">
        <v>8.4</v>
      </c>
      <c r="Q59" s="517">
        <v>2.8</v>
      </c>
      <c r="R59" s="517">
        <v>21.6</v>
      </c>
    </row>
    <row r="60" spans="2:18" ht="16.5" customHeight="1">
      <c r="B60" s="447" t="s">
        <v>122</v>
      </c>
      <c r="C60" s="461" t="s">
        <v>258</v>
      </c>
      <c r="D60" s="535">
        <v>4753</v>
      </c>
      <c r="E60" s="538">
        <v>3989</v>
      </c>
      <c r="F60" s="538">
        <v>764</v>
      </c>
      <c r="G60" s="538">
        <v>216</v>
      </c>
      <c r="H60" s="538">
        <v>183</v>
      </c>
      <c r="I60" s="538">
        <v>33</v>
      </c>
      <c r="J60" s="538">
        <v>147</v>
      </c>
      <c r="K60" s="538">
        <v>132</v>
      </c>
      <c r="L60" s="538">
        <v>15</v>
      </c>
      <c r="M60" s="538">
        <v>4822</v>
      </c>
      <c r="N60" s="538">
        <v>4040</v>
      </c>
      <c r="O60" s="538">
        <v>782</v>
      </c>
      <c r="P60" s="517">
        <v>5.9</v>
      </c>
      <c r="Q60" s="517">
        <v>4.0999999999999996</v>
      </c>
      <c r="R60" s="517">
        <v>15.2</v>
      </c>
    </row>
    <row r="61" spans="2:18" ht="16.5" customHeight="1">
      <c r="B61" s="446" t="s">
        <v>393</v>
      </c>
      <c r="C61" s="461" t="s">
        <v>42</v>
      </c>
      <c r="D61" s="535">
        <v>12101</v>
      </c>
      <c r="E61" s="538">
        <v>8339</v>
      </c>
      <c r="F61" s="538">
        <v>3762</v>
      </c>
      <c r="G61" s="538">
        <v>299</v>
      </c>
      <c r="H61" s="538">
        <v>229</v>
      </c>
      <c r="I61" s="538">
        <v>70</v>
      </c>
      <c r="J61" s="538">
        <v>336</v>
      </c>
      <c r="K61" s="538">
        <v>150</v>
      </c>
      <c r="L61" s="538">
        <v>186</v>
      </c>
      <c r="M61" s="538">
        <v>12064</v>
      </c>
      <c r="N61" s="538">
        <v>8418</v>
      </c>
      <c r="O61" s="538">
        <v>3646</v>
      </c>
      <c r="P61" s="517">
        <v>10.8</v>
      </c>
      <c r="Q61" s="517">
        <v>2.2999999999999998</v>
      </c>
      <c r="R61" s="517">
        <v>30.3</v>
      </c>
    </row>
    <row r="62" spans="2:18" ht="16.5" customHeight="1">
      <c r="B62" s="446" t="s">
        <v>5</v>
      </c>
      <c r="C62" s="461" t="s">
        <v>477</v>
      </c>
      <c r="D62" s="535">
        <v>58093</v>
      </c>
      <c r="E62" s="538">
        <v>44334</v>
      </c>
      <c r="F62" s="538">
        <v>13759</v>
      </c>
      <c r="G62" s="538">
        <v>1921</v>
      </c>
      <c r="H62" s="538">
        <v>1010</v>
      </c>
      <c r="I62" s="538">
        <v>911</v>
      </c>
      <c r="J62" s="538">
        <v>1367</v>
      </c>
      <c r="K62" s="538">
        <v>1078</v>
      </c>
      <c r="L62" s="538">
        <v>289</v>
      </c>
      <c r="M62" s="538">
        <v>58647</v>
      </c>
      <c r="N62" s="538">
        <v>44266</v>
      </c>
      <c r="O62" s="538">
        <v>14381</v>
      </c>
      <c r="P62" s="517">
        <v>27.3</v>
      </c>
      <c r="Q62" s="517">
        <v>15.1</v>
      </c>
      <c r="R62" s="517">
        <v>64.599999999999994</v>
      </c>
    </row>
    <row r="63" spans="2:18" ht="16.5" customHeight="1">
      <c r="B63" s="446" t="s">
        <v>165</v>
      </c>
      <c r="C63" s="461" t="s">
        <v>237</v>
      </c>
      <c r="D63" s="535">
        <v>91278</v>
      </c>
      <c r="E63" s="538">
        <v>38255</v>
      </c>
      <c r="F63" s="538">
        <v>53023</v>
      </c>
      <c r="G63" s="538">
        <v>2668</v>
      </c>
      <c r="H63" s="538">
        <v>1536</v>
      </c>
      <c r="I63" s="538">
        <v>1132</v>
      </c>
      <c r="J63" s="538">
        <v>2495</v>
      </c>
      <c r="K63" s="538">
        <v>1658</v>
      </c>
      <c r="L63" s="538">
        <v>837</v>
      </c>
      <c r="M63" s="538">
        <v>91451</v>
      </c>
      <c r="N63" s="538">
        <v>38133</v>
      </c>
      <c r="O63" s="538">
        <v>53318</v>
      </c>
      <c r="P63" s="517">
        <v>54.2</v>
      </c>
      <c r="Q63" s="517">
        <v>28.8</v>
      </c>
      <c r="R63" s="517">
        <v>72.3</v>
      </c>
    </row>
    <row r="64" spans="2:18" ht="16.5" customHeight="1">
      <c r="B64" s="446" t="s">
        <v>71</v>
      </c>
      <c r="C64" s="461" t="s">
        <v>478</v>
      </c>
      <c r="D64" s="535">
        <v>15886</v>
      </c>
      <c r="E64" s="538">
        <v>5696</v>
      </c>
      <c r="F64" s="538">
        <v>10190</v>
      </c>
      <c r="G64" s="538">
        <v>1102</v>
      </c>
      <c r="H64" s="538">
        <v>534</v>
      </c>
      <c r="I64" s="538">
        <v>568</v>
      </c>
      <c r="J64" s="538">
        <v>844</v>
      </c>
      <c r="K64" s="538">
        <v>349</v>
      </c>
      <c r="L64" s="538">
        <v>495</v>
      </c>
      <c r="M64" s="538">
        <v>16144</v>
      </c>
      <c r="N64" s="538">
        <v>5881</v>
      </c>
      <c r="O64" s="538">
        <v>10263</v>
      </c>
      <c r="P64" s="517">
        <v>14.2</v>
      </c>
      <c r="Q64" s="517">
        <v>2</v>
      </c>
      <c r="R64" s="517">
        <v>21.3</v>
      </c>
    </row>
    <row r="65" spans="2:18" ht="16.5" customHeight="1">
      <c r="B65" s="446" t="s">
        <v>396</v>
      </c>
      <c r="C65" s="461" t="s">
        <v>481</v>
      </c>
      <c r="D65" s="535">
        <v>5265</v>
      </c>
      <c r="E65" s="538">
        <v>2194</v>
      </c>
      <c r="F65" s="538">
        <v>3071</v>
      </c>
      <c r="G65" s="538">
        <v>402</v>
      </c>
      <c r="H65" s="538">
        <v>148</v>
      </c>
      <c r="I65" s="538">
        <v>254</v>
      </c>
      <c r="J65" s="538">
        <v>174</v>
      </c>
      <c r="K65" s="538">
        <v>79</v>
      </c>
      <c r="L65" s="538">
        <v>95</v>
      </c>
      <c r="M65" s="538">
        <v>5493</v>
      </c>
      <c r="N65" s="538">
        <v>2263</v>
      </c>
      <c r="O65" s="538">
        <v>3230</v>
      </c>
      <c r="P65" s="517">
        <v>55.1</v>
      </c>
      <c r="Q65" s="517">
        <v>37.799999999999997</v>
      </c>
      <c r="R65" s="517">
        <v>67.2</v>
      </c>
    </row>
    <row r="66" spans="2:18" ht="16.5" customHeight="1">
      <c r="B66" s="446" t="s">
        <v>125</v>
      </c>
      <c r="C66" s="461" t="s">
        <v>482</v>
      </c>
      <c r="D66" s="535">
        <v>21513</v>
      </c>
      <c r="E66" s="538">
        <v>19139</v>
      </c>
      <c r="F66" s="538">
        <v>2374</v>
      </c>
      <c r="G66" s="538">
        <v>2221</v>
      </c>
      <c r="H66" s="538">
        <v>1886</v>
      </c>
      <c r="I66" s="538">
        <v>335</v>
      </c>
      <c r="J66" s="538">
        <v>2880</v>
      </c>
      <c r="K66" s="538">
        <v>2466</v>
      </c>
      <c r="L66" s="538">
        <v>414</v>
      </c>
      <c r="M66" s="538">
        <v>20854</v>
      </c>
      <c r="N66" s="538">
        <v>18559</v>
      </c>
      <c r="O66" s="538">
        <v>2295</v>
      </c>
      <c r="P66" s="517">
        <v>5.7</v>
      </c>
      <c r="Q66" s="517">
        <v>4.4000000000000004</v>
      </c>
      <c r="R66" s="517">
        <v>16.600000000000001</v>
      </c>
    </row>
    <row r="67" spans="2:18" ht="16.5" customHeight="1">
      <c r="B67" s="446" t="s">
        <v>22</v>
      </c>
      <c r="C67" s="461" t="s">
        <v>279</v>
      </c>
      <c r="D67" s="535">
        <v>43542</v>
      </c>
      <c r="E67" s="538">
        <v>15966</v>
      </c>
      <c r="F67" s="538">
        <v>27576</v>
      </c>
      <c r="G67" s="538">
        <v>1937</v>
      </c>
      <c r="H67" s="538">
        <v>519</v>
      </c>
      <c r="I67" s="538">
        <v>1418</v>
      </c>
      <c r="J67" s="538">
        <v>1986</v>
      </c>
      <c r="K67" s="538">
        <v>856</v>
      </c>
      <c r="L67" s="538">
        <v>1130</v>
      </c>
      <c r="M67" s="538">
        <v>43493</v>
      </c>
      <c r="N67" s="538">
        <v>15629</v>
      </c>
      <c r="O67" s="538">
        <v>27864</v>
      </c>
      <c r="P67" s="517">
        <v>67.2</v>
      </c>
      <c r="Q67" s="517">
        <v>51.7</v>
      </c>
      <c r="R67" s="517">
        <v>75.8</v>
      </c>
    </row>
    <row r="68" spans="2:18" ht="16.5" customHeight="1">
      <c r="B68" s="446" t="s">
        <v>398</v>
      </c>
      <c r="C68" s="461" t="s">
        <v>483</v>
      </c>
      <c r="D68" s="535">
        <v>18683</v>
      </c>
      <c r="E68" s="538">
        <v>8718</v>
      </c>
      <c r="F68" s="538">
        <v>9965</v>
      </c>
      <c r="G68" s="538">
        <v>935</v>
      </c>
      <c r="H68" s="538">
        <v>473</v>
      </c>
      <c r="I68" s="538">
        <v>462</v>
      </c>
      <c r="J68" s="538">
        <v>1074</v>
      </c>
      <c r="K68" s="538">
        <v>468</v>
      </c>
      <c r="L68" s="538">
        <v>606</v>
      </c>
      <c r="M68" s="538">
        <v>18544</v>
      </c>
      <c r="N68" s="538">
        <v>8723</v>
      </c>
      <c r="O68" s="538">
        <v>9821</v>
      </c>
      <c r="P68" s="517">
        <v>55.9</v>
      </c>
      <c r="Q68" s="517">
        <v>43.2</v>
      </c>
      <c r="R68" s="517">
        <v>67.2</v>
      </c>
    </row>
    <row r="69" spans="2:18" ht="16.5" customHeight="1">
      <c r="B69" s="446" t="s">
        <v>319</v>
      </c>
      <c r="C69" s="461" t="s">
        <v>484</v>
      </c>
      <c r="D69" s="535">
        <v>61789</v>
      </c>
      <c r="E69" s="538">
        <v>35065</v>
      </c>
      <c r="F69" s="538">
        <v>26724</v>
      </c>
      <c r="G69" s="538">
        <v>3708</v>
      </c>
      <c r="H69" s="538">
        <v>2213</v>
      </c>
      <c r="I69" s="538">
        <v>1495</v>
      </c>
      <c r="J69" s="538">
        <v>3045</v>
      </c>
      <c r="K69" s="538">
        <v>1906</v>
      </c>
      <c r="L69" s="538">
        <v>1139</v>
      </c>
      <c r="M69" s="538">
        <v>62452</v>
      </c>
      <c r="N69" s="538">
        <v>35372</v>
      </c>
      <c r="O69" s="538">
        <v>27080</v>
      </c>
      <c r="P69" s="517">
        <v>19.2</v>
      </c>
      <c r="Q69" s="517">
        <v>11.7</v>
      </c>
      <c r="R69" s="517">
        <v>29</v>
      </c>
    </row>
    <row r="70" spans="2:18" ht="16.5" customHeight="1">
      <c r="B70" s="446" t="s">
        <v>400</v>
      </c>
      <c r="C70" s="461" t="s">
        <v>486</v>
      </c>
      <c r="D70" s="535">
        <v>126691</v>
      </c>
      <c r="E70" s="538">
        <v>34551</v>
      </c>
      <c r="F70" s="538">
        <v>92140</v>
      </c>
      <c r="G70" s="538">
        <v>6279</v>
      </c>
      <c r="H70" s="538">
        <v>2198</v>
      </c>
      <c r="I70" s="538">
        <v>4081</v>
      </c>
      <c r="J70" s="538">
        <v>6460</v>
      </c>
      <c r="K70" s="538">
        <v>2175</v>
      </c>
      <c r="L70" s="538">
        <v>4285</v>
      </c>
      <c r="M70" s="538">
        <v>126510</v>
      </c>
      <c r="N70" s="538">
        <v>34574</v>
      </c>
      <c r="O70" s="538">
        <v>91936</v>
      </c>
      <c r="P70" s="517">
        <v>35.9</v>
      </c>
      <c r="Q70" s="517">
        <v>27.1</v>
      </c>
      <c r="R70" s="517">
        <v>39.299999999999997</v>
      </c>
    </row>
    <row r="71" spans="2:18" ht="16.5" customHeight="1">
      <c r="B71" s="446" t="s">
        <v>74</v>
      </c>
      <c r="C71" s="461" t="s">
        <v>415</v>
      </c>
      <c r="D71" s="535">
        <v>5529</v>
      </c>
      <c r="E71" s="538">
        <v>4801</v>
      </c>
      <c r="F71" s="538">
        <v>728</v>
      </c>
      <c r="G71" s="538">
        <v>587</v>
      </c>
      <c r="H71" s="538">
        <v>424</v>
      </c>
      <c r="I71" s="538">
        <v>163</v>
      </c>
      <c r="J71" s="538">
        <v>583</v>
      </c>
      <c r="K71" s="538">
        <v>471</v>
      </c>
      <c r="L71" s="538">
        <v>112</v>
      </c>
      <c r="M71" s="538">
        <v>5533</v>
      </c>
      <c r="N71" s="538">
        <v>4754</v>
      </c>
      <c r="O71" s="538">
        <v>779</v>
      </c>
      <c r="P71" s="517">
        <v>4.0999999999999996</v>
      </c>
      <c r="Q71" s="517">
        <v>1.9</v>
      </c>
      <c r="R71" s="517">
        <v>17.7</v>
      </c>
    </row>
    <row r="72" spans="2:18" ht="16.5" customHeight="1">
      <c r="B72" s="448" t="s">
        <v>7</v>
      </c>
      <c r="C72" s="462" t="s">
        <v>332</v>
      </c>
      <c r="D72" s="542">
        <v>85849</v>
      </c>
      <c r="E72" s="541">
        <v>58247</v>
      </c>
      <c r="F72" s="541">
        <v>27602</v>
      </c>
      <c r="G72" s="541">
        <v>2532</v>
      </c>
      <c r="H72" s="541">
        <v>1497</v>
      </c>
      <c r="I72" s="541">
        <v>1035</v>
      </c>
      <c r="J72" s="541">
        <v>5502</v>
      </c>
      <c r="K72" s="541">
        <v>2987</v>
      </c>
      <c r="L72" s="541">
        <v>2515</v>
      </c>
      <c r="M72" s="541">
        <v>82879</v>
      </c>
      <c r="N72" s="541">
        <v>56757</v>
      </c>
      <c r="O72" s="541">
        <v>26122</v>
      </c>
      <c r="P72" s="520">
        <v>27.3</v>
      </c>
      <c r="Q72" s="520">
        <v>21.4</v>
      </c>
      <c r="R72" s="520">
        <v>40.200000000000003</v>
      </c>
    </row>
    <row r="73" spans="2:18" ht="16.5" customHeight="1">
      <c r="B73" s="449" t="s">
        <v>80</v>
      </c>
      <c r="C73" s="463" t="s">
        <v>172</v>
      </c>
      <c r="D73" s="536">
        <v>38110</v>
      </c>
      <c r="E73" s="536">
        <v>16850</v>
      </c>
      <c r="F73" s="536">
        <v>21260</v>
      </c>
      <c r="G73" s="536">
        <v>1141</v>
      </c>
      <c r="H73" s="536">
        <v>534</v>
      </c>
      <c r="I73" s="536">
        <v>607</v>
      </c>
      <c r="J73" s="536">
        <v>852</v>
      </c>
      <c r="K73" s="536">
        <v>405</v>
      </c>
      <c r="L73" s="536">
        <v>447</v>
      </c>
      <c r="M73" s="536">
        <v>38399</v>
      </c>
      <c r="N73" s="536">
        <v>16979</v>
      </c>
      <c r="O73" s="536">
        <v>21420</v>
      </c>
      <c r="P73" s="519">
        <v>27.8</v>
      </c>
      <c r="Q73" s="519">
        <v>15.4</v>
      </c>
      <c r="R73" s="519">
        <v>37.6</v>
      </c>
    </row>
    <row r="74" spans="2:18" ht="16.5" customHeight="1">
      <c r="B74" s="450" t="s">
        <v>488</v>
      </c>
      <c r="C74" s="461" t="s">
        <v>489</v>
      </c>
      <c r="D74" s="539">
        <v>2991</v>
      </c>
      <c r="E74" s="539">
        <v>1582</v>
      </c>
      <c r="F74" s="539">
        <v>1409</v>
      </c>
      <c r="G74" s="539">
        <v>18</v>
      </c>
      <c r="H74" s="539">
        <v>9</v>
      </c>
      <c r="I74" s="539">
        <v>9</v>
      </c>
      <c r="J74" s="539">
        <v>29</v>
      </c>
      <c r="K74" s="539">
        <v>12</v>
      </c>
      <c r="L74" s="539">
        <v>17</v>
      </c>
      <c r="M74" s="539">
        <v>2980</v>
      </c>
      <c r="N74" s="539">
        <v>1579</v>
      </c>
      <c r="O74" s="539">
        <v>1401</v>
      </c>
      <c r="P74" s="516">
        <v>14</v>
      </c>
      <c r="Q74" s="516">
        <v>3.8</v>
      </c>
      <c r="R74" s="516">
        <v>25.5</v>
      </c>
    </row>
    <row r="75" spans="2:18" ht="16.5" customHeight="1">
      <c r="B75" s="451" t="s">
        <v>490</v>
      </c>
      <c r="C75" s="464" t="s">
        <v>97</v>
      </c>
      <c r="D75" s="543" t="s">
        <v>23</v>
      </c>
      <c r="E75" s="543" t="s">
        <v>23</v>
      </c>
      <c r="F75" s="543" t="s">
        <v>23</v>
      </c>
      <c r="G75" s="543" t="s">
        <v>23</v>
      </c>
      <c r="H75" s="543" t="s">
        <v>23</v>
      </c>
      <c r="I75" s="543" t="s">
        <v>23</v>
      </c>
      <c r="J75" s="543" t="s">
        <v>23</v>
      </c>
      <c r="K75" s="543" t="s">
        <v>23</v>
      </c>
      <c r="L75" s="543" t="s">
        <v>23</v>
      </c>
      <c r="M75" s="543" t="s">
        <v>23</v>
      </c>
      <c r="N75" s="543" t="s">
        <v>23</v>
      </c>
      <c r="O75" s="543" t="s">
        <v>23</v>
      </c>
      <c r="P75" s="522" t="s">
        <v>23</v>
      </c>
      <c r="Q75" s="522" t="s">
        <v>23</v>
      </c>
      <c r="R75" s="522" t="s">
        <v>23</v>
      </c>
    </row>
    <row r="76" spans="2:18" ht="16.5" customHeight="1">
      <c r="B76" s="452" t="s">
        <v>356</v>
      </c>
      <c r="C76" s="465" t="s">
        <v>358</v>
      </c>
      <c r="D76" s="540">
        <v>2037</v>
      </c>
      <c r="E76" s="540">
        <v>1475</v>
      </c>
      <c r="F76" s="540">
        <v>562</v>
      </c>
      <c r="G76" s="540">
        <v>54</v>
      </c>
      <c r="H76" s="540">
        <v>25</v>
      </c>
      <c r="I76" s="540">
        <v>29</v>
      </c>
      <c r="J76" s="540">
        <v>22</v>
      </c>
      <c r="K76" s="540">
        <v>4</v>
      </c>
      <c r="L76" s="540">
        <v>18</v>
      </c>
      <c r="M76" s="540">
        <v>2069</v>
      </c>
      <c r="N76" s="540">
        <v>1496</v>
      </c>
      <c r="O76" s="540">
        <v>573</v>
      </c>
      <c r="P76" s="518">
        <v>10.1</v>
      </c>
      <c r="Q76" s="518">
        <v>5.5</v>
      </c>
      <c r="R76" s="518">
        <v>22.3</v>
      </c>
    </row>
    <row r="77" spans="2:18" ht="16.5" customHeight="1">
      <c r="B77" s="452" t="s">
        <v>491</v>
      </c>
      <c r="C77" s="465" t="s">
        <v>362</v>
      </c>
      <c r="D77" s="538">
        <v>12646</v>
      </c>
      <c r="E77" s="538">
        <v>10259</v>
      </c>
      <c r="F77" s="538">
        <v>2387</v>
      </c>
      <c r="G77" s="538">
        <v>242</v>
      </c>
      <c r="H77" s="538">
        <v>192</v>
      </c>
      <c r="I77" s="538">
        <v>50</v>
      </c>
      <c r="J77" s="538">
        <v>117</v>
      </c>
      <c r="K77" s="538">
        <v>112</v>
      </c>
      <c r="L77" s="538">
        <v>5</v>
      </c>
      <c r="M77" s="538">
        <v>12771</v>
      </c>
      <c r="N77" s="538">
        <v>10339</v>
      </c>
      <c r="O77" s="538">
        <v>2432</v>
      </c>
      <c r="P77" s="517">
        <v>2.6</v>
      </c>
      <c r="Q77" s="517">
        <v>0.5</v>
      </c>
      <c r="R77" s="517">
        <v>11.5</v>
      </c>
    </row>
    <row r="78" spans="2:18" ht="16.5" customHeight="1">
      <c r="B78" s="450" t="s">
        <v>492</v>
      </c>
      <c r="C78" s="461" t="s">
        <v>493</v>
      </c>
      <c r="D78" s="539">
        <v>4078</v>
      </c>
      <c r="E78" s="539">
        <v>2570</v>
      </c>
      <c r="F78" s="539">
        <v>1508</v>
      </c>
      <c r="G78" s="539">
        <v>279</v>
      </c>
      <c r="H78" s="539">
        <v>191</v>
      </c>
      <c r="I78" s="539">
        <v>88</v>
      </c>
      <c r="J78" s="539">
        <v>299</v>
      </c>
      <c r="K78" s="539">
        <v>210</v>
      </c>
      <c r="L78" s="539">
        <v>89</v>
      </c>
      <c r="M78" s="539">
        <v>4058</v>
      </c>
      <c r="N78" s="539">
        <v>2551</v>
      </c>
      <c r="O78" s="539">
        <v>1507</v>
      </c>
      <c r="P78" s="516">
        <v>16.600000000000001</v>
      </c>
      <c r="Q78" s="516">
        <v>1.4</v>
      </c>
      <c r="R78" s="516">
        <v>42.4</v>
      </c>
    </row>
    <row r="79" spans="2:18" ht="16.5" customHeight="1">
      <c r="B79" s="452" t="s">
        <v>480</v>
      </c>
      <c r="C79" s="465" t="s">
        <v>191</v>
      </c>
      <c r="D79" s="538">
        <v>18850</v>
      </c>
      <c r="E79" s="538">
        <v>12568</v>
      </c>
      <c r="F79" s="538">
        <v>6282</v>
      </c>
      <c r="G79" s="538">
        <v>354</v>
      </c>
      <c r="H79" s="538">
        <v>198</v>
      </c>
      <c r="I79" s="538">
        <v>156</v>
      </c>
      <c r="J79" s="538">
        <v>112</v>
      </c>
      <c r="K79" s="538">
        <v>107</v>
      </c>
      <c r="L79" s="538">
        <v>5</v>
      </c>
      <c r="M79" s="538">
        <v>19092</v>
      </c>
      <c r="N79" s="538">
        <v>12659</v>
      </c>
      <c r="O79" s="538">
        <v>6433</v>
      </c>
      <c r="P79" s="517">
        <v>3.6</v>
      </c>
      <c r="Q79" s="517">
        <v>0.9</v>
      </c>
      <c r="R79" s="517">
        <v>8.8000000000000007</v>
      </c>
    </row>
    <row r="80" spans="2:18" ht="16.5" customHeight="1">
      <c r="B80" s="452" t="s">
        <v>494</v>
      </c>
      <c r="C80" s="465" t="s">
        <v>131</v>
      </c>
      <c r="D80" s="538">
        <v>20211</v>
      </c>
      <c r="E80" s="538">
        <v>12263</v>
      </c>
      <c r="F80" s="538">
        <v>7948</v>
      </c>
      <c r="G80" s="538">
        <v>910</v>
      </c>
      <c r="H80" s="538">
        <v>534</v>
      </c>
      <c r="I80" s="538">
        <v>376</v>
      </c>
      <c r="J80" s="538">
        <v>167</v>
      </c>
      <c r="K80" s="538">
        <v>79</v>
      </c>
      <c r="L80" s="538">
        <v>88</v>
      </c>
      <c r="M80" s="538">
        <v>20954</v>
      </c>
      <c r="N80" s="538">
        <v>12718</v>
      </c>
      <c r="O80" s="538">
        <v>8236</v>
      </c>
      <c r="P80" s="517">
        <v>6</v>
      </c>
      <c r="Q80" s="517">
        <v>3.6</v>
      </c>
      <c r="R80" s="517">
        <v>9.6999999999999993</v>
      </c>
    </row>
    <row r="81" spans="2:18" ht="16.5" customHeight="1">
      <c r="B81" s="452" t="s">
        <v>226</v>
      </c>
      <c r="C81" s="465" t="s">
        <v>368</v>
      </c>
      <c r="D81" s="538">
        <v>5185</v>
      </c>
      <c r="E81" s="538">
        <v>4028</v>
      </c>
      <c r="F81" s="538">
        <v>1157</v>
      </c>
      <c r="G81" s="538">
        <v>52</v>
      </c>
      <c r="H81" s="538">
        <v>44</v>
      </c>
      <c r="I81" s="538">
        <v>8</v>
      </c>
      <c r="J81" s="538">
        <v>9</v>
      </c>
      <c r="K81" s="538">
        <v>8</v>
      </c>
      <c r="L81" s="538">
        <v>1</v>
      </c>
      <c r="M81" s="538">
        <v>5228</v>
      </c>
      <c r="N81" s="538">
        <v>4064</v>
      </c>
      <c r="O81" s="538">
        <v>1164</v>
      </c>
      <c r="P81" s="517">
        <v>0.7</v>
      </c>
      <c r="Q81" s="517">
        <v>0.3</v>
      </c>
      <c r="R81" s="517">
        <v>2.1</v>
      </c>
    </row>
    <row r="82" spans="2:18" ht="16.5" customHeight="1">
      <c r="B82" s="452" t="s">
        <v>273</v>
      </c>
      <c r="C82" s="465" t="s">
        <v>469</v>
      </c>
      <c r="D82" s="540">
        <v>3008</v>
      </c>
      <c r="E82" s="540">
        <v>2149</v>
      </c>
      <c r="F82" s="540">
        <v>859</v>
      </c>
      <c r="G82" s="540">
        <v>0</v>
      </c>
      <c r="H82" s="540">
        <v>0</v>
      </c>
      <c r="I82" s="540">
        <v>0</v>
      </c>
      <c r="J82" s="540">
        <v>36</v>
      </c>
      <c r="K82" s="540">
        <v>36</v>
      </c>
      <c r="L82" s="540">
        <v>0</v>
      </c>
      <c r="M82" s="540">
        <v>2972</v>
      </c>
      <c r="N82" s="540">
        <v>2113</v>
      </c>
      <c r="O82" s="540">
        <v>859</v>
      </c>
      <c r="P82" s="518">
        <v>11.9</v>
      </c>
      <c r="Q82" s="518">
        <v>2.2000000000000002</v>
      </c>
      <c r="R82" s="518">
        <v>35.6</v>
      </c>
    </row>
    <row r="83" spans="2:18" ht="16.5" customHeight="1">
      <c r="B83" s="452" t="s">
        <v>495</v>
      </c>
      <c r="C83" s="465" t="s">
        <v>282</v>
      </c>
      <c r="D83" s="540">
        <v>2270</v>
      </c>
      <c r="E83" s="540">
        <v>1995</v>
      </c>
      <c r="F83" s="540">
        <v>275</v>
      </c>
      <c r="G83" s="540">
        <v>87</v>
      </c>
      <c r="H83" s="540">
        <v>78</v>
      </c>
      <c r="I83" s="540">
        <v>9</v>
      </c>
      <c r="J83" s="540">
        <v>0</v>
      </c>
      <c r="K83" s="540">
        <v>0</v>
      </c>
      <c r="L83" s="540">
        <v>0</v>
      </c>
      <c r="M83" s="540">
        <v>2357</v>
      </c>
      <c r="N83" s="540">
        <v>2073</v>
      </c>
      <c r="O83" s="540">
        <v>284</v>
      </c>
      <c r="P83" s="518">
        <v>2.6</v>
      </c>
      <c r="Q83" s="518">
        <v>0.3</v>
      </c>
      <c r="R83" s="518">
        <v>19.399999999999999</v>
      </c>
    </row>
    <row r="84" spans="2:18" ht="16.5" customHeight="1">
      <c r="B84" s="452" t="s">
        <v>198</v>
      </c>
      <c r="C84" s="465" t="s">
        <v>496</v>
      </c>
      <c r="D84" s="538">
        <v>6511</v>
      </c>
      <c r="E84" s="538">
        <v>5772</v>
      </c>
      <c r="F84" s="538">
        <v>739</v>
      </c>
      <c r="G84" s="538">
        <v>98</v>
      </c>
      <c r="H84" s="538">
        <v>71</v>
      </c>
      <c r="I84" s="538">
        <v>27</v>
      </c>
      <c r="J84" s="538">
        <v>54</v>
      </c>
      <c r="K84" s="538">
        <v>54</v>
      </c>
      <c r="L84" s="538">
        <v>0</v>
      </c>
      <c r="M84" s="538">
        <v>6555</v>
      </c>
      <c r="N84" s="538">
        <v>5789</v>
      </c>
      <c r="O84" s="538">
        <v>766</v>
      </c>
      <c r="P84" s="517">
        <v>6.3</v>
      </c>
      <c r="Q84" s="517">
        <v>5.4</v>
      </c>
      <c r="R84" s="517">
        <v>13.2</v>
      </c>
    </row>
    <row r="85" spans="2:18" ht="16.5" customHeight="1">
      <c r="B85" s="452" t="s">
        <v>230</v>
      </c>
      <c r="C85" s="465" t="s">
        <v>232</v>
      </c>
      <c r="D85" s="538">
        <v>12007</v>
      </c>
      <c r="E85" s="538">
        <v>9581</v>
      </c>
      <c r="F85" s="538">
        <v>2426</v>
      </c>
      <c r="G85" s="538">
        <v>128</v>
      </c>
      <c r="H85" s="538">
        <v>28</v>
      </c>
      <c r="I85" s="538">
        <v>100</v>
      </c>
      <c r="J85" s="538">
        <v>183</v>
      </c>
      <c r="K85" s="538">
        <v>129</v>
      </c>
      <c r="L85" s="538">
        <v>54</v>
      </c>
      <c r="M85" s="538">
        <v>11952</v>
      </c>
      <c r="N85" s="538">
        <v>9480</v>
      </c>
      <c r="O85" s="538">
        <v>2472</v>
      </c>
      <c r="P85" s="517">
        <v>6</v>
      </c>
      <c r="Q85" s="517">
        <v>3.5</v>
      </c>
      <c r="R85" s="517">
        <v>15.6</v>
      </c>
    </row>
    <row r="86" spans="2:18" ht="16.5" customHeight="1">
      <c r="B86" s="452" t="s">
        <v>441</v>
      </c>
      <c r="C86" s="465" t="s">
        <v>353</v>
      </c>
      <c r="D86" s="538">
        <v>7182</v>
      </c>
      <c r="E86" s="538">
        <v>6129</v>
      </c>
      <c r="F86" s="538">
        <v>1053</v>
      </c>
      <c r="G86" s="538">
        <v>395</v>
      </c>
      <c r="H86" s="538">
        <v>330</v>
      </c>
      <c r="I86" s="538">
        <v>65</v>
      </c>
      <c r="J86" s="538">
        <v>63</v>
      </c>
      <c r="K86" s="538">
        <v>55</v>
      </c>
      <c r="L86" s="538">
        <v>8</v>
      </c>
      <c r="M86" s="538">
        <v>7514</v>
      </c>
      <c r="N86" s="538">
        <v>6404</v>
      </c>
      <c r="O86" s="538">
        <v>1110</v>
      </c>
      <c r="P86" s="517">
        <v>1</v>
      </c>
      <c r="Q86" s="517">
        <v>1</v>
      </c>
      <c r="R86" s="517">
        <v>1.3</v>
      </c>
    </row>
    <row r="87" spans="2:18" ht="16.5" customHeight="1">
      <c r="B87" s="452" t="s">
        <v>497</v>
      </c>
      <c r="C87" s="465" t="s">
        <v>355</v>
      </c>
      <c r="D87" s="538">
        <v>11740</v>
      </c>
      <c r="E87" s="538">
        <v>10796</v>
      </c>
      <c r="F87" s="538">
        <v>944</v>
      </c>
      <c r="G87" s="538">
        <v>321</v>
      </c>
      <c r="H87" s="538">
        <v>299</v>
      </c>
      <c r="I87" s="538">
        <v>22</v>
      </c>
      <c r="J87" s="538">
        <v>115</v>
      </c>
      <c r="K87" s="538">
        <v>115</v>
      </c>
      <c r="L87" s="538">
        <v>0</v>
      </c>
      <c r="M87" s="538">
        <v>11946</v>
      </c>
      <c r="N87" s="538">
        <v>10980</v>
      </c>
      <c r="O87" s="538">
        <v>966</v>
      </c>
      <c r="P87" s="517">
        <v>0.1</v>
      </c>
      <c r="Q87" s="517">
        <v>0.1</v>
      </c>
      <c r="R87" s="517">
        <v>0.6</v>
      </c>
    </row>
    <row r="88" spans="2:18" ht="16.5" customHeight="1">
      <c r="B88" s="452" t="s">
        <v>451</v>
      </c>
      <c r="C88" s="465" t="s">
        <v>150</v>
      </c>
      <c r="D88" s="538">
        <v>9150</v>
      </c>
      <c r="E88" s="538">
        <v>6096</v>
      </c>
      <c r="F88" s="538">
        <v>3054</v>
      </c>
      <c r="G88" s="538">
        <v>210</v>
      </c>
      <c r="H88" s="538">
        <v>164</v>
      </c>
      <c r="I88" s="538">
        <v>46</v>
      </c>
      <c r="J88" s="538">
        <v>244</v>
      </c>
      <c r="K88" s="538">
        <v>182</v>
      </c>
      <c r="L88" s="538">
        <v>62</v>
      </c>
      <c r="M88" s="538">
        <v>9116</v>
      </c>
      <c r="N88" s="538">
        <v>6078</v>
      </c>
      <c r="O88" s="538">
        <v>3038</v>
      </c>
      <c r="P88" s="517">
        <v>7.4</v>
      </c>
      <c r="Q88" s="517">
        <v>2.5</v>
      </c>
      <c r="R88" s="517">
        <v>17.399999999999999</v>
      </c>
    </row>
    <row r="89" spans="2:18" ht="16.5" customHeight="1">
      <c r="B89" s="452" t="s">
        <v>185</v>
      </c>
      <c r="C89" s="465" t="s">
        <v>311</v>
      </c>
      <c r="D89" s="538">
        <v>7780</v>
      </c>
      <c r="E89" s="538">
        <v>6211</v>
      </c>
      <c r="F89" s="538">
        <v>1569</v>
      </c>
      <c r="G89" s="538">
        <v>246</v>
      </c>
      <c r="H89" s="538">
        <v>178</v>
      </c>
      <c r="I89" s="538">
        <v>68</v>
      </c>
      <c r="J89" s="538">
        <v>97</v>
      </c>
      <c r="K89" s="538">
        <v>76</v>
      </c>
      <c r="L89" s="538">
        <v>21</v>
      </c>
      <c r="M89" s="538">
        <v>7929</v>
      </c>
      <c r="N89" s="538">
        <v>6313</v>
      </c>
      <c r="O89" s="538">
        <v>1616</v>
      </c>
      <c r="P89" s="517">
        <v>1.3</v>
      </c>
      <c r="Q89" s="517">
        <v>0.2</v>
      </c>
      <c r="R89" s="517">
        <v>5.9</v>
      </c>
    </row>
    <row r="90" spans="2:18" ht="16.5" customHeight="1">
      <c r="B90" s="452" t="s">
        <v>149</v>
      </c>
      <c r="C90" s="465" t="s">
        <v>168</v>
      </c>
      <c r="D90" s="538">
        <v>36626</v>
      </c>
      <c r="E90" s="538">
        <v>21966</v>
      </c>
      <c r="F90" s="538">
        <v>14660</v>
      </c>
      <c r="G90" s="538">
        <v>729</v>
      </c>
      <c r="H90" s="538">
        <v>509</v>
      </c>
      <c r="I90" s="538">
        <v>220</v>
      </c>
      <c r="J90" s="538">
        <v>382</v>
      </c>
      <c r="K90" s="538">
        <v>289</v>
      </c>
      <c r="L90" s="538">
        <v>93</v>
      </c>
      <c r="M90" s="538">
        <v>36973</v>
      </c>
      <c r="N90" s="538">
        <v>22186</v>
      </c>
      <c r="O90" s="538">
        <v>14787</v>
      </c>
      <c r="P90" s="517">
        <v>18.3</v>
      </c>
      <c r="Q90" s="517">
        <v>3.3</v>
      </c>
      <c r="R90" s="517">
        <v>40.799999999999997</v>
      </c>
    </row>
    <row r="91" spans="2:18" ht="16.5" customHeight="1">
      <c r="B91" s="452" t="s">
        <v>434</v>
      </c>
      <c r="C91" s="465" t="s">
        <v>365</v>
      </c>
      <c r="D91" s="538">
        <v>1992</v>
      </c>
      <c r="E91" s="538">
        <v>1542</v>
      </c>
      <c r="F91" s="538">
        <v>450</v>
      </c>
      <c r="G91" s="538">
        <v>75</v>
      </c>
      <c r="H91" s="538">
        <v>60</v>
      </c>
      <c r="I91" s="538">
        <v>15</v>
      </c>
      <c r="J91" s="538">
        <v>40</v>
      </c>
      <c r="K91" s="538">
        <v>34</v>
      </c>
      <c r="L91" s="538">
        <v>6</v>
      </c>
      <c r="M91" s="538">
        <v>2027</v>
      </c>
      <c r="N91" s="538">
        <v>1568</v>
      </c>
      <c r="O91" s="538">
        <v>459</v>
      </c>
      <c r="P91" s="517">
        <v>4.2</v>
      </c>
      <c r="Q91" s="517">
        <v>2.5</v>
      </c>
      <c r="R91" s="517">
        <v>10</v>
      </c>
    </row>
    <row r="92" spans="2:18" ht="16.5" customHeight="1">
      <c r="B92" s="452" t="s">
        <v>103</v>
      </c>
      <c r="C92" s="465" t="s">
        <v>90</v>
      </c>
      <c r="D92" s="538">
        <v>86364</v>
      </c>
      <c r="E92" s="538">
        <v>68263</v>
      </c>
      <c r="F92" s="538">
        <v>18101</v>
      </c>
      <c r="G92" s="538">
        <v>2663</v>
      </c>
      <c r="H92" s="538">
        <v>1656</v>
      </c>
      <c r="I92" s="538">
        <v>1007</v>
      </c>
      <c r="J92" s="538">
        <v>1526</v>
      </c>
      <c r="K92" s="538">
        <v>858</v>
      </c>
      <c r="L92" s="538">
        <v>668</v>
      </c>
      <c r="M92" s="538">
        <v>87501</v>
      </c>
      <c r="N92" s="538">
        <v>69061</v>
      </c>
      <c r="O92" s="538">
        <v>18440</v>
      </c>
      <c r="P92" s="517">
        <v>1.8</v>
      </c>
      <c r="Q92" s="517">
        <v>0.9</v>
      </c>
      <c r="R92" s="517">
        <v>5.3</v>
      </c>
    </row>
    <row r="93" spans="2:18" ht="16.5" customHeight="1">
      <c r="B93" s="452" t="s">
        <v>499</v>
      </c>
      <c r="C93" s="466" t="s">
        <v>124</v>
      </c>
      <c r="D93" s="538">
        <v>6693</v>
      </c>
      <c r="E93" s="538">
        <v>4136</v>
      </c>
      <c r="F93" s="538">
        <v>2557</v>
      </c>
      <c r="G93" s="538">
        <v>94</v>
      </c>
      <c r="H93" s="538">
        <v>83</v>
      </c>
      <c r="I93" s="538">
        <v>11</v>
      </c>
      <c r="J93" s="538">
        <v>99</v>
      </c>
      <c r="K93" s="538">
        <v>89</v>
      </c>
      <c r="L93" s="538">
        <v>10</v>
      </c>
      <c r="M93" s="538">
        <v>6688</v>
      </c>
      <c r="N93" s="538">
        <v>4130</v>
      </c>
      <c r="O93" s="538">
        <v>2558</v>
      </c>
      <c r="P93" s="517">
        <v>4.2</v>
      </c>
      <c r="Q93" s="517">
        <v>0.7</v>
      </c>
      <c r="R93" s="517">
        <v>9.8000000000000007</v>
      </c>
    </row>
    <row r="94" spans="2:18" ht="16.5" customHeight="1">
      <c r="B94" s="449" t="s">
        <v>102</v>
      </c>
      <c r="C94" s="467" t="s">
        <v>214</v>
      </c>
      <c r="D94" s="536">
        <v>24953</v>
      </c>
      <c r="E94" s="536">
        <v>18796</v>
      </c>
      <c r="F94" s="536">
        <v>6157</v>
      </c>
      <c r="G94" s="536">
        <v>1147</v>
      </c>
      <c r="H94" s="536">
        <v>790</v>
      </c>
      <c r="I94" s="536">
        <v>357</v>
      </c>
      <c r="J94" s="536">
        <v>992</v>
      </c>
      <c r="K94" s="536">
        <v>895</v>
      </c>
      <c r="L94" s="536">
        <v>97</v>
      </c>
      <c r="M94" s="536">
        <v>25108</v>
      </c>
      <c r="N94" s="536">
        <v>18691</v>
      </c>
      <c r="O94" s="536">
        <v>6417</v>
      </c>
      <c r="P94" s="519">
        <v>16</v>
      </c>
      <c r="Q94" s="519">
        <v>14.7</v>
      </c>
      <c r="R94" s="519">
        <v>19.899999999999999</v>
      </c>
    </row>
    <row r="95" spans="2:18" ht="16.5" customHeight="1">
      <c r="B95" s="453" t="s">
        <v>235</v>
      </c>
      <c r="C95" s="468" t="s">
        <v>407</v>
      </c>
      <c r="D95" s="541">
        <v>66325</v>
      </c>
      <c r="E95" s="541">
        <v>19459</v>
      </c>
      <c r="F95" s="541">
        <v>46866</v>
      </c>
      <c r="G95" s="541">
        <v>1521</v>
      </c>
      <c r="H95" s="541">
        <v>746</v>
      </c>
      <c r="I95" s="541">
        <v>775</v>
      </c>
      <c r="J95" s="541">
        <v>1503</v>
      </c>
      <c r="K95" s="541">
        <v>763</v>
      </c>
      <c r="L95" s="541">
        <v>740</v>
      </c>
      <c r="M95" s="541">
        <v>66343</v>
      </c>
      <c r="N95" s="541">
        <v>19442</v>
      </c>
      <c r="O95" s="541">
        <v>46901</v>
      </c>
      <c r="P95" s="520">
        <v>68.599999999999994</v>
      </c>
      <c r="Q95" s="520">
        <v>42.4</v>
      </c>
      <c r="R95" s="520">
        <v>79.400000000000006</v>
      </c>
    </row>
    <row r="96" spans="2:18" ht="16.5" customHeight="1">
      <c r="B96" s="451" t="s">
        <v>373</v>
      </c>
      <c r="C96" s="464" t="s">
        <v>183</v>
      </c>
      <c r="D96" s="533">
        <v>17097</v>
      </c>
      <c r="E96" s="533">
        <v>7294</v>
      </c>
      <c r="F96" s="533">
        <v>9803</v>
      </c>
      <c r="G96" s="533">
        <v>481</v>
      </c>
      <c r="H96" s="533">
        <v>132</v>
      </c>
      <c r="I96" s="533">
        <v>349</v>
      </c>
      <c r="J96" s="533">
        <v>375</v>
      </c>
      <c r="K96" s="533">
        <v>126</v>
      </c>
      <c r="L96" s="533">
        <v>249</v>
      </c>
      <c r="M96" s="533">
        <v>17203</v>
      </c>
      <c r="N96" s="533">
        <v>7300</v>
      </c>
      <c r="O96" s="533">
        <v>9903</v>
      </c>
      <c r="P96" s="511">
        <v>52.4</v>
      </c>
      <c r="Q96" s="511">
        <v>30.3</v>
      </c>
      <c r="R96" s="511">
        <v>68.599999999999994</v>
      </c>
    </row>
    <row r="97" spans="2:18" ht="16.5" customHeight="1">
      <c r="B97" s="452" t="s">
        <v>500</v>
      </c>
      <c r="C97" s="465" t="s">
        <v>139</v>
      </c>
      <c r="D97" s="538">
        <v>26445</v>
      </c>
      <c r="E97" s="538">
        <v>8672</v>
      </c>
      <c r="F97" s="538">
        <v>17773</v>
      </c>
      <c r="G97" s="538">
        <v>1456</v>
      </c>
      <c r="H97" s="538">
        <v>387</v>
      </c>
      <c r="I97" s="538">
        <v>1069</v>
      </c>
      <c r="J97" s="538">
        <v>1611</v>
      </c>
      <c r="K97" s="538">
        <v>730</v>
      </c>
      <c r="L97" s="538">
        <v>881</v>
      </c>
      <c r="M97" s="538">
        <v>26290</v>
      </c>
      <c r="N97" s="538">
        <v>8329</v>
      </c>
      <c r="O97" s="538">
        <v>17961</v>
      </c>
      <c r="P97" s="517">
        <v>76.900000000000006</v>
      </c>
      <c r="Q97" s="517">
        <v>70.5</v>
      </c>
      <c r="R97" s="517">
        <v>79.8</v>
      </c>
    </row>
    <row r="98" spans="2:18" ht="16.5" customHeight="1">
      <c r="B98" s="449" t="s">
        <v>444</v>
      </c>
      <c r="C98" s="463" t="s">
        <v>501</v>
      </c>
      <c r="D98" s="536">
        <v>63555</v>
      </c>
      <c r="E98" s="536">
        <v>19626</v>
      </c>
      <c r="F98" s="536">
        <v>43929</v>
      </c>
      <c r="G98" s="536">
        <v>4314</v>
      </c>
      <c r="H98" s="536">
        <v>1698</v>
      </c>
      <c r="I98" s="536">
        <v>2616</v>
      </c>
      <c r="J98" s="536">
        <v>3144</v>
      </c>
      <c r="K98" s="536">
        <v>1308</v>
      </c>
      <c r="L98" s="536">
        <v>1836</v>
      </c>
      <c r="M98" s="536">
        <v>64725</v>
      </c>
      <c r="N98" s="536">
        <v>20016</v>
      </c>
      <c r="O98" s="536">
        <v>44709</v>
      </c>
      <c r="P98" s="519">
        <v>20.100000000000001</v>
      </c>
      <c r="Q98" s="519">
        <v>15</v>
      </c>
      <c r="R98" s="519">
        <v>22.4</v>
      </c>
    </row>
    <row r="99" spans="2:18" ht="16.5" customHeight="1">
      <c r="B99" s="453" t="s">
        <v>502</v>
      </c>
      <c r="C99" s="462" t="s">
        <v>16</v>
      </c>
      <c r="D99" s="541">
        <v>63136</v>
      </c>
      <c r="E99" s="541">
        <v>14925</v>
      </c>
      <c r="F99" s="541">
        <v>48211</v>
      </c>
      <c r="G99" s="541">
        <v>1965</v>
      </c>
      <c r="H99" s="541">
        <v>500</v>
      </c>
      <c r="I99" s="541">
        <v>1465</v>
      </c>
      <c r="J99" s="541">
        <v>3316</v>
      </c>
      <c r="K99" s="541">
        <v>867</v>
      </c>
      <c r="L99" s="541">
        <v>2449</v>
      </c>
      <c r="M99" s="541">
        <v>61785</v>
      </c>
      <c r="N99" s="541">
        <v>14558</v>
      </c>
      <c r="O99" s="541">
        <v>47227</v>
      </c>
      <c r="P99" s="520">
        <v>52.6</v>
      </c>
      <c r="Q99" s="520">
        <v>43.7</v>
      </c>
      <c r="R99" s="520">
        <v>55.3</v>
      </c>
    </row>
    <row r="100" spans="2:18" ht="16.5" customHeight="1">
      <c r="B100" s="451" t="s">
        <v>410</v>
      </c>
      <c r="C100" s="464" t="s">
        <v>126</v>
      </c>
      <c r="D100" s="536">
        <v>31471</v>
      </c>
      <c r="E100" s="536">
        <v>17388</v>
      </c>
      <c r="F100" s="536">
        <v>14083</v>
      </c>
      <c r="G100" s="536">
        <v>1428</v>
      </c>
      <c r="H100" s="536">
        <v>756</v>
      </c>
      <c r="I100" s="536">
        <v>672</v>
      </c>
      <c r="J100" s="536">
        <v>4358</v>
      </c>
      <c r="K100" s="536">
        <v>2301</v>
      </c>
      <c r="L100" s="536">
        <v>2057</v>
      </c>
      <c r="M100" s="536">
        <v>28541</v>
      </c>
      <c r="N100" s="536">
        <v>15843</v>
      </c>
      <c r="O100" s="536">
        <v>12698</v>
      </c>
      <c r="P100" s="519">
        <v>12</v>
      </c>
      <c r="Q100" s="519">
        <v>5.6</v>
      </c>
      <c r="R100" s="519">
        <v>19.899999999999999</v>
      </c>
    </row>
    <row r="101" spans="2:18" ht="16.5" customHeight="1">
      <c r="B101" s="452" t="s">
        <v>334</v>
      </c>
      <c r="C101" s="465" t="s">
        <v>503</v>
      </c>
      <c r="D101" s="538">
        <v>45762</v>
      </c>
      <c r="E101" s="538">
        <v>33591</v>
      </c>
      <c r="F101" s="538">
        <v>12171</v>
      </c>
      <c r="G101" s="538">
        <v>705</v>
      </c>
      <c r="H101" s="538">
        <v>397</v>
      </c>
      <c r="I101" s="538">
        <v>308</v>
      </c>
      <c r="J101" s="538">
        <v>891</v>
      </c>
      <c r="K101" s="538">
        <v>494</v>
      </c>
      <c r="L101" s="538">
        <v>397</v>
      </c>
      <c r="M101" s="538">
        <v>45576</v>
      </c>
      <c r="N101" s="538">
        <v>33494</v>
      </c>
      <c r="O101" s="538">
        <v>12082</v>
      </c>
      <c r="P101" s="517">
        <v>37.6</v>
      </c>
      <c r="Q101" s="517">
        <v>29.8</v>
      </c>
      <c r="R101" s="517">
        <v>59.1</v>
      </c>
    </row>
    <row r="102" spans="2:18" ht="16.5" customHeight="1">
      <c r="B102" s="453" t="s">
        <v>505</v>
      </c>
      <c r="C102" s="462" t="s">
        <v>506</v>
      </c>
      <c r="D102" s="544">
        <v>8616</v>
      </c>
      <c r="E102" s="544">
        <v>7268</v>
      </c>
      <c r="F102" s="544">
        <v>1348</v>
      </c>
      <c r="G102" s="544">
        <v>399</v>
      </c>
      <c r="H102" s="544">
        <v>344</v>
      </c>
      <c r="I102" s="544">
        <v>55</v>
      </c>
      <c r="J102" s="544">
        <v>253</v>
      </c>
      <c r="K102" s="544">
        <v>192</v>
      </c>
      <c r="L102" s="544">
        <v>61</v>
      </c>
      <c r="M102" s="544">
        <v>8762</v>
      </c>
      <c r="N102" s="544">
        <v>7420</v>
      </c>
      <c r="O102" s="544">
        <v>1342</v>
      </c>
      <c r="P102" s="523">
        <v>24</v>
      </c>
      <c r="Q102" s="523">
        <v>17.2</v>
      </c>
      <c r="R102" s="523">
        <v>61.5</v>
      </c>
    </row>
  </sheetData>
  <mergeCells count="12">
    <mergeCell ref="D3:F3"/>
    <mergeCell ref="G3:I3"/>
    <mergeCell ref="J3:L3"/>
    <mergeCell ref="M3:O3"/>
    <mergeCell ref="P3:R3"/>
    <mergeCell ref="D54:F54"/>
    <mergeCell ref="G54:I54"/>
    <mergeCell ref="J54:L54"/>
    <mergeCell ref="M54:O54"/>
    <mergeCell ref="P54:R54"/>
    <mergeCell ref="B3:C4"/>
    <mergeCell ref="B54:C55"/>
  </mergeCells>
  <phoneticPr fontId="22"/>
  <dataValidations count="1">
    <dataValidation type="whole" allowBlank="1" showDropDown="0"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fitToWidth="1" fitToHeight="1" orientation="landscape" usePrinterDefaults="1"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7">
    <tabColor indexed="8"/>
  </sheetPr>
  <dimension ref="B2:T52"/>
  <sheetViews>
    <sheetView zoomScale="130" zoomScaleNormal="130" workbookViewId="0"/>
  </sheetViews>
  <sheetFormatPr defaultColWidth="9" defaultRowHeight="13"/>
  <cols>
    <col min="1" max="1" width="1.453125" style="25" customWidth="1"/>
    <col min="2" max="2" width="2.90625" style="25" customWidth="1"/>
    <col min="3" max="3" width="2.6328125" style="25" customWidth="1"/>
    <col min="4" max="4" width="6.6328125" style="25" customWidth="1"/>
    <col min="5" max="5" width="4.36328125" style="25" customWidth="1"/>
    <col min="6" max="6" width="31.90625" style="25" customWidth="1"/>
    <col min="7" max="11" width="7.6328125" style="25" customWidth="1"/>
    <col min="12" max="12" width="8.6328125" style="25" customWidth="1"/>
    <col min="13" max="13" width="2.6328125" style="25" customWidth="1"/>
    <col min="14" max="14" width="1.26953125" style="25" customWidth="1"/>
    <col min="15" max="15" width="2.6328125" style="26" customWidth="1"/>
    <col min="16" max="17" width="2.6328125" style="25" customWidth="1"/>
    <col min="18" max="20" width="9" style="25" hidden="1" customWidth="1"/>
    <col min="21" max="16384" width="9" style="25"/>
  </cols>
  <sheetData>
    <row r="2" spans="2:20" s="27" customFormat="1" ht="24.75" customHeight="1">
      <c r="B2" s="28" t="s">
        <v>173</v>
      </c>
      <c r="C2" s="28"/>
      <c r="D2" s="28"/>
      <c r="E2" s="28"/>
      <c r="F2" s="28"/>
      <c r="G2" s="28"/>
      <c r="H2" s="28"/>
      <c r="I2" s="28"/>
      <c r="J2" s="28"/>
      <c r="K2" s="28"/>
      <c r="L2" s="28"/>
      <c r="M2" s="28"/>
      <c r="N2" s="28"/>
      <c r="O2" s="28"/>
    </row>
    <row r="3" spans="2:20" s="27" customFormat="1" ht="15" customHeight="1">
      <c r="B3" s="29"/>
      <c r="C3" s="29"/>
      <c r="D3" s="29"/>
      <c r="E3" s="29"/>
      <c r="F3" s="35"/>
      <c r="G3" s="35"/>
      <c r="H3" s="35"/>
      <c r="I3" s="35"/>
      <c r="J3" s="35"/>
      <c r="K3" s="35"/>
      <c r="L3" s="35"/>
      <c r="M3" s="29"/>
      <c r="N3" s="29"/>
      <c r="O3" s="26"/>
    </row>
    <row r="4" spans="2:20" ht="15.75" customHeight="1">
      <c r="B4" s="25" t="s">
        <v>127</v>
      </c>
      <c r="C4" s="31"/>
      <c r="D4" s="30"/>
      <c r="E4" s="30"/>
      <c r="F4" s="30"/>
      <c r="G4" s="38"/>
      <c r="H4" s="30"/>
      <c r="I4" s="30"/>
      <c r="J4" s="30"/>
      <c r="K4" s="30"/>
      <c r="L4" s="30"/>
      <c r="M4" s="32" t="str">
        <f>REPT("-",R4-LEN(D4))</f>
        <v/>
      </c>
      <c r="N4" s="32"/>
      <c r="O4" s="42"/>
    </row>
    <row r="5" spans="2:20" ht="15.75" customHeight="1">
      <c r="C5" s="30"/>
      <c r="D5" s="30"/>
      <c r="E5" s="30"/>
      <c r="F5" s="30"/>
      <c r="G5" s="30"/>
      <c r="H5" s="30"/>
      <c r="I5" s="30"/>
      <c r="J5" s="30"/>
      <c r="K5" s="30"/>
      <c r="L5" s="30"/>
      <c r="M5" s="30"/>
      <c r="N5" s="30"/>
    </row>
    <row r="6" spans="2:20" ht="18.75" customHeight="1">
      <c r="B6" s="25" t="s">
        <v>13</v>
      </c>
      <c r="C6" s="30"/>
      <c r="D6" s="30"/>
      <c r="E6" s="30"/>
      <c r="F6" s="30"/>
      <c r="G6" s="39"/>
      <c r="H6" s="30"/>
      <c r="I6" s="30"/>
      <c r="J6" s="30"/>
      <c r="K6" s="30"/>
      <c r="L6" s="30"/>
      <c r="M6" s="30"/>
      <c r="N6" s="30"/>
      <c r="O6" s="43"/>
    </row>
    <row r="7" spans="2:20" ht="18.75" customHeight="1">
      <c r="B7" s="30"/>
      <c r="C7" s="31" t="s">
        <v>162</v>
      </c>
      <c r="D7" s="30" t="s">
        <v>242</v>
      </c>
      <c r="E7" s="30"/>
      <c r="F7" s="30"/>
      <c r="G7" s="39"/>
      <c r="H7" s="30"/>
      <c r="I7" s="30"/>
      <c r="J7" s="30"/>
      <c r="K7" s="30"/>
      <c r="L7" s="30"/>
      <c r="M7" s="30"/>
      <c r="N7" s="30"/>
      <c r="O7" s="43"/>
    </row>
    <row r="8" spans="2:20" ht="18.75" customHeight="1">
      <c r="B8" s="30"/>
      <c r="C8" s="31"/>
      <c r="D8" s="30" t="s">
        <v>52</v>
      </c>
      <c r="E8" s="30"/>
      <c r="F8" s="30"/>
      <c r="G8" s="38"/>
      <c r="H8" s="30"/>
      <c r="I8" s="30"/>
      <c r="J8" s="30"/>
      <c r="K8" s="30"/>
      <c r="L8" s="30"/>
      <c r="M8" s="32" t="str">
        <f>REPT("-",R8-LEN(D8))</f>
        <v>------------------------------------------------------------------</v>
      </c>
      <c r="N8" s="32"/>
      <c r="O8" s="42" t="str">
        <f>HYPERLINK("#"&amp;T8&amp;"!A1","1")</f>
        <v>1</v>
      </c>
      <c r="R8" s="25">
        <v>78</v>
      </c>
      <c r="T8" s="25" t="s">
        <v>243</v>
      </c>
    </row>
    <row r="9" spans="2:20" ht="18.75" customHeight="1">
      <c r="B9" s="30"/>
      <c r="C9" s="31"/>
      <c r="D9" s="30" t="s">
        <v>190</v>
      </c>
      <c r="E9" s="30"/>
      <c r="F9" s="30"/>
      <c r="G9" s="38"/>
      <c r="H9" s="30"/>
      <c r="I9" s="30"/>
      <c r="J9" s="30"/>
      <c r="K9" s="30"/>
      <c r="L9" s="30"/>
      <c r="M9" s="32" t="str">
        <f>REPT("-",R9-LEN(D9))</f>
        <v>-----------------------------------------------------------------</v>
      </c>
      <c r="N9" s="32"/>
      <c r="O9" s="42" t="str">
        <f>HYPERLINK("#"&amp;T9&amp;"!A1","1")</f>
        <v>1</v>
      </c>
      <c r="R9" s="25">
        <v>78</v>
      </c>
      <c r="T9" s="25" t="s">
        <v>135</v>
      </c>
    </row>
    <row r="10" spans="2:20" ht="18.75" customHeight="1">
      <c r="B10" s="30"/>
      <c r="C10" s="31" t="s">
        <v>245</v>
      </c>
      <c r="D10" s="30" t="s">
        <v>77</v>
      </c>
      <c r="E10" s="30"/>
      <c r="F10" s="30"/>
      <c r="G10" s="38"/>
      <c r="H10" s="30"/>
      <c r="I10" s="30"/>
      <c r="J10" s="30"/>
      <c r="K10" s="30"/>
      <c r="L10" s="30"/>
      <c r="M10" s="32"/>
      <c r="N10" s="32"/>
      <c r="O10" s="42"/>
      <c r="R10" s="25" t="s">
        <v>30</v>
      </c>
      <c r="T10" s="25" t="s">
        <v>30</v>
      </c>
    </row>
    <row r="11" spans="2:20" ht="18.75" customHeight="1">
      <c r="B11" s="30"/>
      <c r="C11" s="31" t="s">
        <v>30</v>
      </c>
      <c r="D11" s="30" t="s">
        <v>52</v>
      </c>
      <c r="E11" s="30"/>
      <c r="F11" s="30"/>
      <c r="G11" s="39"/>
      <c r="H11" s="30"/>
      <c r="I11" s="30"/>
      <c r="J11" s="30"/>
      <c r="K11" s="30"/>
      <c r="L11" s="30"/>
      <c r="M11" s="32" t="str">
        <f>REPT("-",R11-LEN(D11))</f>
        <v>------------------------------------------------------------------</v>
      </c>
      <c r="N11" s="30"/>
      <c r="O11" s="42" t="str">
        <f>HYPERLINK("#"&amp;T11&amp;"!A1","2")</f>
        <v>2</v>
      </c>
      <c r="R11" s="25">
        <v>78</v>
      </c>
      <c r="T11" s="25" t="s">
        <v>137</v>
      </c>
    </row>
    <row r="12" spans="2:20" ht="18.75" customHeight="1">
      <c r="B12" s="30"/>
      <c r="C12" s="31"/>
      <c r="D12" s="30" t="s">
        <v>190</v>
      </c>
      <c r="E12" s="30"/>
      <c r="F12" s="30"/>
      <c r="G12" s="38"/>
      <c r="H12" s="30"/>
      <c r="I12" s="30"/>
      <c r="J12" s="30"/>
      <c r="K12" s="30"/>
      <c r="L12" s="30"/>
      <c r="M12" s="32" t="str">
        <f>REPT("-",R12-LEN(D12))</f>
        <v>-----------------------------------------------------------------</v>
      </c>
      <c r="N12" s="32"/>
      <c r="O12" s="42" t="str">
        <f>HYPERLINK("#"&amp;T12&amp;"!A1","2")</f>
        <v>2</v>
      </c>
      <c r="R12" s="25">
        <v>78</v>
      </c>
      <c r="T12" s="25" t="s">
        <v>137</v>
      </c>
    </row>
    <row r="13" spans="2:20" ht="18.75" customHeight="1">
      <c r="B13" s="30"/>
      <c r="C13" s="31" t="s">
        <v>110</v>
      </c>
      <c r="D13" s="30" t="s">
        <v>247</v>
      </c>
      <c r="E13" s="30"/>
      <c r="F13" s="30"/>
      <c r="G13" s="38"/>
      <c r="H13" s="30"/>
      <c r="I13" s="30"/>
      <c r="J13" s="30"/>
      <c r="K13" s="30"/>
      <c r="L13" s="30"/>
      <c r="M13" s="32"/>
      <c r="N13" s="32"/>
      <c r="O13" s="42"/>
      <c r="R13" s="25" t="s">
        <v>30</v>
      </c>
    </row>
    <row r="14" spans="2:20" ht="18.75" customHeight="1">
      <c r="B14" s="30"/>
      <c r="C14" s="30"/>
      <c r="D14" s="30" t="s">
        <v>52</v>
      </c>
      <c r="E14" s="30"/>
      <c r="F14" s="30"/>
      <c r="G14" s="38"/>
      <c r="H14" s="30"/>
      <c r="I14" s="30"/>
      <c r="J14" s="30"/>
      <c r="K14" s="30"/>
      <c r="L14" s="30"/>
      <c r="M14" s="32" t="str">
        <f>REPT("-",R14-LEN(D14))</f>
        <v>------------------------------------------------------------------</v>
      </c>
      <c r="N14" s="32"/>
      <c r="O14" s="42" t="str">
        <f>HYPERLINK("#"&amp;T14&amp;"!A1","3")</f>
        <v>3</v>
      </c>
      <c r="R14" s="25">
        <v>78</v>
      </c>
      <c r="T14" s="25" t="s">
        <v>152</v>
      </c>
    </row>
    <row r="15" spans="2:20" ht="18.75" customHeight="1">
      <c r="B15" s="30"/>
      <c r="C15" s="30"/>
      <c r="D15" s="30" t="s">
        <v>190</v>
      </c>
      <c r="E15" s="30"/>
      <c r="F15" s="30"/>
      <c r="G15" s="38"/>
      <c r="H15" s="30"/>
      <c r="I15" s="30"/>
      <c r="J15" s="30"/>
      <c r="K15" s="30"/>
      <c r="L15" s="30"/>
      <c r="M15" s="32" t="str">
        <f>REPT("-",R15-LEN(D15))</f>
        <v>-----------------------------------------------------------------</v>
      </c>
      <c r="N15" s="32"/>
      <c r="O15" s="42" t="str">
        <f>HYPERLINK("#"&amp;T15&amp;"!A1","3")</f>
        <v>3</v>
      </c>
      <c r="R15" s="25">
        <v>78</v>
      </c>
      <c r="T15" s="25" t="s">
        <v>152</v>
      </c>
    </row>
    <row r="16" spans="2:20" ht="10.5" customHeight="1">
      <c r="B16" s="30"/>
      <c r="C16" s="30"/>
      <c r="D16" s="30"/>
      <c r="E16" s="30"/>
      <c r="F16" s="30"/>
      <c r="G16" s="30"/>
      <c r="H16" s="30"/>
      <c r="I16" s="30"/>
      <c r="J16" s="30"/>
      <c r="K16" s="30"/>
      <c r="L16" s="30"/>
      <c r="M16" s="30"/>
      <c r="N16" s="30"/>
      <c r="O16" s="43"/>
    </row>
    <row r="17" spans="2:20" ht="18.75" customHeight="1">
      <c r="B17" s="25" t="s">
        <v>249</v>
      </c>
      <c r="C17" s="30"/>
      <c r="D17" s="30"/>
      <c r="E17" s="30"/>
      <c r="F17" s="30"/>
      <c r="G17" s="30"/>
      <c r="H17" s="30"/>
      <c r="I17" s="30"/>
      <c r="J17" s="30"/>
      <c r="K17" s="30"/>
      <c r="L17" s="30"/>
      <c r="M17" s="30"/>
      <c r="N17" s="30"/>
      <c r="O17" s="43"/>
    </row>
    <row r="18" spans="2:20" ht="18.75" customHeight="1">
      <c r="B18" s="30"/>
      <c r="C18" s="25" t="s">
        <v>187</v>
      </c>
      <c r="D18" s="30"/>
      <c r="E18" s="30"/>
      <c r="F18" s="36"/>
      <c r="G18" s="30"/>
      <c r="H18" s="30"/>
      <c r="I18" s="30"/>
      <c r="J18" s="30"/>
      <c r="K18" s="30"/>
      <c r="L18" s="30"/>
      <c r="M18" s="30"/>
      <c r="N18" s="30"/>
      <c r="O18" s="43"/>
    </row>
    <row r="19" spans="2:20" ht="18.75" customHeight="1">
      <c r="B19" s="30"/>
      <c r="C19" s="30"/>
      <c r="D19" s="31" t="s">
        <v>21</v>
      </c>
      <c r="E19" s="34" t="s">
        <v>250</v>
      </c>
      <c r="F19" s="30"/>
      <c r="G19" s="34"/>
      <c r="H19" s="30"/>
      <c r="I19" s="30"/>
      <c r="J19" s="30"/>
      <c r="K19" s="30"/>
      <c r="L19" s="30"/>
      <c r="M19" s="32" t="str">
        <f t="shared" ref="M19:M28" si="0">REPT("-",R19-LEN(E19))</f>
        <v>---------------------------</v>
      </c>
      <c r="N19" s="32"/>
      <c r="O19" s="42" t="str">
        <f>HYPERLINK("#"&amp;T19&amp;"!A1","4")</f>
        <v>4</v>
      </c>
      <c r="R19" s="25">
        <v>58</v>
      </c>
      <c r="T19" s="25" t="s">
        <v>252</v>
      </c>
    </row>
    <row r="20" spans="2:20" ht="18.75" customHeight="1">
      <c r="B20" s="30"/>
      <c r="C20" s="30"/>
      <c r="D20" s="31" t="s">
        <v>256</v>
      </c>
      <c r="E20" s="30" t="s">
        <v>95</v>
      </c>
      <c r="F20" s="30"/>
      <c r="G20" s="30"/>
      <c r="H20" s="30"/>
      <c r="I20" s="30"/>
      <c r="J20" s="30"/>
      <c r="K20" s="30"/>
      <c r="L20" s="30"/>
      <c r="M20" s="32" t="str">
        <f t="shared" si="0"/>
        <v>---------------------------</v>
      </c>
      <c r="N20" s="32"/>
      <c r="O20" s="42" t="str">
        <f>HYPERLINK("#"&amp;T20&amp;"!A1","5")</f>
        <v>5</v>
      </c>
      <c r="R20" s="25">
        <v>58</v>
      </c>
      <c r="T20" s="25" t="s">
        <v>257</v>
      </c>
    </row>
    <row r="21" spans="2:20" ht="18.75" customHeight="1">
      <c r="B21" s="30"/>
      <c r="C21" s="30"/>
      <c r="D21" s="31" t="s">
        <v>259</v>
      </c>
      <c r="E21" s="30" t="s">
        <v>233</v>
      </c>
      <c r="F21" s="30"/>
      <c r="G21" s="30"/>
      <c r="H21" s="30"/>
      <c r="I21" s="30"/>
      <c r="J21" s="30"/>
      <c r="K21" s="30"/>
      <c r="L21" s="30"/>
      <c r="M21" s="32" t="str">
        <f t="shared" si="0"/>
        <v>-------------------------------</v>
      </c>
      <c r="N21" s="32"/>
      <c r="O21" s="42" t="str">
        <f>HYPERLINK("#"&amp;T21&amp;"!A1","6")</f>
        <v>6</v>
      </c>
      <c r="R21" s="25">
        <v>60</v>
      </c>
      <c r="T21" s="25" t="s">
        <v>67</v>
      </c>
    </row>
    <row r="22" spans="2:20" ht="18.75" customHeight="1">
      <c r="B22" s="30"/>
      <c r="C22" s="30"/>
      <c r="D22" s="31" t="s">
        <v>83</v>
      </c>
      <c r="E22" s="30" t="s">
        <v>17</v>
      </c>
      <c r="F22" s="30"/>
      <c r="G22" s="30"/>
      <c r="H22" s="30"/>
      <c r="I22" s="30"/>
      <c r="J22" s="30"/>
      <c r="K22" s="30"/>
      <c r="L22" s="30"/>
      <c r="M22" s="32" t="str">
        <f t="shared" si="0"/>
        <v>-------------------------------</v>
      </c>
      <c r="N22" s="32"/>
      <c r="O22" s="42" t="str">
        <f>HYPERLINK("#"&amp;T22&amp;"!A1","7")</f>
        <v>7</v>
      </c>
      <c r="R22" s="25">
        <v>60</v>
      </c>
      <c r="T22" s="25" t="s">
        <v>262</v>
      </c>
    </row>
    <row r="23" spans="2:20" ht="18.75" customHeight="1">
      <c r="B23" s="30"/>
      <c r="C23" s="30"/>
      <c r="D23" s="31" t="s">
        <v>55</v>
      </c>
      <c r="E23" s="30" t="s">
        <v>244</v>
      </c>
      <c r="F23" s="30"/>
      <c r="G23" s="30"/>
      <c r="H23" s="30"/>
      <c r="I23" s="30"/>
      <c r="J23" s="30"/>
      <c r="K23" s="30"/>
      <c r="L23" s="30"/>
      <c r="M23" s="32" t="str">
        <f t="shared" si="0"/>
        <v>----------------------------</v>
      </c>
      <c r="N23" s="32"/>
      <c r="O23" s="42" t="str">
        <f>HYPERLINK("#"&amp;T23&amp;"!A1","8")</f>
        <v>8</v>
      </c>
      <c r="R23" s="25">
        <v>58</v>
      </c>
      <c r="T23" s="25" t="s">
        <v>182</v>
      </c>
    </row>
    <row r="24" spans="2:20" ht="18.75" customHeight="1">
      <c r="B24" s="30"/>
      <c r="C24" s="30"/>
      <c r="D24" s="31" t="s">
        <v>263</v>
      </c>
      <c r="E24" s="30" t="s">
        <v>265</v>
      </c>
      <c r="F24" s="30"/>
      <c r="G24" s="30"/>
      <c r="H24" s="30"/>
      <c r="I24" s="30"/>
      <c r="J24" s="30"/>
      <c r="K24" s="30"/>
      <c r="L24" s="30"/>
      <c r="M24" s="32" t="str">
        <f t="shared" si="0"/>
        <v>--------------------------</v>
      </c>
      <c r="N24" s="32"/>
      <c r="O24" s="42" t="str">
        <f>HYPERLINK("#"&amp;T24&amp;"!A1","9")</f>
        <v>9</v>
      </c>
      <c r="R24" s="25">
        <v>57</v>
      </c>
      <c r="T24" s="25" t="s">
        <v>171</v>
      </c>
    </row>
    <row r="25" spans="2:20" ht="18.75" customHeight="1">
      <c r="B25" s="30"/>
      <c r="C25" s="30"/>
      <c r="D25" s="31" t="s">
        <v>269</v>
      </c>
      <c r="E25" s="30" t="s">
        <v>176</v>
      </c>
      <c r="F25" s="30"/>
      <c r="G25" s="30"/>
      <c r="H25" s="30"/>
      <c r="I25" s="30"/>
      <c r="J25" s="30"/>
      <c r="K25" s="30"/>
      <c r="L25" s="30"/>
      <c r="M25" s="32" t="str">
        <f t="shared" si="0"/>
        <v>-------------------------</v>
      </c>
      <c r="N25" s="32"/>
      <c r="O25" s="42" t="str">
        <f>HYPERLINK("#"&amp;T25&amp;"!A1","10")</f>
        <v>10</v>
      </c>
      <c r="R25" s="25">
        <v>57</v>
      </c>
      <c r="T25" s="25" t="s">
        <v>51</v>
      </c>
    </row>
    <row r="26" spans="2:20" ht="18.75" customHeight="1">
      <c r="B26" s="30"/>
      <c r="C26" s="30"/>
      <c r="D26" s="31" t="s">
        <v>179</v>
      </c>
      <c r="E26" s="30" t="s">
        <v>205</v>
      </c>
      <c r="F26" s="30"/>
      <c r="G26" s="30"/>
      <c r="H26" s="30"/>
      <c r="I26" s="30"/>
      <c r="J26" s="30"/>
      <c r="K26" s="30"/>
      <c r="L26" s="30"/>
      <c r="M26" s="32" t="str">
        <f t="shared" si="0"/>
        <v>-------------------------</v>
      </c>
      <c r="N26" s="32"/>
      <c r="O26" s="42" t="str">
        <f>HYPERLINK("#"&amp;T26&amp;"!A1","11")</f>
        <v>11</v>
      </c>
      <c r="R26" s="25">
        <v>57</v>
      </c>
      <c r="T26" s="25" t="s">
        <v>75</v>
      </c>
    </row>
    <row r="27" spans="2:20" ht="18.75" customHeight="1">
      <c r="B27" s="30"/>
      <c r="C27" s="30"/>
      <c r="D27" s="31" t="s">
        <v>1</v>
      </c>
      <c r="E27" s="30" t="s">
        <v>270</v>
      </c>
      <c r="F27" s="30"/>
      <c r="G27" s="30"/>
      <c r="H27" s="30"/>
      <c r="I27" s="30"/>
      <c r="J27" s="30"/>
      <c r="K27" s="30"/>
      <c r="L27" s="30"/>
      <c r="M27" s="32" t="str">
        <f t="shared" si="0"/>
        <v>---------------------------------------</v>
      </c>
      <c r="N27" s="32"/>
      <c r="O27" s="42" t="str">
        <f>HYPERLINK("#"&amp;T27&amp;"!A1","12")</f>
        <v>12</v>
      </c>
      <c r="R27" s="25">
        <v>62</v>
      </c>
      <c r="T27" s="25" t="s">
        <v>81</v>
      </c>
    </row>
    <row r="28" spans="2:20" ht="18.75" customHeight="1">
      <c r="B28" s="30"/>
      <c r="C28" s="30"/>
      <c r="D28" s="31" t="s">
        <v>228</v>
      </c>
      <c r="E28" s="30" t="s">
        <v>62</v>
      </c>
      <c r="F28" s="30"/>
      <c r="G28" s="30"/>
      <c r="H28" s="30"/>
      <c r="I28" s="30"/>
      <c r="J28" s="30"/>
      <c r="K28" s="30"/>
      <c r="L28" s="30"/>
      <c r="M28" s="32" t="str">
        <f t="shared" si="0"/>
        <v>-----------------------------------------------</v>
      </c>
      <c r="N28" s="32"/>
      <c r="O28" s="42" t="str">
        <f>HYPERLINK("#"&amp;T28&amp;"!A1","13")</f>
        <v>13</v>
      </c>
      <c r="R28" s="25">
        <v>66</v>
      </c>
      <c r="T28" s="25" t="s">
        <v>272</v>
      </c>
    </row>
    <row r="29" spans="2:20" ht="18.75" customHeight="1">
      <c r="B29" s="30"/>
      <c r="C29" s="30"/>
      <c r="D29" s="32"/>
      <c r="E29" s="32"/>
      <c r="F29" s="30"/>
      <c r="G29" s="30"/>
      <c r="H29" s="30"/>
      <c r="I29" s="30"/>
      <c r="J29" s="30"/>
      <c r="K29" s="30"/>
      <c r="L29" s="30"/>
      <c r="M29" s="30"/>
      <c r="N29" s="30"/>
      <c r="O29" s="43"/>
    </row>
    <row r="30" spans="2:20" ht="18.75" customHeight="1">
      <c r="C30" s="25" t="s">
        <v>275</v>
      </c>
      <c r="D30" s="30"/>
      <c r="E30" s="30"/>
      <c r="F30" s="30"/>
      <c r="G30" s="30"/>
      <c r="H30" s="30"/>
      <c r="I30" s="30"/>
      <c r="J30" s="30"/>
      <c r="K30" s="30"/>
      <c r="L30" s="30"/>
      <c r="M30" s="30"/>
      <c r="N30" s="30"/>
      <c r="O30" s="43"/>
    </row>
    <row r="31" spans="2:20" ht="18.75" customHeight="1">
      <c r="B31" s="30"/>
      <c r="C31" s="30"/>
      <c r="D31" s="31" t="s">
        <v>21</v>
      </c>
      <c r="E31" s="30" t="s">
        <v>138</v>
      </c>
      <c r="G31" s="30"/>
      <c r="H31" s="30"/>
      <c r="I31" s="30"/>
      <c r="J31" s="30"/>
      <c r="K31" s="30"/>
      <c r="L31" s="30"/>
      <c r="M31" s="32" t="str">
        <f t="shared" ref="M31:M44" si="1">REPT("-",R31-LEN(E31))</f>
        <v>-----------------------</v>
      </c>
      <c r="N31" s="40"/>
      <c r="O31" s="42" t="str">
        <f>HYPERLINK("#"&amp;T31&amp;"!A1","14")</f>
        <v>14</v>
      </c>
      <c r="R31" s="25">
        <v>55</v>
      </c>
      <c r="T31" s="25" t="s">
        <v>14</v>
      </c>
    </row>
    <row r="32" spans="2:20" ht="18.75" customHeight="1">
      <c r="B32" s="30"/>
      <c r="C32" s="30"/>
      <c r="D32" s="31" t="s">
        <v>256</v>
      </c>
      <c r="E32" s="30" t="s">
        <v>276</v>
      </c>
      <c r="G32" s="30"/>
      <c r="H32" s="30"/>
      <c r="I32" s="30"/>
      <c r="J32" s="30"/>
      <c r="K32" s="30"/>
      <c r="L32" s="30"/>
      <c r="M32" s="32" t="str">
        <f t="shared" si="1"/>
        <v>----------------------</v>
      </c>
      <c r="N32" s="41"/>
      <c r="O32" s="42" t="str">
        <f>HYPERLINK("#"&amp;T32&amp;"!A1","15")</f>
        <v>15</v>
      </c>
      <c r="R32" s="25">
        <v>55</v>
      </c>
      <c r="T32" s="25" t="s">
        <v>14</v>
      </c>
    </row>
    <row r="33" spans="2:20" ht="18.75" customHeight="1">
      <c r="B33" s="30"/>
      <c r="C33" s="30" t="s">
        <v>277</v>
      </c>
      <c r="D33" s="31" t="s">
        <v>259</v>
      </c>
      <c r="E33" s="30" t="s">
        <v>280</v>
      </c>
      <c r="G33" s="30"/>
      <c r="H33" s="30"/>
      <c r="I33" s="30"/>
      <c r="J33" s="30"/>
      <c r="K33" s="30"/>
      <c r="L33" s="30"/>
      <c r="M33" s="32" t="str">
        <f t="shared" si="1"/>
        <v>------------</v>
      </c>
      <c r="N33" s="41"/>
      <c r="O33" s="42" t="str">
        <f>HYPERLINK("#"&amp;T33&amp;"!A1","16")</f>
        <v>16</v>
      </c>
      <c r="R33" s="25">
        <v>50</v>
      </c>
      <c r="T33" s="25" t="s">
        <v>254</v>
      </c>
    </row>
    <row r="34" spans="2:20" ht="18.75" customHeight="1">
      <c r="B34" s="30"/>
      <c r="C34" s="30" t="s">
        <v>20</v>
      </c>
      <c r="D34" s="31" t="s">
        <v>83</v>
      </c>
      <c r="E34" s="30" t="s">
        <v>221</v>
      </c>
      <c r="G34" s="30"/>
      <c r="H34" s="30"/>
      <c r="I34" s="30"/>
      <c r="J34" s="30"/>
      <c r="K34" s="30"/>
      <c r="L34" s="30"/>
      <c r="M34" s="32" t="str">
        <f t="shared" si="1"/>
        <v>-----------</v>
      </c>
      <c r="N34" s="41"/>
      <c r="O34" s="42" t="str">
        <f>HYPERLINK("#"&amp;T34&amp;"!A1","17")</f>
        <v>17</v>
      </c>
      <c r="R34" s="25">
        <v>50</v>
      </c>
      <c r="T34" s="25" t="s">
        <v>254</v>
      </c>
    </row>
    <row r="35" spans="2:20" ht="18.75" customHeight="1">
      <c r="B35" s="30"/>
      <c r="C35" s="30" t="s">
        <v>281</v>
      </c>
      <c r="D35" s="31" t="s">
        <v>55</v>
      </c>
      <c r="E35" s="30" t="s">
        <v>283</v>
      </c>
      <c r="G35" s="30"/>
      <c r="H35" s="30"/>
      <c r="I35" s="30"/>
      <c r="J35" s="30"/>
      <c r="K35" s="30"/>
      <c r="L35" s="30"/>
      <c r="M35" s="32" t="str">
        <f t="shared" si="1"/>
        <v>--------------------</v>
      </c>
      <c r="N35" s="41"/>
      <c r="O35" s="42" t="str">
        <f>HYPERLINK("#"&amp;T35&amp;"!A1","18")</f>
        <v>18</v>
      </c>
      <c r="R35" s="25">
        <v>55</v>
      </c>
      <c r="T35" s="25" t="s">
        <v>285</v>
      </c>
    </row>
    <row r="36" spans="2:20" ht="18.75" customHeight="1">
      <c r="B36" s="30"/>
      <c r="C36" s="30" t="s">
        <v>286</v>
      </c>
      <c r="D36" s="31" t="s">
        <v>263</v>
      </c>
      <c r="E36" s="30" t="s">
        <v>82</v>
      </c>
      <c r="G36" s="30"/>
      <c r="H36" s="30"/>
      <c r="I36" s="30"/>
      <c r="J36" s="30"/>
      <c r="K36" s="30"/>
      <c r="L36" s="30"/>
      <c r="M36" s="32" t="str">
        <f t="shared" si="1"/>
        <v>-------------------</v>
      </c>
      <c r="N36" s="41"/>
      <c r="O36" s="42" t="str">
        <f>HYPERLINK("#"&amp;T36&amp;"!A1","19")</f>
        <v>19</v>
      </c>
      <c r="R36" s="25">
        <v>55</v>
      </c>
      <c r="T36" s="25" t="s">
        <v>285</v>
      </c>
    </row>
    <row r="37" spans="2:20" ht="18.75" customHeight="1">
      <c r="B37" s="30"/>
      <c r="C37" s="30" t="s">
        <v>288</v>
      </c>
      <c r="D37" s="31" t="s">
        <v>269</v>
      </c>
      <c r="E37" s="30" t="s">
        <v>289</v>
      </c>
      <c r="G37" s="30"/>
      <c r="H37" s="30"/>
      <c r="I37" s="30"/>
      <c r="J37" s="30"/>
      <c r="K37" s="30"/>
      <c r="L37" s="30"/>
      <c r="M37" s="32" t="str">
        <f t="shared" si="1"/>
        <v>---------------------------------</v>
      </c>
      <c r="N37" s="41"/>
      <c r="O37" s="42" t="str">
        <f>HYPERLINK("#"&amp;T37&amp;"!A1","20")</f>
        <v>20</v>
      </c>
      <c r="R37" s="25">
        <v>58</v>
      </c>
      <c r="T37" s="25" t="s">
        <v>212</v>
      </c>
    </row>
    <row r="38" spans="2:20" ht="18.75" customHeight="1">
      <c r="B38" s="30"/>
      <c r="C38" s="30" t="s">
        <v>291</v>
      </c>
      <c r="D38" s="31" t="s">
        <v>179</v>
      </c>
      <c r="E38" s="30" t="s">
        <v>143</v>
      </c>
      <c r="G38" s="30"/>
      <c r="H38" s="30"/>
      <c r="I38" s="30"/>
      <c r="J38" s="30"/>
      <c r="K38" s="30"/>
      <c r="L38" s="30"/>
      <c r="M38" s="32" t="str">
        <f t="shared" si="1"/>
        <v>---------------------</v>
      </c>
      <c r="N38" s="41"/>
      <c r="O38" s="42" t="str">
        <f>HYPERLINK("#"&amp;T38&amp;"!A1","21")</f>
        <v>21</v>
      </c>
      <c r="R38" s="25">
        <v>52</v>
      </c>
      <c r="T38" s="25" t="s">
        <v>142</v>
      </c>
    </row>
    <row r="39" spans="2:20" ht="18.75" customHeight="1">
      <c r="B39" s="30"/>
      <c r="C39" s="30"/>
      <c r="D39" s="31" t="s">
        <v>1</v>
      </c>
      <c r="E39" s="30" t="s">
        <v>163</v>
      </c>
      <c r="G39" s="30"/>
      <c r="H39" s="30"/>
      <c r="I39" s="30"/>
      <c r="J39" s="30"/>
      <c r="K39" s="30"/>
      <c r="L39" s="30"/>
      <c r="M39" s="32" t="str">
        <f t="shared" si="1"/>
        <v>------------------</v>
      </c>
      <c r="N39" s="41"/>
      <c r="O39" s="42" t="str">
        <f>HYPERLINK("#"&amp;T39&amp;"!A1","22")</f>
        <v>22</v>
      </c>
      <c r="R39" s="25">
        <v>53</v>
      </c>
      <c r="T39" s="25" t="s">
        <v>292</v>
      </c>
    </row>
    <row r="40" spans="2:20" ht="18.75" customHeight="1">
      <c r="B40" s="30"/>
      <c r="C40" s="30"/>
      <c r="D40" s="31" t="s">
        <v>228</v>
      </c>
      <c r="E40" s="30" t="s">
        <v>231</v>
      </c>
      <c r="G40" s="30"/>
      <c r="H40" s="30"/>
      <c r="I40" s="30"/>
      <c r="J40" s="30"/>
      <c r="K40" s="30"/>
      <c r="L40" s="30"/>
      <c r="M40" s="32" t="str">
        <f t="shared" si="1"/>
        <v>-----------------</v>
      </c>
      <c r="N40" s="41"/>
      <c r="O40" s="42" t="str">
        <f>HYPERLINK("#"&amp;T40&amp;"!A1","23")</f>
        <v>23</v>
      </c>
      <c r="R40" s="25">
        <v>53</v>
      </c>
      <c r="T40" s="25" t="s">
        <v>292</v>
      </c>
    </row>
    <row r="41" spans="2:20" ht="18.75" customHeight="1">
      <c r="B41" s="30"/>
      <c r="C41" s="30"/>
      <c r="D41" s="31" t="s">
        <v>296</v>
      </c>
      <c r="E41" s="30" t="s">
        <v>298</v>
      </c>
      <c r="G41" s="30"/>
      <c r="H41" s="30"/>
      <c r="I41" s="30"/>
      <c r="J41" s="30"/>
      <c r="K41" s="30"/>
      <c r="L41" s="30"/>
      <c r="M41" s="32" t="str">
        <f t="shared" si="1"/>
        <v>----</v>
      </c>
      <c r="N41" s="41"/>
      <c r="O41" s="42" t="str">
        <f>HYPERLINK("#"&amp;T41&amp;"!A1","24")</f>
        <v>24</v>
      </c>
      <c r="R41" s="25">
        <v>46</v>
      </c>
      <c r="T41" s="25" t="s">
        <v>140</v>
      </c>
    </row>
    <row r="42" spans="2:20" ht="18.75" customHeight="1">
      <c r="B42" s="30"/>
      <c r="C42" s="30"/>
      <c r="D42" s="31" t="s">
        <v>117</v>
      </c>
      <c r="E42" s="30" t="s">
        <v>299</v>
      </c>
      <c r="G42" s="30"/>
      <c r="H42" s="30"/>
      <c r="I42" s="30"/>
      <c r="J42" s="30"/>
      <c r="K42" s="30"/>
      <c r="L42" s="30"/>
      <c r="M42" s="32" t="str">
        <f t="shared" si="1"/>
        <v>----</v>
      </c>
      <c r="N42" s="41"/>
      <c r="O42" s="42" t="str">
        <f>HYPERLINK("#"&amp;T42&amp;"!A1","25")</f>
        <v>25</v>
      </c>
      <c r="R42" s="25">
        <v>46</v>
      </c>
      <c r="T42" s="25" t="s">
        <v>140</v>
      </c>
    </row>
    <row r="43" spans="2:20" ht="18.75" customHeight="1">
      <c r="B43" s="30" t="s">
        <v>301</v>
      </c>
      <c r="C43" s="30"/>
      <c r="D43" s="31" t="s">
        <v>248</v>
      </c>
      <c r="E43" s="30" t="s">
        <v>303</v>
      </c>
      <c r="G43" s="30"/>
      <c r="H43" s="30"/>
      <c r="I43" s="30"/>
      <c r="J43" s="30"/>
      <c r="K43" s="30"/>
      <c r="L43" s="30"/>
      <c r="M43" s="32" t="str">
        <f t="shared" si="1"/>
        <v>---------------------------------</v>
      </c>
      <c r="N43" s="41"/>
      <c r="O43" s="42" t="str">
        <f>HYPERLINK("#"&amp;T43&amp;"!A1","26")</f>
        <v>26</v>
      </c>
      <c r="R43" s="25">
        <v>58</v>
      </c>
      <c r="T43" s="25" t="s">
        <v>223</v>
      </c>
    </row>
    <row r="44" spans="2:20" ht="18.75" customHeight="1">
      <c r="B44" s="30"/>
      <c r="C44" s="30"/>
      <c r="D44" s="31" t="s">
        <v>306</v>
      </c>
      <c r="E44" s="30" t="s">
        <v>309</v>
      </c>
      <c r="G44" s="30"/>
      <c r="H44" s="30"/>
      <c r="I44" s="30"/>
      <c r="J44" s="30"/>
      <c r="K44" s="30"/>
      <c r="L44" s="30"/>
      <c r="M44" s="32" t="str">
        <f t="shared" si="1"/>
        <v>--------------------------------</v>
      </c>
      <c r="N44" s="41"/>
      <c r="O44" s="42" t="str">
        <f>HYPERLINK("#"&amp;T44&amp;"!A1","27")</f>
        <v>27</v>
      </c>
      <c r="R44" s="25">
        <v>58</v>
      </c>
      <c r="T44" s="25" t="s">
        <v>223</v>
      </c>
    </row>
    <row r="45" spans="2:20" ht="18.75" customHeight="1">
      <c r="B45" s="30"/>
      <c r="C45" s="30"/>
      <c r="D45" s="33"/>
      <c r="E45" s="30"/>
      <c r="G45" s="30"/>
      <c r="H45" s="30"/>
      <c r="I45" s="30"/>
      <c r="J45" s="30"/>
      <c r="K45" s="30"/>
      <c r="L45" s="30"/>
      <c r="M45" s="32"/>
      <c r="N45" s="41"/>
      <c r="O45" s="42"/>
    </row>
    <row r="46" spans="2:20" ht="18.75" customHeight="1">
      <c r="B46" s="30" t="s">
        <v>310</v>
      </c>
      <c r="C46" s="30"/>
      <c r="D46" s="30"/>
      <c r="E46" s="30"/>
      <c r="F46" s="30"/>
      <c r="G46" s="38"/>
      <c r="H46" s="30"/>
      <c r="I46" s="30"/>
      <c r="J46" s="30"/>
      <c r="K46" s="30"/>
      <c r="L46" s="30"/>
      <c r="M46" s="32" t="str">
        <f>REPT("-",R46-LEN(E46))</f>
        <v>--------------------------------------------------------------------</v>
      </c>
      <c r="N46" s="32"/>
      <c r="O46" s="42" t="str">
        <f>HYPERLINK("#"&amp;T46&amp;"!A1","28")</f>
        <v>28</v>
      </c>
      <c r="R46" s="25">
        <v>68</v>
      </c>
      <c r="T46" s="25" t="s">
        <v>160</v>
      </c>
    </row>
    <row r="47" spans="2:20" ht="18.75" customHeight="1">
      <c r="B47" s="30"/>
      <c r="C47" s="30"/>
      <c r="D47" s="30"/>
      <c r="E47" s="30"/>
      <c r="F47" s="30"/>
      <c r="G47" s="38"/>
      <c r="H47" s="30"/>
      <c r="I47" s="30"/>
      <c r="J47" s="30"/>
      <c r="K47" s="30"/>
      <c r="L47" s="30"/>
      <c r="M47" s="32"/>
      <c r="N47" s="32"/>
      <c r="O47" s="42"/>
    </row>
    <row r="48" spans="2:20" ht="18.75" customHeight="1">
      <c r="B48" s="30"/>
      <c r="C48" s="30"/>
      <c r="D48" s="30"/>
      <c r="E48" s="30"/>
      <c r="F48" s="37"/>
      <c r="G48" s="30"/>
      <c r="H48" s="30"/>
      <c r="I48" s="30"/>
      <c r="J48" s="30"/>
      <c r="K48" s="30"/>
      <c r="L48" s="30"/>
      <c r="M48" s="30"/>
      <c r="N48" s="30"/>
    </row>
    <row r="49" spans="3:3" ht="18.75" customHeight="1"/>
    <row r="52" spans="3:3" ht="16.5">
      <c r="C52" s="27"/>
    </row>
  </sheetData>
  <sheetProtection algorithmName="SHA-512" hashValue="tbRPH+shnHPtFsf9ZON5zIq96wn4xLX/UhdqKsyBPO9Hqm0vyfKjeHOxEPtggo+4qbIt453tpzNaO6SkAKaMUw==" saltValue="gkEyjXAbuCHX49BUzspc+Q==" spinCount="100000" sheet="1"/>
  <mergeCells count="1">
    <mergeCell ref="B2:O2"/>
  </mergeCells>
  <phoneticPr fontId="22"/>
  <pageMargins left="0.47" right="0.55118110236220474" top="0.47244094488188981" bottom="0.51181102362204722" header="0.31496062992125984" footer="0.43307086614173229"/>
  <pageSetup paperSize="9" scale="90"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35">
    <tabColor indexed="53"/>
  </sheetPr>
  <dimension ref="A4:W53"/>
  <sheetViews>
    <sheetView view="pageBreakPreview" topLeftCell="A4" zoomScaleSheetLayoutView="100" workbookViewId="0"/>
  </sheetViews>
  <sheetFormatPr defaultColWidth="9" defaultRowHeight="11"/>
  <cols>
    <col min="1" max="1" width="7" style="549" customWidth="1"/>
    <col min="2" max="2" width="3.90625" style="549" customWidth="1"/>
    <col min="3" max="3" width="16.6328125" style="198" customWidth="1"/>
    <col min="4" max="4" width="10" style="198" customWidth="1"/>
    <col min="5" max="6" width="9.90625" style="198" customWidth="1"/>
    <col min="7" max="7" width="10" style="198" customWidth="1"/>
    <col min="8" max="9" width="9.90625" style="198" customWidth="1"/>
    <col min="10" max="10" width="10" style="198" customWidth="1"/>
    <col min="11" max="12" width="9.90625" style="198" customWidth="1"/>
    <col min="13" max="13" width="10" style="198" customWidth="1"/>
    <col min="14" max="15" width="9.90625" style="198" customWidth="1"/>
    <col min="16" max="16" width="9" style="198" bestFit="1" customWidth="0"/>
    <col min="17" max="16384" width="9" style="198"/>
  </cols>
  <sheetData>
    <row r="4" spans="1:23">
      <c r="F4" s="574"/>
    </row>
    <row r="6" spans="1:23" ht="16.5" customHeight="1">
      <c r="C6" s="1"/>
      <c r="E6" s="568" t="s">
        <v>49</v>
      </c>
    </row>
    <row r="7" spans="1:23" ht="16" customHeight="1"/>
    <row r="8" spans="1:23" ht="17.149999999999999" customHeight="1">
      <c r="C8" s="454">
        <v>45748</v>
      </c>
      <c r="O8" s="581" t="s">
        <v>412</v>
      </c>
    </row>
    <row r="9" spans="1:23" ht="17.149999999999999" customHeight="1">
      <c r="B9" s="552" t="s">
        <v>98</v>
      </c>
      <c r="C9" s="556"/>
      <c r="D9" s="563"/>
      <c r="E9" s="569" t="s">
        <v>471</v>
      </c>
      <c r="F9" s="575"/>
      <c r="G9" s="569"/>
      <c r="H9" s="569" t="s">
        <v>514</v>
      </c>
      <c r="I9" s="575"/>
      <c r="J9" s="569"/>
      <c r="K9" s="569" t="s">
        <v>113</v>
      </c>
      <c r="L9" s="575"/>
      <c r="M9" s="569"/>
      <c r="N9" s="569" t="s">
        <v>463</v>
      </c>
      <c r="O9" s="575"/>
    </row>
    <row r="10" spans="1:23" ht="9" customHeight="1">
      <c r="B10" s="553"/>
      <c r="C10" s="557"/>
      <c r="D10" s="564" t="s">
        <v>147</v>
      </c>
      <c r="E10" s="570"/>
      <c r="F10" s="576"/>
      <c r="G10" s="564" t="s">
        <v>147</v>
      </c>
      <c r="H10" s="570"/>
      <c r="I10" s="576"/>
      <c r="J10" s="564" t="s">
        <v>147</v>
      </c>
      <c r="K10" s="570"/>
      <c r="L10" s="576"/>
      <c r="M10" s="564" t="s">
        <v>147</v>
      </c>
      <c r="N10" s="570"/>
      <c r="O10" s="576"/>
    </row>
    <row r="11" spans="1:23" ht="17.149999999999999" customHeight="1">
      <c r="B11" s="554"/>
      <c r="C11" s="558"/>
      <c r="D11" s="565"/>
      <c r="E11" s="571" t="s">
        <v>3</v>
      </c>
      <c r="F11" s="577" t="s">
        <v>99</v>
      </c>
      <c r="G11" s="565"/>
      <c r="H11" s="571" t="s">
        <v>3</v>
      </c>
      <c r="I11" s="577" t="s">
        <v>99</v>
      </c>
      <c r="J11" s="565"/>
      <c r="K11" s="571" t="s">
        <v>3</v>
      </c>
      <c r="L11" s="577" t="s">
        <v>99</v>
      </c>
      <c r="M11" s="565"/>
      <c r="N11" s="571" t="s">
        <v>3</v>
      </c>
      <c r="O11" s="577" t="s">
        <v>99</v>
      </c>
      <c r="Q11" s="582"/>
      <c r="R11" s="582"/>
      <c r="S11" s="582"/>
      <c r="T11" s="582"/>
      <c r="U11" s="582"/>
      <c r="V11" s="582"/>
      <c r="W11" s="582"/>
    </row>
    <row r="12" spans="1:23" ht="17.149999999999999" customHeight="1">
      <c r="B12" s="367" t="s">
        <v>175</v>
      </c>
      <c r="C12" s="559" t="s">
        <v>100</v>
      </c>
      <c r="D12" s="566">
        <v>412217</v>
      </c>
      <c r="E12" s="572">
        <v>406582</v>
      </c>
      <c r="F12" s="578">
        <v>5635</v>
      </c>
      <c r="G12" s="566">
        <v>317155</v>
      </c>
      <c r="H12" s="572">
        <v>303234</v>
      </c>
      <c r="I12" s="578">
        <v>13921</v>
      </c>
      <c r="J12" s="572">
        <v>247097</v>
      </c>
      <c r="K12" s="572">
        <v>243110</v>
      </c>
      <c r="L12" s="578">
        <v>3987</v>
      </c>
      <c r="M12" s="572">
        <v>244871</v>
      </c>
      <c r="N12" s="572">
        <v>237447</v>
      </c>
      <c r="O12" s="578">
        <v>7424</v>
      </c>
      <c r="Q12" s="582"/>
      <c r="R12" s="582"/>
      <c r="S12" s="582"/>
      <c r="T12" s="582"/>
      <c r="U12" s="582"/>
      <c r="V12" s="582"/>
      <c r="W12" s="582"/>
    </row>
    <row r="13" spans="1:23" ht="17.149999999999999" customHeight="1">
      <c r="A13" s="8"/>
      <c r="B13" s="367" t="s">
        <v>220</v>
      </c>
      <c r="C13" s="560" t="s">
        <v>66</v>
      </c>
      <c r="D13" s="566" t="s">
        <v>417</v>
      </c>
      <c r="E13" s="572" t="s">
        <v>417</v>
      </c>
      <c r="F13" s="578" t="s">
        <v>417</v>
      </c>
      <c r="G13" s="566">
        <v>271415</v>
      </c>
      <c r="H13" s="572">
        <v>271415</v>
      </c>
      <c r="I13" s="578">
        <v>0</v>
      </c>
      <c r="J13" s="572">
        <v>397136</v>
      </c>
      <c r="K13" s="572">
        <v>364214</v>
      </c>
      <c r="L13" s="578">
        <v>32922</v>
      </c>
      <c r="M13" s="572">
        <v>358754</v>
      </c>
      <c r="N13" s="572">
        <v>342174</v>
      </c>
      <c r="O13" s="578">
        <v>16580</v>
      </c>
      <c r="Q13" s="582"/>
      <c r="R13" s="582"/>
      <c r="S13" s="582"/>
      <c r="T13" s="582"/>
      <c r="U13" s="582"/>
      <c r="V13" s="582"/>
      <c r="W13" s="582"/>
    </row>
    <row r="14" spans="1:23" ht="17.149999999999999" customHeight="1">
      <c r="B14" s="367" t="s">
        <v>170</v>
      </c>
      <c r="C14" s="560" t="s">
        <v>105</v>
      </c>
      <c r="D14" s="566">
        <v>434384</v>
      </c>
      <c r="E14" s="572">
        <v>432447</v>
      </c>
      <c r="F14" s="578">
        <v>1937</v>
      </c>
      <c r="G14" s="566">
        <v>346952</v>
      </c>
      <c r="H14" s="572">
        <v>319328</v>
      </c>
      <c r="I14" s="578">
        <v>27624</v>
      </c>
      <c r="J14" s="572">
        <v>301347</v>
      </c>
      <c r="K14" s="572">
        <v>292762</v>
      </c>
      <c r="L14" s="578">
        <v>8585</v>
      </c>
      <c r="M14" s="572">
        <v>250823</v>
      </c>
      <c r="N14" s="572">
        <v>248169</v>
      </c>
      <c r="O14" s="578">
        <v>2654</v>
      </c>
      <c r="Q14" s="582"/>
      <c r="R14" s="582"/>
      <c r="S14" s="582"/>
      <c r="T14" s="582"/>
      <c r="U14" s="582"/>
      <c r="V14" s="582"/>
      <c r="W14" s="582"/>
    </row>
    <row r="15" spans="1:23" ht="17.149999999999999" customHeight="1">
      <c r="B15" s="367" t="s">
        <v>122</v>
      </c>
      <c r="C15" s="561" t="s">
        <v>392</v>
      </c>
      <c r="D15" s="566" t="s">
        <v>23</v>
      </c>
      <c r="E15" s="572" t="s">
        <v>23</v>
      </c>
      <c r="F15" s="578" t="s">
        <v>23</v>
      </c>
      <c r="G15" s="566" t="s">
        <v>23</v>
      </c>
      <c r="H15" s="572" t="s">
        <v>23</v>
      </c>
      <c r="I15" s="578" t="s">
        <v>23</v>
      </c>
      <c r="J15" s="572">
        <v>406210</v>
      </c>
      <c r="K15" s="572">
        <v>401528</v>
      </c>
      <c r="L15" s="578">
        <v>4682</v>
      </c>
      <c r="M15" s="572">
        <v>390444</v>
      </c>
      <c r="N15" s="572">
        <v>390444</v>
      </c>
      <c r="O15" s="578">
        <v>0</v>
      </c>
      <c r="Q15" s="582"/>
      <c r="R15" s="582"/>
      <c r="S15" s="582"/>
      <c r="T15" s="582"/>
      <c r="U15" s="582"/>
      <c r="V15" s="582"/>
      <c r="W15" s="582"/>
    </row>
    <row r="16" spans="1:23" ht="17.149999999999999" customHeight="1">
      <c r="B16" s="367" t="s">
        <v>393</v>
      </c>
      <c r="C16" s="560" t="s">
        <v>394</v>
      </c>
      <c r="D16" s="566" t="s">
        <v>417</v>
      </c>
      <c r="E16" s="572" t="s">
        <v>417</v>
      </c>
      <c r="F16" s="578" t="s">
        <v>417</v>
      </c>
      <c r="G16" s="566">
        <v>441043</v>
      </c>
      <c r="H16" s="572">
        <v>441008</v>
      </c>
      <c r="I16" s="578">
        <v>35</v>
      </c>
      <c r="J16" s="572">
        <v>280157</v>
      </c>
      <c r="K16" s="572">
        <v>278914</v>
      </c>
      <c r="L16" s="578">
        <v>1243</v>
      </c>
      <c r="M16" s="572">
        <v>427915</v>
      </c>
      <c r="N16" s="572">
        <v>316415</v>
      </c>
      <c r="O16" s="578">
        <v>111500</v>
      </c>
      <c r="Q16" s="582"/>
      <c r="R16" s="582"/>
      <c r="S16" s="582"/>
      <c r="T16" s="582"/>
      <c r="U16" s="582"/>
      <c r="V16" s="582"/>
      <c r="W16" s="582"/>
    </row>
    <row r="17" spans="1:23" ht="17.149999999999999" customHeight="1">
      <c r="A17" s="8" t="s">
        <v>465</v>
      </c>
      <c r="B17" s="367" t="s">
        <v>5</v>
      </c>
      <c r="C17" s="560" t="s">
        <v>78</v>
      </c>
      <c r="D17" s="566" t="s">
        <v>23</v>
      </c>
      <c r="E17" s="572" t="s">
        <v>23</v>
      </c>
      <c r="F17" s="578" t="s">
        <v>23</v>
      </c>
      <c r="G17" s="566">
        <v>369263</v>
      </c>
      <c r="H17" s="572">
        <v>369238</v>
      </c>
      <c r="I17" s="578">
        <v>25</v>
      </c>
      <c r="J17" s="572">
        <v>191159</v>
      </c>
      <c r="K17" s="572">
        <v>190684</v>
      </c>
      <c r="L17" s="578">
        <v>475</v>
      </c>
      <c r="M17" s="572">
        <v>350138</v>
      </c>
      <c r="N17" s="572">
        <v>349722</v>
      </c>
      <c r="O17" s="578">
        <v>416</v>
      </c>
      <c r="Q17" s="582"/>
      <c r="R17" s="582"/>
      <c r="S17" s="582"/>
      <c r="T17" s="582"/>
      <c r="U17" s="582"/>
      <c r="V17" s="582"/>
      <c r="W17" s="582"/>
    </row>
    <row r="18" spans="1:23" ht="17.149999999999999" customHeight="1">
      <c r="A18" s="550">
        <v>20</v>
      </c>
      <c r="B18" s="367" t="s">
        <v>165</v>
      </c>
      <c r="C18" s="560" t="s">
        <v>107</v>
      </c>
      <c r="D18" s="566" t="s">
        <v>23</v>
      </c>
      <c r="E18" s="572" t="s">
        <v>23</v>
      </c>
      <c r="F18" s="578" t="s">
        <v>23</v>
      </c>
      <c r="G18" s="566">
        <v>289416</v>
      </c>
      <c r="H18" s="572">
        <v>269579</v>
      </c>
      <c r="I18" s="578">
        <v>19837</v>
      </c>
      <c r="J18" s="572">
        <v>204721</v>
      </c>
      <c r="K18" s="572">
        <v>201531</v>
      </c>
      <c r="L18" s="578">
        <v>3190</v>
      </c>
      <c r="M18" s="572">
        <v>234192</v>
      </c>
      <c r="N18" s="572">
        <v>221162</v>
      </c>
      <c r="O18" s="578">
        <v>13030</v>
      </c>
      <c r="Q18" s="582"/>
      <c r="R18" s="582"/>
      <c r="S18" s="582"/>
      <c r="T18" s="582"/>
      <c r="U18" s="582"/>
      <c r="V18" s="582"/>
      <c r="W18" s="582"/>
    </row>
    <row r="19" spans="1:23" ht="17.149999999999999" customHeight="1">
      <c r="A19" s="551" t="s">
        <v>465</v>
      </c>
      <c r="B19" s="367" t="s">
        <v>71</v>
      </c>
      <c r="C19" s="560" t="s">
        <v>395</v>
      </c>
      <c r="D19" s="566" t="s">
        <v>23</v>
      </c>
      <c r="E19" s="572" t="s">
        <v>23</v>
      </c>
      <c r="F19" s="578" t="s">
        <v>23</v>
      </c>
      <c r="G19" s="566">
        <v>396080</v>
      </c>
      <c r="H19" s="572">
        <v>385681</v>
      </c>
      <c r="I19" s="578">
        <v>10399</v>
      </c>
      <c r="J19" s="572">
        <v>371513</v>
      </c>
      <c r="K19" s="572">
        <v>366847</v>
      </c>
      <c r="L19" s="578">
        <v>4666</v>
      </c>
      <c r="M19" s="572">
        <v>355532</v>
      </c>
      <c r="N19" s="572">
        <v>353234</v>
      </c>
      <c r="O19" s="578">
        <v>2298</v>
      </c>
      <c r="Q19" s="582"/>
      <c r="R19" s="582"/>
      <c r="S19" s="582"/>
      <c r="T19" s="582"/>
      <c r="U19" s="582"/>
      <c r="V19" s="582"/>
      <c r="W19" s="582"/>
    </row>
    <row r="20" spans="1:23" ht="17.149999999999999" customHeight="1">
      <c r="B20" s="367" t="s">
        <v>396</v>
      </c>
      <c r="C20" s="561" t="s">
        <v>290</v>
      </c>
      <c r="D20" s="566" t="s">
        <v>417</v>
      </c>
      <c r="E20" s="572" t="s">
        <v>417</v>
      </c>
      <c r="F20" s="578" t="s">
        <v>417</v>
      </c>
      <c r="G20" s="566">
        <v>244755</v>
      </c>
      <c r="H20" s="572">
        <v>218614</v>
      </c>
      <c r="I20" s="578">
        <v>26141</v>
      </c>
      <c r="J20" s="572">
        <v>185958</v>
      </c>
      <c r="K20" s="572">
        <v>184687</v>
      </c>
      <c r="L20" s="578">
        <v>1271</v>
      </c>
      <c r="M20" s="572">
        <v>313849</v>
      </c>
      <c r="N20" s="572">
        <v>254876</v>
      </c>
      <c r="O20" s="578">
        <v>58973</v>
      </c>
      <c r="Q20" s="582"/>
      <c r="R20" s="582"/>
      <c r="S20" s="582"/>
      <c r="T20" s="582"/>
      <c r="U20" s="582"/>
      <c r="V20" s="582"/>
      <c r="W20" s="582"/>
    </row>
    <row r="21" spans="1:23" ht="17.149999999999999" customHeight="1">
      <c r="B21" s="367" t="s">
        <v>125</v>
      </c>
      <c r="C21" s="561" t="s">
        <v>397</v>
      </c>
      <c r="D21" s="566">
        <v>508170</v>
      </c>
      <c r="E21" s="572">
        <v>508170</v>
      </c>
      <c r="F21" s="578">
        <v>0</v>
      </c>
      <c r="G21" s="566" t="s">
        <v>23</v>
      </c>
      <c r="H21" s="572" t="s">
        <v>23</v>
      </c>
      <c r="I21" s="578" t="s">
        <v>23</v>
      </c>
      <c r="J21" s="572">
        <v>440085</v>
      </c>
      <c r="K21" s="572">
        <v>435449</v>
      </c>
      <c r="L21" s="578">
        <v>4636</v>
      </c>
      <c r="M21" s="572">
        <v>314001</v>
      </c>
      <c r="N21" s="572">
        <v>313077</v>
      </c>
      <c r="O21" s="578">
        <v>924</v>
      </c>
      <c r="Q21" s="582"/>
      <c r="R21" s="582"/>
      <c r="S21" s="582"/>
      <c r="T21" s="582"/>
      <c r="U21" s="582"/>
      <c r="V21" s="582"/>
      <c r="W21" s="582"/>
    </row>
    <row r="22" spans="1:23" ht="17.149999999999999" customHeight="1">
      <c r="B22" s="367" t="s">
        <v>22</v>
      </c>
      <c r="C22" s="561" t="s">
        <v>217</v>
      </c>
      <c r="D22" s="566" t="s">
        <v>417</v>
      </c>
      <c r="E22" s="572" t="s">
        <v>417</v>
      </c>
      <c r="F22" s="578" t="s">
        <v>417</v>
      </c>
      <c r="G22" s="566">
        <v>191530</v>
      </c>
      <c r="H22" s="572">
        <v>187766</v>
      </c>
      <c r="I22" s="578">
        <v>3764</v>
      </c>
      <c r="J22" s="572">
        <v>144448</v>
      </c>
      <c r="K22" s="572">
        <v>144385</v>
      </c>
      <c r="L22" s="578">
        <v>63</v>
      </c>
      <c r="M22" s="572">
        <v>97921</v>
      </c>
      <c r="N22" s="572">
        <v>97548</v>
      </c>
      <c r="O22" s="578">
        <v>373</v>
      </c>
      <c r="Q22" s="582"/>
      <c r="R22" s="582"/>
      <c r="S22" s="582"/>
      <c r="T22" s="582"/>
      <c r="U22" s="582"/>
      <c r="V22" s="582"/>
      <c r="W22" s="582"/>
    </row>
    <row r="23" spans="1:23" ht="17.149999999999999" customHeight="1">
      <c r="B23" s="367" t="s">
        <v>398</v>
      </c>
      <c r="C23" s="561" t="s">
        <v>144</v>
      </c>
      <c r="D23" s="566" t="s">
        <v>417</v>
      </c>
      <c r="E23" s="572" t="s">
        <v>417</v>
      </c>
      <c r="F23" s="578" t="s">
        <v>417</v>
      </c>
      <c r="G23" s="566">
        <v>183197</v>
      </c>
      <c r="H23" s="572">
        <v>183197</v>
      </c>
      <c r="I23" s="578">
        <v>0</v>
      </c>
      <c r="J23" s="572">
        <v>187028</v>
      </c>
      <c r="K23" s="572">
        <v>181354</v>
      </c>
      <c r="L23" s="578">
        <v>5674</v>
      </c>
      <c r="M23" s="572">
        <v>188406</v>
      </c>
      <c r="N23" s="572">
        <v>182378</v>
      </c>
      <c r="O23" s="578">
        <v>6028</v>
      </c>
      <c r="Q23" s="582"/>
      <c r="R23" s="582"/>
      <c r="S23" s="582"/>
      <c r="T23" s="582"/>
      <c r="U23" s="582"/>
      <c r="V23" s="582"/>
      <c r="W23" s="582"/>
    </row>
    <row r="24" spans="1:23" ht="17.149999999999999" customHeight="1">
      <c r="B24" s="367" t="s">
        <v>319</v>
      </c>
      <c r="C24" s="560" t="s">
        <v>399</v>
      </c>
      <c r="D24" s="566">
        <v>329647</v>
      </c>
      <c r="E24" s="572">
        <v>326032</v>
      </c>
      <c r="F24" s="578">
        <v>3615</v>
      </c>
      <c r="G24" s="566" t="s">
        <v>23</v>
      </c>
      <c r="H24" s="572" t="s">
        <v>23</v>
      </c>
      <c r="I24" s="578" t="s">
        <v>23</v>
      </c>
      <c r="J24" s="572">
        <v>339008</v>
      </c>
      <c r="K24" s="572">
        <v>339008</v>
      </c>
      <c r="L24" s="578">
        <v>0</v>
      </c>
      <c r="M24" s="572">
        <v>253063</v>
      </c>
      <c r="N24" s="572">
        <v>252394</v>
      </c>
      <c r="O24" s="578">
        <v>669</v>
      </c>
      <c r="Q24" s="582"/>
      <c r="R24" s="582"/>
      <c r="S24" s="582"/>
      <c r="T24" s="582"/>
      <c r="U24" s="582"/>
      <c r="V24" s="582"/>
      <c r="W24" s="582"/>
    </row>
    <row r="25" spans="1:23" ht="17.149999999999999" customHeight="1">
      <c r="B25" s="367" t="s">
        <v>400</v>
      </c>
      <c r="C25" s="560" t="s">
        <v>108</v>
      </c>
      <c r="D25" s="566">
        <v>430432</v>
      </c>
      <c r="E25" s="572">
        <v>409991</v>
      </c>
      <c r="F25" s="578">
        <v>20441</v>
      </c>
      <c r="G25" s="566">
        <v>283898</v>
      </c>
      <c r="H25" s="572">
        <v>276755</v>
      </c>
      <c r="I25" s="578">
        <v>7143</v>
      </c>
      <c r="J25" s="572">
        <v>159678</v>
      </c>
      <c r="K25" s="572">
        <v>159678</v>
      </c>
      <c r="L25" s="578">
        <v>0</v>
      </c>
      <c r="M25" s="572">
        <v>214199</v>
      </c>
      <c r="N25" s="572">
        <v>214015</v>
      </c>
      <c r="O25" s="578">
        <v>184</v>
      </c>
      <c r="Q25" s="582"/>
      <c r="R25" s="582"/>
      <c r="S25" s="582"/>
      <c r="T25" s="582"/>
      <c r="U25" s="582"/>
      <c r="V25" s="582"/>
      <c r="W25" s="582"/>
    </row>
    <row r="26" spans="1:23" ht="17.149999999999999" customHeight="1">
      <c r="B26" s="367" t="s">
        <v>74</v>
      </c>
      <c r="C26" s="560" t="s">
        <v>376</v>
      </c>
      <c r="D26" s="566" t="s">
        <v>417</v>
      </c>
      <c r="E26" s="572" t="s">
        <v>417</v>
      </c>
      <c r="F26" s="578" t="s">
        <v>417</v>
      </c>
      <c r="G26" s="566" t="s">
        <v>23</v>
      </c>
      <c r="H26" s="572" t="s">
        <v>23</v>
      </c>
      <c r="I26" s="578" t="s">
        <v>23</v>
      </c>
      <c r="J26" s="572">
        <v>353607</v>
      </c>
      <c r="K26" s="572">
        <v>346452</v>
      </c>
      <c r="L26" s="578">
        <v>7155</v>
      </c>
      <c r="M26" s="572">
        <v>314820</v>
      </c>
      <c r="N26" s="572">
        <v>308691</v>
      </c>
      <c r="O26" s="578">
        <v>6129</v>
      </c>
      <c r="Q26" s="582"/>
      <c r="R26" s="582"/>
      <c r="S26" s="582"/>
      <c r="T26" s="582"/>
      <c r="U26" s="582"/>
      <c r="V26" s="582"/>
      <c r="W26" s="582"/>
    </row>
    <row r="27" spans="1:23" ht="17.149999999999999" customHeight="1">
      <c r="A27" s="549" t="s">
        <v>30</v>
      </c>
      <c r="B27" s="555" t="s">
        <v>7</v>
      </c>
      <c r="C27" s="562" t="s">
        <v>402</v>
      </c>
      <c r="D27" s="567">
        <v>191181</v>
      </c>
      <c r="E27" s="573">
        <v>189858</v>
      </c>
      <c r="F27" s="579">
        <v>1323</v>
      </c>
      <c r="G27" s="567">
        <v>236734</v>
      </c>
      <c r="H27" s="573">
        <v>232850</v>
      </c>
      <c r="I27" s="579">
        <v>3884</v>
      </c>
      <c r="J27" s="573">
        <v>215849</v>
      </c>
      <c r="K27" s="573">
        <v>215086</v>
      </c>
      <c r="L27" s="579">
        <v>763</v>
      </c>
      <c r="M27" s="573">
        <v>282984</v>
      </c>
      <c r="N27" s="573">
        <v>282984</v>
      </c>
      <c r="O27" s="579">
        <v>0</v>
      </c>
    </row>
    <row r="28" spans="1:23" ht="16" customHeight="1"/>
    <row r="29" spans="1:23" ht="16" customHeight="1"/>
    <row r="30" spans="1:23" ht="16" customHeight="1"/>
    <row r="31" spans="1:23" ht="16" customHeight="1"/>
    <row r="32" spans="1:23" ht="16" customHeight="1"/>
    <row r="33" ht="16" customHeight="1"/>
    <row r="34" ht="16" customHeight="1"/>
    <row r="35" ht="16" customHeight="1"/>
    <row r="36" ht="16" customHeight="1"/>
    <row r="37" ht="16" customHeight="1"/>
    <row r="38" ht="15" customHeight="1"/>
    <row r="39" ht="15" customHeight="1"/>
    <row r="40" ht="15" customHeight="1"/>
    <row r="41" ht="15" customHeight="1"/>
    <row r="42" ht="15" customHeight="1"/>
    <row r="43" ht="15" customHeight="1"/>
    <row r="44" ht="15" customHeight="1"/>
    <row r="45" ht="15" customHeight="1"/>
    <row r="46" ht="15" customHeight="1"/>
    <row r="52" spans="3:7" ht="16.5">
      <c r="C52" s="380"/>
    </row>
    <row r="53" spans="3:7">
      <c r="G53" s="580"/>
    </row>
  </sheetData>
  <mergeCells count="5">
    <mergeCell ref="B9:C11"/>
    <mergeCell ref="D10:D11"/>
    <mergeCell ref="G10:G11"/>
    <mergeCell ref="J10:J11"/>
    <mergeCell ref="M10:M11"/>
  </mergeCells>
  <phoneticPr fontId="22"/>
  <pageMargins left="0.19685039370078741" right="0.19685039370078741" top="0.98425196850393704" bottom="0.98425196850393704" header="0.51181102362204722" footer="0.51181102362204722"/>
  <pageSetup paperSize="9" scale="99"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36">
    <tabColor indexed="53"/>
  </sheetPr>
  <dimension ref="A6:T53"/>
  <sheetViews>
    <sheetView workbookViewId="0"/>
  </sheetViews>
  <sheetFormatPr defaultColWidth="9" defaultRowHeight="11"/>
  <cols>
    <col min="1" max="1" width="7" style="198" customWidth="1"/>
    <col min="2" max="2" width="3.90625" style="198" customWidth="1"/>
    <col min="3" max="3" width="16.6328125" style="198" customWidth="1"/>
    <col min="4" max="4" width="7.08984375" style="198" customWidth="1"/>
    <col min="5" max="5" width="7.6328125" style="198" customWidth="1"/>
    <col min="6" max="8" width="7.26953125" style="198" customWidth="1"/>
    <col min="9" max="9" width="7.6328125" style="198" customWidth="1"/>
    <col min="10" max="12" width="7.26953125" style="198" customWidth="1"/>
    <col min="13" max="13" width="7.6328125" style="198" customWidth="1"/>
    <col min="14" max="15" width="7.26953125" style="198" customWidth="1"/>
    <col min="16" max="16" width="7.08984375" style="198" customWidth="1"/>
    <col min="17" max="17" width="7.6328125" style="198" customWidth="1"/>
    <col min="18" max="19" width="7.26953125" style="198" customWidth="1"/>
    <col min="20" max="20" width="9" style="198" bestFit="1" customWidth="0"/>
    <col min="21" max="16384" width="9" style="198"/>
  </cols>
  <sheetData>
    <row r="6" spans="1:20" ht="16.5" customHeight="1">
      <c r="C6" s="1"/>
      <c r="E6" s="568" t="s">
        <v>360</v>
      </c>
    </row>
    <row r="7" spans="1:20" ht="15.75" customHeight="1"/>
    <row r="8" spans="1:20" ht="17.149999999999999" customHeight="1">
      <c r="C8" s="454">
        <v>45748</v>
      </c>
    </row>
    <row r="9" spans="1:20" ht="17.149999999999999" customHeight="1">
      <c r="B9" s="552" t="s">
        <v>98</v>
      </c>
      <c r="C9" s="556"/>
      <c r="D9" s="585"/>
      <c r="E9" s="591" t="s">
        <v>471</v>
      </c>
      <c r="F9" s="591"/>
      <c r="G9" s="597"/>
      <c r="H9" s="591"/>
      <c r="I9" s="591" t="s">
        <v>514</v>
      </c>
      <c r="J9" s="591"/>
      <c r="K9" s="597"/>
      <c r="L9" s="591"/>
      <c r="M9" s="591" t="s">
        <v>113</v>
      </c>
      <c r="N9" s="591"/>
      <c r="O9" s="597"/>
      <c r="P9" s="591"/>
      <c r="Q9" s="591" t="s">
        <v>463</v>
      </c>
      <c r="R9" s="591"/>
      <c r="S9" s="597"/>
    </row>
    <row r="10" spans="1:20" ht="9" customHeight="1">
      <c r="B10" s="553"/>
      <c r="C10" s="557"/>
      <c r="D10" s="586" t="s">
        <v>164</v>
      </c>
      <c r="E10" s="586" t="s">
        <v>178</v>
      </c>
      <c r="F10" s="595"/>
      <c r="G10" s="556"/>
      <c r="H10" s="586" t="s">
        <v>164</v>
      </c>
      <c r="I10" s="586" t="s">
        <v>178</v>
      </c>
      <c r="J10" s="595"/>
      <c r="K10" s="556"/>
      <c r="L10" s="586" t="s">
        <v>164</v>
      </c>
      <c r="M10" s="586" t="s">
        <v>178</v>
      </c>
      <c r="N10" s="595"/>
      <c r="O10" s="556"/>
      <c r="P10" s="586" t="s">
        <v>164</v>
      </c>
      <c r="Q10" s="586" t="s">
        <v>178</v>
      </c>
      <c r="R10" s="595"/>
      <c r="S10" s="556"/>
    </row>
    <row r="11" spans="1:20" ht="17.149999999999999" customHeight="1">
      <c r="B11" s="554"/>
      <c r="C11" s="558"/>
      <c r="D11" s="587"/>
      <c r="E11" s="587"/>
      <c r="F11" s="596" t="s">
        <v>336</v>
      </c>
      <c r="G11" s="598" t="s">
        <v>236</v>
      </c>
      <c r="H11" s="587"/>
      <c r="I11" s="587"/>
      <c r="J11" s="586" t="s">
        <v>336</v>
      </c>
      <c r="K11" s="602" t="s">
        <v>236</v>
      </c>
      <c r="L11" s="587"/>
      <c r="M11" s="587"/>
      <c r="N11" s="586" t="s">
        <v>336</v>
      </c>
      <c r="O11" s="602" t="s">
        <v>236</v>
      </c>
      <c r="P11" s="587"/>
      <c r="Q11" s="587"/>
      <c r="R11" s="586" t="s">
        <v>336</v>
      </c>
      <c r="S11" s="602" t="s">
        <v>236</v>
      </c>
      <c r="T11" s="581"/>
    </row>
    <row r="12" spans="1:20" s="130" customFormat="1" ht="10.5" customHeight="1">
      <c r="B12" s="583"/>
      <c r="C12" s="584"/>
      <c r="D12" s="588" t="s">
        <v>129</v>
      </c>
      <c r="E12" s="592" t="s">
        <v>141</v>
      </c>
      <c r="F12" s="592" t="s">
        <v>141</v>
      </c>
      <c r="G12" s="599" t="s">
        <v>141</v>
      </c>
      <c r="H12" s="394" t="s">
        <v>129</v>
      </c>
      <c r="I12" s="592" t="s">
        <v>141</v>
      </c>
      <c r="J12" s="592" t="s">
        <v>141</v>
      </c>
      <c r="K12" s="599" t="s">
        <v>141</v>
      </c>
      <c r="L12" s="394" t="s">
        <v>129</v>
      </c>
      <c r="M12" s="592" t="s">
        <v>141</v>
      </c>
      <c r="N12" s="592" t="s">
        <v>141</v>
      </c>
      <c r="O12" s="599" t="s">
        <v>141</v>
      </c>
      <c r="P12" s="394" t="s">
        <v>129</v>
      </c>
      <c r="Q12" s="592" t="s">
        <v>141</v>
      </c>
      <c r="R12" s="592" t="s">
        <v>141</v>
      </c>
      <c r="S12" s="599" t="s">
        <v>141</v>
      </c>
    </row>
    <row r="13" spans="1:20" ht="17.149999999999999" customHeight="1">
      <c r="A13" s="1"/>
      <c r="B13" s="367" t="s">
        <v>175</v>
      </c>
      <c r="C13" s="559" t="s">
        <v>100</v>
      </c>
      <c r="D13" s="589">
        <v>18.600000000000001</v>
      </c>
      <c r="E13" s="593">
        <v>155.80000000000001</v>
      </c>
      <c r="F13" s="593">
        <v>142.30000000000001</v>
      </c>
      <c r="G13" s="600">
        <v>13.5</v>
      </c>
      <c r="H13" s="593">
        <v>18.600000000000001</v>
      </c>
      <c r="I13" s="593">
        <v>151.69999999999999</v>
      </c>
      <c r="J13" s="593">
        <v>138.19999999999999</v>
      </c>
      <c r="K13" s="600">
        <v>13.5</v>
      </c>
      <c r="L13" s="593">
        <v>18.399999999999999</v>
      </c>
      <c r="M13" s="593">
        <v>140.1</v>
      </c>
      <c r="N13" s="593">
        <v>127.1</v>
      </c>
      <c r="O13" s="600">
        <v>13</v>
      </c>
      <c r="P13" s="593">
        <v>17.899999999999999</v>
      </c>
      <c r="Q13" s="593">
        <v>133.80000000000001</v>
      </c>
      <c r="R13" s="593">
        <v>125.5</v>
      </c>
      <c r="S13" s="600">
        <v>8.3000000000000007</v>
      </c>
    </row>
    <row r="14" spans="1:20" ht="17.149999999999999" customHeight="1">
      <c r="A14" s="1"/>
      <c r="B14" s="367" t="s">
        <v>220</v>
      </c>
      <c r="C14" s="560" t="s">
        <v>66</v>
      </c>
      <c r="D14" s="589" t="s">
        <v>417</v>
      </c>
      <c r="E14" s="593" t="s">
        <v>417</v>
      </c>
      <c r="F14" s="593" t="s">
        <v>417</v>
      </c>
      <c r="G14" s="600" t="s">
        <v>417</v>
      </c>
      <c r="H14" s="593">
        <v>19.399999999999999</v>
      </c>
      <c r="I14" s="593">
        <v>136.9</v>
      </c>
      <c r="J14" s="593">
        <v>132.80000000000001</v>
      </c>
      <c r="K14" s="600">
        <v>4.0999999999999996</v>
      </c>
      <c r="L14" s="589">
        <v>20.3</v>
      </c>
      <c r="M14" s="593">
        <v>170.5</v>
      </c>
      <c r="N14" s="593">
        <v>155.1</v>
      </c>
      <c r="O14" s="600">
        <v>15.4</v>
      </c>
      <c r="P14" s="593">
        <v>19.7</v>
      </c>
      <c r="Q14" s="593">
        <v>157.19999999999999</v>
      </c>
      <c r="R14" s="593">
        <v>148.6</v>
      </c>
      <c r="S14" s="600">
        <v>8.6</v>
      </c>
    </row>
    <row r="15" spans="1:20" ht="17.149999999999999" customHeight="1">
      <c r="B15" s="367" t="s">
        <v>170</v>
      </c>
      <c r="C15" s="560" t="s">
        <v>105</v>
      </c>
      <c r="D15" s="589">
        <v>18.7</v>
      </c>
      <c r="E15" s="593">
        <v>161</v>
      </c>
      <c r="F15" s="593">
        <v>145.69999999999999</v>
      </c>
      <c r="G15" s="600">
        <v>15.3</v>
      </c>
      <c r="H15" s="593">
        <v>19.2</v>
      </c>
      <c r="I15" s="593">
        <v>162.80000000000001</v>
      </c>
      <c r="J15" s="593">
        <v>149.1</v>
      </c>
      <c r="K15" s="600">
        <v>13.7</v>
      </c>
      <c r="L15" s="593">
        <v>19.600000000000001</v>
      </c>
      <c r="M15" s="593">
        <v>159.4</v>
      </c>
      <c r="N15" s="593">
        <v>148.19999999999999</v>
      </c>
      <c r="O15" s="600">
        <v>11.2</v>
      </c>
      <c r="P15" s="593">
        <v>19.600000000000001</v>
      </c>
      <c r="Q15" s="593">
        <v>149</v>
      </c>
      <c r="R15" s="593">
        <v>141.69999999999999</v>
      </c>
      <c r="S15" s="600">
        <v>7.3</v>
      </c>
    </row>
    <row r="16" spans="1:20" ht="17.149999999999999" customHeight="1">
      <c r="B16" s="367" t="s">
        <v>122</v>
      </c>
      <c r="C16" s="561" t="s">
        <v>392</v>
      </c>
      <c r="D16" s="589" t="s">
        <v>23</v>
      </c>
      <c r="E16" s="593" t="s">
        <v>23</v>
      </c>
      <c r="F16" s="593" t="s">
        <v>23</v>
      </c>
      <c r="G16" s="600" t="s">
        <v>23</v>
      </c>
      <c r="H16" s="593" t="s">
        <v>23</v>
      </c>
      <c r="I16" s="593" t="s">
        <v>23</v>
      </c>
      <c r="J16" s="593" t="s">
        <v>23</v>
      </c>
      <c r="K16" s="600" t="s">
        <v>23</v>
      </c>
      <c r="L16" s="589">
        <v>18.399999999999999</v>
      </c>
      <c r="M16" s="593">
        <v>148.6</v>
      </c>
      <c r="N16" s="593">
        <v>141.80000000000001</v>
      </c>
      <c r="O16" s="600">
        <v>6.8</v>
      </c>
      <c r="P16" s="589">
        <v>18.7</v>
      </c>
      <c r="Q16" s="593">
        <v>168.4</v>
      </c>
      <c r="R16" s="593">
        <v>149.19999999999999</v>
      </c>
      <c r="S16" s="600">
        <v>19.2</v>
      </c>
    </row>
    <row r="17" spans="1:19" ht="17.149999999999999" customHeight="1">
      <c r="A17" s="1" t="s">
        <v>465</v>
      </c>
      <c r="B17" s="367" t="s">
        <v>393</v>
      </c>
      <c r="C17" s="560" t="s">
        <v>394</v>
      </c>
      <c r="D17" s="589" t="s">
        <v>417</v>
      </c>
      <c r="E17" s="593" t="s">
        <v>417</v>
      </c>
      <c r="F17" s="593" t="s">
        <v>417</v>
      </c>
      <c r="G17" s="600" t="s">
        <v>417</v>
      </c>
      <c r="H17" s="593">
        <v>18.5</v>
      </c>
      <c r="I17" s="593">
        <v>149.1</v>
      </c>
      <c r="J17" s="593">
        <v>138.5</v>
      </c>
      <c r="K17" s="600">
        <v>10.6</v>
      </c>
      <c r="L17" s="589">
        <v>19.100000000000001</v>
      </c>
      <c r="M17" s="593">
        <v>150.6</v>
      </c>
      <c r="N17" s="593">
        <v>144.19999999999999</v>
      </c>
      <c r="O17" s="600">
        <v>6.4</v>
      </c>
      <c r="P17" s="593">
        <v>19.5</v>
      </c>
      <c r="Q17" s="593">
        <v>159.80000000000001</v>
      </c>
      <c r="R17" s="593">
        <v>146.5</v>
      </c>
      <c r="S17" s="600">
        <v>13.3</v>
      </c>
    </row>
    <row r="18" spans="1:19" ht="17.149999999999999" customHeight="1">
      <c r="A18" s="550">
        <v>21</v>
      </c>
      <c r="B18" s="367" t="s">
        <v>5</v>
      </c>
      <c r="C18" s="560" t="s">
        <v>78</v>
      </c>
      <c r="D18" s="589" t="s">
        <v>23</v>
      </c>
      <c r="E18" s="593" t="s">
        <v>23</v>
      </c>
      <c r="F18" s="593" t="s">
        <v>23</v>
      </c>
      <c r="G18" s="600" t="s">
        <v>23</v>
      </c>
      <c r="H18" s="593">
        <v>19.3</v>
      </c>
      <c r="I18" s="593">
        <v>166.9</v>
      </c>
      <c r="J18" s="593">
        <v>139.6</v>
      </c>
      <c r="K18" s="600">
        <v>27.3</v>
      </c>
      <c r="L18" s="593">
        <v>20</v>
      </c>
      <c r="M18" s="593">
        <v>156.4</v>
      </c>
      <c r="N18" s="593">
        <v>136.80000000000001</v>
      </c>
      <c r="O18" s="600">
        <v>19.600000000000001</v>
      </c>
      <c r="P18" s="593">
        <v>21.7</v>
      </c>
      <c r="Q18" s="593">
        <v>194</v>
      </c>
      <c r="R18" s="593">
        <v>161.19999999999999</v>
      </c>
      <c r="S18" s="600">
        <v>32.799999999999997</v>
      </c>
    </row>
    <row r="19" spans="1:19" ht="17.149999999999999" customHeight="1">
      <c r="A19" s="551" t="s">
        <v>465</v>
      </c>
      <c r="B19" s="367" t="s">
        <v>165</v>
      </c>
      <c r="C19" s="560" t="s">
        <v>107</v>
      </c>
      <c r="D19" s="589" t="s">
        <v>23</v>
      </c>
      <c r="E19" s="593" t="s">
        <v>23</v>
      </c>
      <c r="F19" s="593" t="s">
        <v>23</v>
      </c>
      <c r="G19" s="600" t="s">
        <v>23</v>
      </c>
      <c r="H19" s="593">
        <v>18.7</v>
      </c>
      <c r="I19" s="593">
        <v>144.69999999999999</v>
      </c>
      <c r="J19" s="593">
        <v>138.1</v>
      </c>
      <c r="K19" s="600">
        <v>6.6</v>
      </c>
      <c r="L19" s="593">
        <v>18.7</v>
      </c>
      <c r="M19" s="593">
        <v>125.6</v>
      </c>
      <c r="N19" s="593">
        <v>120.3</v>
      </c>
      <c r="O19" s="600">
        <v>5.3</v>
      </c>
      <c r="P19" s="593">
        <v>17.600000000000001</v>
      </c>
      <c r="Q19" s="593">
        <v>129.6</v>
      </c>
      <c r="R19" s="593">
        <v>122.2</v>
      </c>
      <c r="S19" s="600">
        <v>7.4</v>
      </c>
    </row>
    <row r="20" spans="1:19" ht="17.149999999999999" customHeight="1">
      <c r="B20" s="367" t="s">
        <v>71</v>
      </c>
      <c r="C20" s="560" t="s">
        <v>395</v>
      </c>
      <c r="D20" s="589" t="s">
        <v>23</v>
      </c>
      <c r="E20" s="593" t="s">
        <v>23</v>
      </c>
      <c r="F20" s="593" t="s">
        <v>23</v>
      </c>
      <c r="G20" s="600" t="s">
        <v>23</v>
      </c>
      <c r="H20" s="589">
        <v>18.100000000000001</v>
      </c>
      <c r="I20" s="593">
        <v>143.80000000000001</v>
      </c>
      <c r="J20" s="593">
        <v>128.6</v>
      </c>
      <c r="K20" s="600">
        <v>15.2</v>
      </c>
      <c r="L20" s="593">
        <v>19.2</v>
      </c>
      <c r="M20" s="593">
        <v>149.30000000000001</v>
      </c>
      <c r="N20" s="593">
        <v>139.30000000000001</v>
      </c>
      <c r="O20" s="600">
        <v>10</v>
      </c>
      <c r="P20" s="593">
        <v>19.100000000000001</v>
      </c>
      <c r="Q20" s="593">
        <v>154.30000000000001</v>
      </c>
      <c r="R20" s="593">
        <v>141.30000000000001</v>
      </c>
      <c r="S20" s="600">
        <v>13</v>
      </c>
    </row>
    <row r="21" spans="1:19" ht="17.149999999999999" customHeight="1">
      <c r="B21" s="367" t="s">
        <v>396</v>
      </c>
      <c r="C21" s="561" t="s">
        <v>290</v>
      </c>
      <c r="D21" s="589" t="s">
        <v>417</v>
      </c>
      <c r="E21" s="593" t="s">
        <v>417</v>
      </c>
      <c r="F21" s="593" t="s">
        <v>417</v>
      </c>
      <c r="G21" s="600" t="s">
        <v>417</v>
      </c>
      <c r="H21" s="589">
        <v>17.399999999999999</v>
      </c>
      <c r="I21" s="593">
        <v>125.6</v>
      </c>
      <c r="J21" s="593">
        <v>117.2</v>
      </c>
      <c r="K21" s="600">
        <v>8.4</v>
      </c>
      <c r="L21" s="593">
        <v>16.399999999999999</v>
      </c>
      <c r="M21" s="593">
        <v>119.3</v>
      </c>
      <c r="N21" s="593">
        <v>115.5</v>
      </c>
      <c r="O21" s="600">
        <v>3.8</v>
      </c>
      <c r="P21" s="593">
        <v>16.600000000000001</v>
      </c>
      <c r="Q21" s="593">
        <v>135.1</v>
      </c>
      <c r="R21" s="593">
        <v>128.5</v>
      </c>
      <c r="S21" s="600">
        <v>6.6</v>
      </c>
    </row>
    <row r="22" spans="1:19" ht="17.149999999999999" customHeight="1">
      <c r="B22" s="367" t="s">
        <v>125</v>
      </c>
      <c r="C22" s="561" t="s">
        <v>397</v>
      </c>
      <c r="D22" s="589">
        <v>18.100000000000001</v>
      </c>
      <c r="E22" s="593">
        <v>154.69999999999999</v>
      </c>
      <c r="F22" s="593">
        <v>141</v>
      </c>
      <c r="G22" s="600">
        <v>13.7</v>
      </c>
      <c r="H22" s="589" t="s">
        <v>23</v>
      </c>
      <c r="I22" s="593" t="s">
        <v>23</v>
      </c>
      <c r="J22" s="593" t="s">
        <v>23</v>
      </c>
      <c r="K22" s="600" t="s">
        <v>23</v>
      </c>
      <c r="L22" s="593">
        <v>18.600000000000001</v>
      </c>
      <c r="M22" s="593">
        <v>156.30000000000001</v>
      </c>
      <c r="N22" s="593">
        <v>143.69999999999999</v>
      </c>
      <c r="O22" s="600">
        <v>12.6</v>
      </c>
      <c r="P22" s="593">
        <v>18.600000000000001</v>
      </c>
      <c r="Q22" s="593">
        <v>150.1</v>
      </c>
      <c r="R22" s="593">
        <v>141</v>
      </c>
      <c r="S22" s="600">
        <v>9.1</v>
      </c>
    </row>
    <row r="23" spans="1:19" ht="17.149999999999999" customHeight="1">
      <c r="B23" s="367" t="s">
        <v>22</v>
      </c>
      <c r="C23" s="561" t="s">
        <v>217</v>
      </c>
      <c r="D23" s="589" t="s">
        <v>417</v>
      </c>
      <c r="E23" s="593" t="s">
        <v>417</v>
      </c>
      <c r="F23" s="593" t="s">
        <v>417</v>
      </c>
      <c r="G23" s="600" t="s">
        <v>417</v>
      </c>
      <c r="H23" s="589">
        <v>17.399999999999999</v>
      </c>
      <c r="I23" s="593">
        <v>130.9</v>
      </c>
      <c r="J23" s="593">
        <v>121.2</v>
      </c>
      <c r="K23" s="600">
        <v>9.6999999999999993</v>
      </c>
      <c r="L23" s="593">
        <v>15.9</v>
      </c>
      <c r="M23" s="593">
        <v>99.2</v>
      </c>
      <c r="N23" s="593">
        <v>96.2</v>
      </c>
      <c r="O23" s="600">
        <v>3</v>
      </c>
      <c r="P23" s="593">
        <v>12.5</v>
      </c>
      <c r="Q23" s="593">
        <v>74.5</v>
      </c>
      <c r="R23" s="593">
        <v>71.2</v>
      </c>
      <c r="S23" s="600">
        <v>3.3</v>
      </c>
    </row>
    <row r="24" spans="1:19" ht="17.149999999999999" customHeight="1">
      <c r="B24" s="367" t="s">
        <v>398</v>
      </c>
      <c r="C24" s="561" t="s">
        <v>144</v>
      </c>
      <c r="D24" s="589" t="s">
        <v>417</v>
      </c>
      <c r="E24" s="593" t="s">
        <v>417</v>
      </c>
      <c r="F24" s="593" t="s">
        <v>417</v>
      </c>
      <c r="G24" s="600" t="s">
        <v>417</v>
      </c>
      <c r="H24" s="593">
        <v>15.6</v>
      </c>
      <c r="I24" s="593">
        <v>116.3</v>
      </c>
      <c r="J24" s="593">
        <v>106.5</v>
      </c>
      <c r="K24" s="600">
        <v>9.8000000000000007</v>
      </c>
      <c r="L24" s="593">
        <v>16.100000000000001</v>
      </c>
      <c r="M24" s="593">
        <v>117.5</v>
      </c>
      <c r="N24" s="593">
        <v>112.8</v>
      </c>
      <c r="O24" s="600">
        <v>4.7</v>
      </c>
      <c r="P24" s="593">
        <v>16.5</v>
      </c>
      <c r="Q24" s="593">
        <v>116.4</v>
      </c>
      <c r="R24" s="593">
        <v>111.5</v>
      </c>
      <c r="S24" s="600">
        <v>4.9000000000000004</v>
      </c>
    </row>
    <row r="25" spans="1:19" ht="17.149999999999999" customHeight="1">
      <c r="B25" s="367" t="s">
        <v>319</v>
      </c>
      <c r="C25" s="560" t="s">
        <v>399</v>
      </c>
      <c r="D25" s="589">
        <v>17.8</v>
      </c>
      <c r="E25" s="593">
        <v>135.9</v>
      </c>
      <c r="F25" s="593">
        <v>131.30000000000001</v>
      </c>
      <c r="G25" s="600">
        <v>4.5999999999999996</v>
      </c>
      <c r="H25" s="593" t="s">
        <v>23</v>
      </c>
      <c r="I25" s="593" t="s">
        <v>23</v>
      </c>
      <c r="J25" s="593" t="s">
        <v>23</v>
      </c>
      <c r="K25" s="600" t="s">
        <v>23</v>
      </c>
      <c r="L25" s="589">
        <v>18.600000000000001</v>
      </c>
      <c r="M25" s="593">
        <v>172.2</v>
      </c>
      <c r="N25" s="593">
        <v>124.5</v>
      </c>
      <c r="O25" s="600">
        <v>47.7</v>
      </c>
      <c r="P25" s="593">
        <v>17.899999999999999</v>
      </c>
      <c r="Q25" s="593">
        <v>132.19999999999999</v>
      </c>
      <c r="R25" s="593">
        <v>122.3</v>
      </c>
      <c r="S25" s="600">
        <v>9.9</v>
      </c>
    </row>
    <row r="26" spans="1:19" ht="17.149999999999999" customHeight="1">
      <c r="B26" s="367" t="s">
        <v>400</v>
      </c>
      <c r="C26" s="560" t="s">
        <v>108</v>
      </c>
      <c r="D26" s="589">
        <v>19.2</v>
      </c>
      <c r="E26" s="593">
        <v>155.6</v>
      </c>
      <c r="F26" s="593">
        <v>143.80000000000001</v>
      </c>
      <c r="G26" s="600">
        <v>11.8</v>
      </c>
      <c r="H26" s="593">
        <v>17.600000000000001</v>
      </c>
      <c r="I26" s="593">
        <v>130.6</v>
      </c>
      <c r="J26" s="593">
        <v>123.9</v>
      </c>
      <c r="K26" s="593">
        <v>6.7</v>
      </c>
      <c r="L26" s="589">
        <v>16.100000000000001</v>
      </c>
      <c r="M26" s="593">
        <v>101.2</v>
      </c>
      <c r="N26" s="593">
        <v>98.8</v>
      </c>
      <c r="O26" s="600">
        <v>2.4</v>
      </c>
      <c r="P26" s="593">
        <v>18.399999999999999</v>
      </c>
      <c r="Q26" s="593">
        <v>127.2</v>
      </c>
      <c r="R26" s="593">
        <v>124.1</v>
      </c>
      <c r="S26" s="600">
        <v>3.1</v>
      </c>
    </row>
    <row r="27" spans="1:19" ht="17.149999999999999" customHeight="1">
      <c r="B27" s="367" t="s">
        <v>74</v>
      </c>
      <c r="C27" s="560" t="s">
        <v>376</v>
      </c>
      <c r="D27" s="589" t="s">
        <v>417</v>
      </c>
      <c r="E27" s="593" t="s">
        <v>417</v>
      </c>
      <c r="F27" s="593" t="s">
        <v>417</v>
      </c>
      <c r="G27" s="600" t="s">
        <v>417</v>
      </c>
      <c r="H27" s="593" t="s">
        <v>23</v>
      </c>
      <c r="I27" s="593" t="s">
        <v>23</v>
      </c>
      <c r="J27" s="593" t="s">
        <v>23</v>
      </c>
      <c r="K27" s="593" t="s">
        <v>23</v>
      </c>
      <c r="L27" s="589">
        <v>19.8</v>
      </c>
      <c r="M27" s="593">
        <v>171</v>
      </c>
      <c r="N27" s="593">
        <v>151.4</v>
      </c>
      <c r="O27" s="600">
        <v>19.600000000000001</v>
      </c>
      <c r="P27" s="593">
        <v>20</v>
      </c>
      <c r="Q27" s="593">
        <v>159.19999999999999</v>
      </c>
      <c r="R27" s="593">
        <v>150.4</v>
      </c>
      <c r="S27" s="600">
        <v>8.8000000000000007</v>
      </c>
    </row>
    <row r="28" spans="1:19" ht="17.149999999999999" customHeight="1">
      <c r="A28" s="198" t="s">
        <v>30</v>
      </c>
      <c r="B28" s="555" t="s">
        <v>7</v>
      </c>
      <c r="C28" s="562" t="s">
        <v>402</v>
      </c>
      <c r="D28" s="590">
        <v>17.100000000000001</v>
      </c>
      <c r="E28" s="594">
        <v>128.1</v>
      </c>
      <c r="F28" s="594">
        <v>117.9</v>
      </c>
      <c r="G28" s="601">
        <v>10.199999999999999</v>
      </c>
      <c r="H28" s="594">
        <v>18.399999999999999</v>
      </c>
      <c r="I28" s="594">
        <v>152.9</v>
      </c>
      <c r="J28" s="594">
        <v>132.9</v>
      </c>
      <c r="K28" s="601">
        <v>20</v>
      </c>
      <c r="L28" s="594">
        <v>18.3</v>
      </c>
      <c r="M28" s="594">
        <v>143.80000000000001</v>
      </c>
      <c r="N28" s="594">
        <v>132.80000000000001</v>
      </c>
      <c r="O28" s="601">
        <v>11</v>
      </c>
      <c r="P28" s="594">
        <v>19.5</v>
      </c>
      <c r="Q28" s="594">
        <v>156.69999999999999</v>
      </c>
      <c r="R28" s="594">
        <v>144.30000000000001</v>
      </c>
      <c r="S28" s="601">
        <v>12.4</v>
      </c>
    </row>
    <row r="29" spans="1:19" ht="16" customHeight="1"/>
    <row r="30" spans="1:19" ht="16" customHeight="1"/>
    <row r="31" spans="1:19" ht="16" customHeight="1"/>
    <row r="32" spans="1:19" ht="16" customHeight="1"/>
    <row r="33" ht="16" customHeight="1"/>
    <row r="34" ht="16" customHeight="1"/>
    <row r="35" ht="16" customHeight="1"/>
    <row r="36" ht="16" customHeight="1"/>
    <row r="37" ht="16" customHeight="1"/>
    <row r="38" ht="16" customHeight="1"/>
    <row r="39" ht="15" customHeight="1"/>
    <row r="40" ht="15" customHeight="1"/>
    <row r="41" ht="15" customHeight="1"/>
    <row r="42" ht="15" customHeight="1"/>
    <row r="43" ht="15" customHeight="1"/>
    <row r="44" ht="15" customHeight="1"/>
    <row r="45" ht="15" customHeight="1"/>
    <row r="46" ht="15" customHeight="1"/>
    <row r="47" ht="15" customHeight="1"/>
    <row r="52" spans="3:7" ht="16.5">
      <c r="C52" s="380"/>
    </row>
    <row r="53" spans="3:7">
      <c r="G53" s="580"/>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22"/>
  <pageMargins left="0.19685039370078741" right="0.19685039370078741" top="0.98425196850393704" bottom="0.98425196850393704" header="0.51181102362204722" footer="0.51181102362204722"/>
  <pageSetup paperSize="9"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37">
    <tabColor indexed="53"/>
  </sheetPr>
  <dimension ref="B1:M106"/>
  <sheetViews>
    <sheetView zoomScale="85" zoomScaleNormal="85" workbookViewId="0"/>
  </sheetViews>
  <sheetFormatPr defaultColWidth="9" defaultRowHeight="13"/>
  <cols>
    <col min="1" max="1" width="4" style="1" customWidth="1"/>
    <col min="2" max="2" width="6.453125" style="1" customWidth="1"/>
    <col min="3" max="3" width="35" style="287" customWidth="1"/>
    <col min="4" max="13" width="10.36328125" style="1" customWidth="1"/>
    <col min="14" max="14" width="9" style="1" bestFit="1" customWidth="0"/>
    <col min="15" max="16384" width="9" style="1"/>
  </cols>
  <sheetData>
    <row r="1" spans="2:13" ht="24.75" customHeight="1">
      <c r="B1" s="10"/>
      <c r="C1" s="603"/>
      <c r="D1" s="469" t="s">
        <v>433</v>
      </c>
      <c r="E1" s="607"/>
      <c r="G1" s="10"/>
      <c r="I1" s="10"/>
      <c r="J1" s="10"/>
      <c r="K1" s="10"/>
      <c r="L1" s="10"/>
      <c r="M1" s="10"/>
    </row>
    <row r="2" spans="2:13" ht="24.75" customHeight="1">
      <c r="B2" s="10"/>
      <c r="C2" s="454">
        <v>45748</v>
      </c>
      <c r="D2" s="469"/>
      <c r="E2" s="607"/>
      <c r="G2" s="10"/>
      <c r="I2" s="10"/>
      <c r="J2" s="10"/>
      <c r="K2" s="10"/>
      <c r="L2" s="10"/>
      <c r="M2" s="10"/>
    </row>
    <row r="3" spans="2:13" ht="18" customHeight="1">
      <c r="B3" s="198"/>
      <c r="C3" s="455" t="s">
        <v>153</v>
      </c>
      <c r="D3" s="455"/>
      <c r="E3" s="198"/>
      <c r="F3" s="198"/>
      <c r="G3" s="198"/>
      <c r="H3" s="198"/>
      <c r="I3" s="198"/>
      <c r="J3" s="198"/>
      <c r="K3" s="198"/>
      <c r="L3" s="198"/>
      <c r="M3" s="1" t="s">
        <v>412</v>
      </c>
    </row>
    <row r="4" spans="2:13" s="440" customFormat="1" ht="18" customHeight="1">
      <c r="B4" s="441" t="s">
        <v>508</v>
      </c>
      <c r="C4" s="456"/>
      <c r="D4" s="530" t="s">
        <v>515</v>
      </c>
      <c r="E4" s="530"/>
      <c r="F4" s="530"/>
      <c r="G4" s="529"/>
      <c r="H4" s="614"/>
      <c r="I4" s="528" t="s">
        <v>405</v>
      </c>
      <c r="J4" s="529"/>
      <c r="K4" s="529"/>
      <c r="L4" s="529"/>
      <c r="M4" s="614"/>
    </row>
    <row r="5" spans="2:13" s="440" customFormat="1" ht="9.75" customHeight="1">
      <c r="B5" s="442"/>
      <c r="C5" s="457"/>
      <c r="D5" s="604" t="s">
        <v>136</v>
      </c>
      <c r="E5" s="482"/>
      <c r="F5" s="482"/>
      <c r="G5" s="546"/>
      <c r="H5" s="546"/>
      <c r="I5" s="604" t="s">
        <v>136</v>
      </c>
      <c r="J5" s="482"/>
      <c r="K5" s="482"/>
      <c r="L5" s="546"/>
      <c r="M5" s="611"/>
    </row>
    <row r="6" spans="2:13" s="440" customFormat="1" ht="9.75" customHeight="1">
      <c r="B6" s="442"/>
      <c r="C6" s="457"/>
      <c r="D6" s="605"/>
      <c r="E6" s="604" t="s">
        <v>422</v>
      </c>
      <c r="F6" s="482"/>
      <c r="G6" s="611"/>
      <c r="H6" s="615" t="s">
        <v>516</v>
      </c>
      <c r="I6" s="605"/>
      <c r="J6" s="604" t="s">
        <v>422</v>
      </c>
      <c r="K6" s="482"/>
      <c r="L6" s="611"/>
      <c r="M6" s="615" t="s">
        <v>516</v>
      </c>
    </row>
    <row r="7" spans="2:13" s="440" customFormat="1" ht="36" customHeight="1">
      <c r="B7" s="443"/>
      <c r="C7" s="458"/>
      <c r="D7" s="606"/>
      <c r="E7" s="606"/>
      <c r="F7" s="609" t="s">
        <v>418</v>
      </c>
      <c r="G7" s="612" t="s">
        <v>517</v>
      </c>
      <c r="H7" s="616"/>
      <c r="I7" s="606"/>
      <c r="J7" s="608"/>
      <c r="K7" s="610" t="s">
        <v>418</v>
      </c>
      <c r="L7" s="613" t="s">
        <v>517</v>
      </c>
      <c r="M7" s="616"/>
    </row>
    <row r="8" spans="2:13" ht="20.149999999999999" customHeight="1">
      <c r="B8" s="444" t="s">
        <v>175</v>
      </c>
      <c r="C8" s="459" t="s">
        <v>45</v>
      </c>
      <c r="D8" s="486">
        <v>356956</v>
      </c>
      <c r="E8" s="491">
        <v>346026</v>
      </c>
      <c r="F8" s="491">
        <v>316889</v>
      </c>
      <c r="G8" s="491">
        <v>29137</v>
      </c>
      <c r="H8" s="486">
        <v>10930</v>
      </c>
      <c r="I8" s="486">
        <v>108942</v>
      </c>
      <c r="J8" s="486">
        <v>108409</v>
      </c>
      <c r="K8" s="486">
        <v>105886</v>
      </c>
      <c r="L8" s="486">
        <v>2523</v>
      </c>
      <c r="M8" s="486">
        <v>533</v>
      </c>
    </row>
    <row r="9" spans="2:13" ht="20.149999999999999" customHeight="1">
      <c r="B9" s="445" t="s">
        <v>220</v>
      </c>
      <c r="C9" s="460" t="s">
        <v>475</v>
      </c>
      <c r="D9" s="473">
        <v>388553</v>
      </c>
      <c r="E9" s="487">
        <v>368909</v>
      </c>
      <c r="F9" s="487">
        <v>348716</v>
      </c>
      <c r="G9" s="487">
        <v>20193</v>
      </c>
      <c r="H9" s="487">
        <v>19644</v>
      </c>
      <c r="I9" s="487">
        <v>127825</v>
      </c>
      <c r="J9" s="487">
        <v>121036</v>
      </c>
      <c r="K9" s="487">
        <v>120381</v>
      </c>
      <c r="L9" s="487">
        <v>655</v>
      </c>
      <c r="M9" s="487">
        <v>6789</v>
      </c>
    </row>
    <row r="10" spans="2:13" ht="20.149999999999999" customHeight="1">
      <c r="B10" s="446" t="s">
        <v>170</v>
      </c>
      <c r="C10" s="461" t="s">
        <v>56</v>
      </c>
      <c r="D10" s="474">
        <v>369733</v>
      </c>
      <c r="E10" s="488">
        <v>356653</v>
      </c>
      <c r="F10" s="488">
        <v>324088</v>
      </c>
      <c r="G10" s="488">
        <v>32565</v>
      </c>
      <c r="H10" s="488">
        <v>13080</v>
      </c>
      <c r="I10" s="488">
        <v>127018</v>
      </c>
      <c r="J10" s="488">
        <v>126318</v>
      </c>
      <c r="K10" s="488">
        <v>122946</v>
      </c>
      <c r="L10" s="488">
        <v>3372</v>
      </c>
      <c r="M10" s="488">
        <v>700</v>
      </c>
    </row>
    <row r="11" spans="2:13" ht="20.149999999999999" customHeight="1">
      <c r="B11" s="447" t="s">
        <v>122</v>
      </c>
      <c r="C11" s="461" t="s">
        <v>258</v>
      </c>
      <c r="D11" s="474">
        <v>483894</v>
      </c>
      <c r="E11" s="488">
        <v>478954</v>
      </c>
      <c r="F11" s="488">
        <v>421577</v>
      </c>
      <c r="G11" s="488">
        <v>57377</v>
      </c>
      <c r="H11" s="488">
        <v>4940</v>
      </c>
      <c r="I11" s="488">
        <v>193325</v>
      </c>
      <c r="J11" s="488">
        <v>193325</v>
      </c>
      <c r="K11" s="488">
        <v>192422</v>
      </c>
      <c r="L11" s="488">
        <v>903</v>
      </c>
      <c r="M11" s="488">
        <v>0</v>
      </c>
    </row>
    <row r="12" spans="2:13" ht="20.149999999999999" customHeight="1">
      <c r="B12" s="446" t="s">
        <v>393</v>
      </c>
      <c r="C12" s="461" t="s">
        <v>42</v>
      </c>
      <c r="D12" s="474">
        <v>410808</v>
      </c>
      <c r="E12" s="488">
        <v>378581</v>
      </c>
      <c r="F12" s="488">
        <v>353133</v>
      </c>
      <c r="G12" s="488">
        <v>25448</v>
      </c>
      <c r="H12" s="488">
        <v>32227</v>
      </c>
      <c r="I12" s="488">
        <v>164135</v>
      </c>
      <c r="J12" s="488">
        <v>162848</v>
      </c>
      <c r="K12" s="488">
        <v>160484</v>
      </c>
      <c r="L12" s="488">
        <v>2364</v>
      </c>
      <c r="M12" s="488">
        <v>1287</v>
      </c>
    </row>
    <row r="13" spans="2:13" ht="20.149999999999999" customHeight="1">
      <c r="B13" s="446" t="s">
        <v>5</v>
      </c>
      <c r="C13" s="461" t="s">
        <v>477</v>
      </c>
      <c r="D13" s="474">
        <v>344564</v>
      </c>
      <c r="E13" s="488">
        <v>344148</v>
      </c>
      <c r="F13" s="488">
        <v>278313</v>
      </c>
      <c r="G13" s="488">
        <v>65835</v>
      </c>
      <c r="H13" s="488">
        <v>416</v>
      </c>
      <c r="I13" s="488">
        <v>114286</v>
      </c>
      <c r="J13" s="488">
        <v>114286</v>
      </c>
      <c r="K13" s="488">
        <v>106984</v>
      </c>
      <c r="L13" s="488">
        <v>7302</v>
      </c>
      <c r="M13" s="488">
        <v>0</v>
      </c>
    </row>
    <row r="14" spans="2:13" ht="20.149999999999999" customHeight="1">
      <c r="B14" s="446" t="s">
        <v>165</v>
      </c>
      <c r="C14" s="461" t="s">
        <v>237</v>
      </c>
      <c r="D14" s="474">
        <v>355504</v>
      </c>
      <c r="E14" s="488">
        <v>334102</v>
      </c>
      <c r="F14" s="488">
        <v>314625</v>
      </c>
      <c r="G14" s="488">
        <v>19477</v>
      </c>
      <c r="H14" s="488">
        <v>21402</v>
      </c>
      <c r="I14" s="488">
        <v>113011</v>
      </c>
      <c r="J14" s="488">
        <v>112284</v>
      </c>
      <c r="K14" s="488">
        <v>110535</v>
      </c>
      <c r="L14" s="488">
        <v>1749</v>
      </c>
      <c r="M14" s="488">
        <v>727</v>
      </c>
    </row>
    <row r="15" spans="2:13" ht="20.149999999999999" customHeight="1">
      <c r="B15" s="446" t="s">
        <v>71</v>
      </c>
      <c r="C15" s="461" t="s">
        <v>478</v>
      </c>
      <c r="D15" s="474">
        <v>406339</v>
      </c>
      <c r="E15" s="488">
        <v>401595</v>
      </c>
      <c r="F15" s="488">
        <v>374062</v>
      </c>
      <c r="G15" s="488">
        <v>27533</v>
      </c>
      <c r="H15" s="488">
        <v>4744</v>
      </c>
      <c r="I15" s="488">
        <v>153139</v>
      </c>
      <c r="J15" s="488">
        <v>152512</v>
      </c>
      <c r="K15" s="488">
        <v>151233</v>
      </c>
      <c r="L15" s="488">
        <v>1279</v>
      </c>
      <c r="M15" s="488">
        <v>627</v>
      </c>
    </row>
    <row r="16" spans="2:13" ht="20.149999999999999" customHeight="1">
      <c r="B16" s="446" t="s">
        <v>396</v>
      </c>
      <c r="C16" s="461" t="s">
        <v>481</v>
      </c>
      <c r="D16" s="474">
        <v>427797</v>
      </c>
      <c r="E16" s="488">
        <v>350734</v>
      </c>
      <c r="F16" s="488">
        <v>327716</v>
      </c>
      <c r="G16" s="488">
        <v>23018</v>
      </c>
      <c r="H16" s="488">
        <v>77063</v>
      </c>
      <c r="I16" s="488">
        <v>100174</v>
      </c>
      <c r="J16" s="488">
        <v>99706</v>
      </c>
      <c r="K16" s="488">
        <v>94760</v>
      </c>
      <c r="L16" s="488">
        <v>4946</v>
      </c>
      <c r="M16" s="488">
        <v>468</v>
      </c>
    </row>
    <row r="17" spans="2:13" ht="20.149999999999999" customHeight="1">
      <c r="B17" s="446" t="s">
        <v>125</v>
      </c>
      <c r="C17" s="461" t="s">
        <v>482</v>
      </c>
      <c r="D17" s="474">
        <v>430424</v>
      </c>
      <c r="E17" s="488">
        <v>428715</v>
      </c>
      <c r="F17" s="488">
        <v>388516</v>
      </c>
      <c r="G17" s="488">
        <v>40199</v>
      </c>
      <c r="H17" s="488">
        <v>1709</v>
      </c>
      <c r="I17" s="488">
        <v>153340</v>
      </c>
      <c r="J17" s="488">
        <v>153340</v>
      </c>
      <c r="K17" s="488">
        <v>148885</v>
      </c>
      <c r="L17" s="488">
        <v>4455</v>
      </c>
      <c r="M17" s="488">
        <v>0</v>
      </c>
    </row>
    <row r="18" spans="2:13" ht="20.149999999999999" customHeight="1">
      <c r="B18" s="446" t="s">
        <v>22</v>
      </c>
      <c r="C18" s="461" t="s">
        <v>279</v>
      </c>
      <c r="D18" s="474">
        <v>281498</v>
      </c>
      <c r="E18" s="488">
        <v>279785</v>
      </c>
      <c r="F18" s="488">
        <v>258684</v>
      </c>
      <c r="G18" s="488">
        <v>21101</v>
      </c>
      <c r="H18" s="488">
        <v>1713</v>
      </c>
      <c r="I18" s="488">
        <v>75207</v>
      </c>
      <c r="J18" s="488">
        <v>75006</v>
      </c>
      <c r="K18" s="488">
        <v>72814</v>
      </c>
      <c r="L18" s="488">
        <v>2192</v>
      </c>
      <c r="M18" s="488">
        <v>201</v>
      </c>
    </row>
    <row r="19" spans="2:13" ht="20.149999999999999" customHeight="1">
      <c r="B19" s="446" t="s">
        <v>398</v>
      </c>
      <c r="C19" s="461" t="s">
        <v>483</v>
      </c>
      <c r="D19" s="474">
        <v>297902</v>
      </c>
      <c r="E19" s="488">
        <v>287906</v>
      </c>
      <c r="F19" s="488">
        <v>271395</v>
      </c>
      <c r="G19" s="488">
        <v>16511</v>
      </c>
      <c r="H19" s="488">
        <v>9996</v>
      </c>
      <c r="I19" s="488">
        <v>92665</v>
      </c>
      <c r="J19" s="488">
        <v>91833</v>
      </c>
      <c r="K19" s="488">
        <v>90622</v>
      </c>
      <c r="L19" s="488">
        <v>1211</v>
      </c>
      <c r="M19" s="488">
        <v>832</v>
      </c>
    </row>
    <row r="20" spans="2:13" ht="20.149999999999999" customHeight="1">
      <c r="B20" s="446" t="s">
        <v>319</v>
      </c>
      <c r="C20" s="461" t="s">
        <v>484</v>
      </c>
      <c r="D20" s="474">
        <v>382339</v>
      </c>
      <c r="E20" s="488">
        <v>381712</v>
      </c>
      <c r="F20" s="488">
        <v>377357</v>
      </c>
      <c r="G20" s="488">
        <v>4355</v>
      </c>
      <c r="H20" s="488">
        <v>627</v>
      </c>
      <c r="I20" s="488">
        <v>94977</v>
      </c>
      <c r="J20" s="488">
        <v>94879</v>
      </c>
      <c r="K20" s="488">
        <v>94419</v>
      </c>
      <c r="L20" s="488">
        <v>460</v>
      </c>
      <c r="M20" s="488">
        <v>98</v>
      </c>
    </row>
    <row r="21" spans="2:13" ht="20.149999999999999" customHeight="1">
      <c r="B21" s="446" t="s">
        <v>400</v>
      </c>
      <c r="C21" s="461" t="s">
        <v>486</v>
      </c>
      <c r="D21" s="474">
        <v>333357</v>
      </c>
      <c r="E21" s="488">
        <v>325321</v>
      </c>
      <c r="F21" s="488">
        <v>299947</v>
      </c>
      <c r="G21" s="488">
        <v>25374</v>
      </c>
      <c r="H21" s="488">
        <v>8036</v>
      </c>
      <c r="I21" s="488">
        <v>127425</v>
      </c>
      <c r="J21" s="488">
        <v>127252</v>
      </c>
      <c r="K21" s="488">
        <v>124960</v>
      </c>
      <c r="L21" s="488">
        <v>2292</v>
      </c>
      <c r="M21" s="488">
        <v>173</v>
      </c>
    </row>
    <row r="22" spans="2:13" ht="20.149999999999999" customHeight="1">
      <c r="B22" s="446" t="s">
        <v>74</v>
      </c>
      <c r="C22" s="461" t="s">
        <v>415</v>
      </c>
      <c r="D22" s="474">
        <v>362023</v>
      </c>
      <c r="E22" s="488">
        <v>355677</v>
      </c>
      <c r="F22" s="488">
        <v>323867</v>
      </c>
      <c r="G22" s="488">
        <v>31810</v>
      </c>
      <c r="H22" s="488">
        <v>6346</v>
      </c>
      <c r="I22" s="488">
        <v>165904</v>
      </c>
      <c r="J22" s="488">
        <v>165904</v>
      </c>
      <c r="K22" s="488">
        <v>157963</v>
      </c>
      <c r="L22" s="488">
        <v>7941</v>
      </c>
      <c r="M22" s="488">
        <v>0</v>
      </c>
    </row>
    <row r="23" spans="2:13" ht="20.149999999999999" customHeight="1">
      <c r="B23" s="448" t="s">
        <v>7</v>
      </c>
      <c r="C23" s="462" t="s">
        <v>332</v>
      </c>
      <c r="D23" s="474">
        <v>279230</v>
      </c>
      <c r="E23" s="489">
        <v>277039</v>
      </c>
      <c r="F23" s="489">
        <v>246166</v>
      </c>
      <c r="G23" s="489">
        <v>30873</v>
      </c>
      <c r="H23" s="489">
        <v>2191</v>
      </c>
      <c r="I23" s="489">
        <v>111474</v>
      </c>
      <c r="J23" s="489">
        <v>111055</v>
      </c>
      <c r="K23" s="489">
        <v>105984</v>
      </c>
      <c r="L23" s="489">
        <v>5071</v>
      </c>
      <c r="M23" s="489">
        <v>419</v>
      </c>
    </row>
    <row r="24" spans="2:13" ht="20.149999999999999" customHeight="1">
      <c r="B24" s="449" t="s">
        <v>80</v>
      </c>
      <c r="C24" s="463" t="s">
        <v>172</v>
      </c>
      <c r="D24" s="487">
        <v>297552</v>
      </c>
      <c r="E24" s="487">
        <v>288229</v>
      </c>
      <c r="F24" s="487">
        <v>263564</v>
      </c>
      <c r="G24" s="487">
        <v>24665</v>
      </c>
      <c r="H24" s="487">
        <v>9323</v>
      </c>
      <c r="I24" s="487">
        <v>124118</v>
      </c>
      <c r="J24" s="487">
        <v>123949</v>
      </c>
      <c r="K24" s="487">
        <v>117924</v>
      </c>
      <c r="L24" s="487">
        <v>6025</v>
      </c>
      <c r="M24" s="487">
        <v>169</v>
      </c>
    </row>
    <row r="25" spans="2:13" ht="20.149999999999999" customHeight="1">
      <c r="B25" s="450" t="s">
        <v>488</v>
      </c>
      <c r="C25" s="461" t="s">
        <v>489</v>
      </c>
      <c r="D25" s="490">
        <v>269486</v>
      </c>
      <c r="E25" s="490">
        <v>267524</v>
      </c>
      <c r="F25" s="490">
        <v>246299</v>
      </c>
      <c r="G25" s="490">
        <v>21225</v>
      </c>
      <c r="H25" s="490">
        <v>1962</v>
      </c>
      <c r="I25" s="490">
        <v>161053</v>
      </c>
      <c r="J25" s="490">
        <v>161053</v>
      </c>
      <c r="K25" s="490">
        <v>152881</v>
      </c>
      <c r="L25" s="490">
        <v>8172</v>
      </c>
      <c r="M25" s="490">
        <v>0</v>
      </c>
    </row>
    <row r="26" spans="2:13" ht="20.149999999999999" customHeight="1">
      <c r="B26" s="451" t="s">
        <v>490</v>
      </c>
      <c r="C26" s="464" t="s">
        <v>97</v>
      </c>
      <c r="D26" s="491" t="s">
        <v>23</v>
      </c>
      <c r="E26" s="491" t="s">
        <v>23</v>
      </c>
      <c r="F26" s="491" t="s">
        <v>23</v>
      </c>
      <c r="G26" s="491" t="s">
        <v>23</v>
      </c>
      <c r="H26" s="491" t="s">
        <v>23</v>
      </c>
      <c r="I26" s="491" t="s">
        <v>23</v>
      </c>
      <c r="J26" s="491" t="s">
        <v>23</v>
      </c>
      <c r="K26" s="491" t="s">
        <v>23</v>
      </c>
      <c r="L26" s="491" t="s">
        <v>23</v>
      </c>
      <c r="M26" s="491" t="s">
        <v>23</v>
      </c>
    </row>
    <row r="27" spans="2:13" ht="20.149999999999999" customHeight="1">
      <c r="B27" s="452" t="s">
        <v>356</v>
      </c>
      <c r="C27" s="465" t="s">
        <v>358</v>
      </c>
      <c r="D27" s="488">
        <v>302259</v>
      </c>
      <c r="E27" s="488">
        <v>302259</v>
      </c>
      <c r="F27" s="488">
        <v>280087</v>
      </c>
      <c r="G27" s="488">
        <v>22172</v>
      </c>
      <c r="H27" s="488">
        <v>0</v>
      </c>
      <c r="I27" s="488">
        <v>109149</v>
      </c>
      <c r="J27" s="488">
        <v>109149</v>
      </c>
      <c r="K27" s="488">
        <v>108647</v>
      </c>
      <c r="L27" s="488">
        <v>502</v>
      </c>
      <c r="M27" s="488">
        <v>0</v>
      </c>
    </row>
    <row r="28" spans="2:13" ht="20.149999999999999" customHeight="1">
      <c r="B28" s="452" t="s">
        <v>491</v>
      </c>
      <c r="C28" s="465" t="s">
        <v>362</v>
      </c>
      <c r="D28" s="488">
        <v>450271</v>
      </c>
      <c r="E28" s="488">
        <v>391916</v>
      </c>
      <c r="F28" s="488">
        <v>347208</v>
      </c>
      <c r="G28" s="488">
        <v>44708</v>
      </c>
      <c r="H28" s="488">
        <v>58355</v>
      </c>
      <c r="I28" s="488">
        <v>107812</v>
      </c>
      <c r="J28" s="488">
        <v>107812</v>
      </c>
      <c r="K28" s="488">
        <v>107733</v>
      </c>
      <c r="L28" s="488">
        <v>79</v>
      </c>
      <c r="M28" s="488">
        <v>0</v>
      </c>
    </row>
    <row r="29" spans="2:13" ht="20.149999999999999" customHeight="1">
      <c r="B29" s="452" t="s">
        <v>492</v>
      </c>
      <c r="C29" s="465" t="s">
        <v>493</v>
      </c>
      <c r="D29" s="488">
        <v>338547</v>
      </c>
      <c r="E29" s="488">
        <v>327460</v>
      </c>
      <c r="F29" s="488">
        <v>313005</v>
      </c>
      <c r="G29" s="488">
        <v>14455</v>
      </c>
      <c r="H29" s="488">
        <v>11087</v>
      </c>
      <c r="I29" s="488">
        <v>118897</v>
      </c>
      <c r="J29" s="488">
        <v>118632</v>
      </c>
      <c r="K29" s="488">
        <v>118225</v>
      </c>
      <c r="L29" s="488">
        <v>407</v>
      </c>
      <c r="M29" s="488">
        <v>265</v>
      </c>
    </row>
    <row r="30" spans="2:13" ht="20.149999999999999" customHeight="1">
      <c r="B30" s="452" t="s">
        <v>480</v>
      </c>
      <c r="C30" s="465" t="s">
        <v>191</v>
      </c>
      <c r="D30" s="488">
        <v>492482</v>
      </c>
      <c r="E30" s="488">
        <v>390887</v>
      </c>
      <c r="F30" s="488">
        <v>363648</v>
      </c>
      <c r="G30" s="488">
        <v>27239</v>
      </c>
      <c r="H30" s="488">
        <v>101595</v>
      </c>
      <c r="I30" s="488">
        <v>118837</v>
      </c>
      <c r="J30" s="488">
        <v>118409</v>
      </c>
      <c r="K30" s="488">
        <v>116010</v>
      </c>
      <c r="L30" s="488">
        <v>2399</v>
      </c>
      <c r="M30" s="488">
        <v>428</v>
      </c>
    </row>
    <row r="31" spans="2:13" ht="20.149999999999999" customHeight="1">
      <c r="B31" s="452" t="s">
        <v>494</v>
      </c>
      <c r="C31" s="465" t="s">
        <v>131</v>
      </c>
      <c r="D31" s="488">
        <v>276078</v>
      </c>
      <c r="E31" s="488">
        <v>275711</v>
      </c>
      <c r="F31" s="488">
        <v>256915</v>
      </c>
      <c r="G31" s="488">
        <v>18796</v>
      </c>
      <c r="H31" s="488">
        <v>367</v>
      </c>
      <c r="I31" s="488">
        <v>149353</v>
      </c>
      <c r="J31" s="488">
        <v>149353</v>
      </c>
      <c r="K31" s="488">
        <v>147483</v>
      </c>
      <c r="L31" s="488">
        <v>1870</v>
      </c>
      <c r="M31" s="488">
        <v>0</v>
      </c>
    </row>
    <row r="32" spans="2:13" ht="20.149999999999999" customHeight="1">
      <c r="B32" s="452" t="s">
        <v>226</v>
      </c>
      <c r="C32" s="465" t="s">
        <v>368</v>
      </c>
      <c r="D32" s="488">
        <v>350171</v>
      </c>
      <c r="E32" s="488">
        <v>350055</v>
      </c>
      <c r="F32" s="488">
        <v>309685</v>
      </c>
      <c r="G32" s="488">
        <v>40370</v>
      </c>
      <c r="H32" s="488">
        <v>116</v>
      </c>
      <c r="I32" s="488">
        <v>153611</v>
      </c>
      <c r="J32" s="488">
        <v>153611</v>
      </c>
      <c r="K32" s="488">
        <v>153611</v>
      </c>
      <c r="L32" s="488">
        <v>0</v>
      </c>
      <c r="M32" s="488">
        <v>0</v>
      </c>
    </row>
    <row r="33" spans="2:13" ht="20.149999999999999" customHeight="1">
      <c r="B33" s="452" t="s">
        <v>273</v>
      </c>
      <c r="C33" s="465" t="s">
        <v>469</v>
      </c>
      <c r="D33" s="488">
        <v>301818</v>
      </c>
      <c r="E33" s="488">
        <v>301818</v>
      </c>
      <c r="F33" s="488">
        <v>268764</v>
      </c>
      <c r="G33" s="488">
        <v>33054</v>
      </c>
      <c r="H33" s="488">
        <v>0</v>
      </c>
      <c r="I33" s="488">
        <v>97636</v>
      </c>
      <c r="J33" s="488">
        <v>97636</v>
      </c>
      <c r="K33" s="488">
        <v>97018</v>
      </c>
      <c r="L33" s="488">
        <v>618</v>
      </c>
      <c r="M33" s="488">
        <v>0</v>
      </c>
    </row>
    <row r="34" spans="2:13" ht="20.149999999999999" customHeight="1">
      <c r="B34" s="452" t="s">
        <v>495</v>
      </c>
      <c r="C34" s="465" t="s">
        <v>282</v>
      </c>
      <c r="D34" s="492">
        <v>292492</v>
      </c>
      <c r="E34" s="492">
        <v>292492</v>
      </c>
      <c r="F34" s="492">
        <v>286271</v>
      </c>
      <c r="G34" s="492">
        <v>6221</v>
      </c>
      <c r="H34" s="492">
        <v>0</v>
      </c>
      <c r="I34" s="492">
        <v>144618</v>
      </c>
      <c r="J34" s="492">
        <v>144618</v>
      </c>
      <c r="K34" s="492">
        <v>144618</v>
      </c>
      <c r="L34" s="492">
        <v>0</v>
      </c>
      <c r="M34" s="492">
        <v>0</v>
      </c>
    </row>
    <row r="35" spans="2:13" ht="20.149999999999999" customHeight="1">
      <c r="B35" s="452" t="s">
        <v>198</v>
      </c>
      <c r="C35" s="465" t="s">
        <v>496</v>
      </c>
      <c r="D35" s="488">
        <v>422768</v>
      </c>
      <c r="E35" s="488">
        <v>362213</v>
      </c>
      <c r="F35" s="488">
        <v>324315</v>
      </c>
      <c r="G35" s="488">
        <v>37898</v>
      </c>
      <c r="H35" s="488">
        <v>60555</v>
      </c>
      <c r="I35" s="488">
        <v>243773</v>
      </c>
      <c r="J35" s="488">
        <v>204554</v>
      </c>
      <c r="K35" s="488">
        <v>196302</v>
      </c>
      <c r="L35" s="488">
        <v>8252</v>
      </c>
      <c r="M35" s="488">
        <v>39219</v>
      </c>
    </row>
    <row r="36" spans="2:13" ht="20.149999999999999" customHeight="1">
      <c r="B36" s="452" t="s">
        <v>230</v>
      </c>
      <c r="C36" s="465" t="s">
        <v>232</v>
      </c>
      <c r="D36" s="488">
        <v>329622</v>
      </c>
      <c r="E36" s="488">
        <v>327848</v>
      </c>
      <c r="F36" s="488">
        <v>296184</v>
      </c>
      <c r="G36" s="488">
        <v>31664</v>
      </c>
      <c r="H36" s="488">
        <v>1774</v>
      </c>
      <c r="I36" s="488">
        <v>127016</v>
      </c>
      <c r="J36" s="488">
        <v>127016</v>
      </c>
      <c r="K36" s="488">
        <v>121691</v>
      </c>
      <c r="L36" s="488">
        <v>5325</v>
      </c>
      <c r="M36" s="488">
        <v>0</v>
      </c>
    </row>
    <row r="37" spans="2:13" ht="20.149999999999999" customHeight="1">
      <c r="B37" s="452" t="s">
        <v>441</v>
      </c>
      <c r="C37" s="465" t="s">
        <v>353</v>
      </c>
      <c r="D37" s="488">
        <v>374194</v>
      </c>
      <c r="E37" s="488">
        <v>373770</v>
      </c>
      <c r="F37" s="488">
        <v>345433</v>
      </c>
      <c r="G37" s="488">
        <v>28337</v>
      </c>
      <c r="H37" s="488">
        <v>424</v>
      </c>
      <c r="I37" s="488">
        <v>114818</v>
      </c>
      <c r="J37" s="488">
        <v>112349</v>
      </c>
      <c r="K37" s="488">
        <v>111932</v>
      </c>
      <c r="L37" s="488">
        <v>417</v>
      </c>
      <c r="M37" s="488">
        <v>2469</v>
      </c>
    </row>
    <row r="38" spans="2:13" ht="20.149999999999999" customHeight="1">
      <c r="B38" s="452" t="s">
        <v>497</v>
      </c>
      <c r="C38" s="465" t="s">
        <v>355</v>
      </c>
      <c r="D38" s="488">
        <v>387934</v>
      </c>
      <c r="E38" s="488">
        <v>387736</v>
      </c>
      <c r="F38" s="488">
        <v>345991</v>
      </c>
      <c r="G38" s="488">
        <v>41745</v>
      </c>
      <c r="H38" s="488">
        <v>198</v>
      </c>
      <c r="I38" s="488">
        <v>131698</v>
      </c>
      <c r="J38" s="488">
        <v>131698</v>
      </c>
      <c r="K38" s="488">
        <v>130786</v>
      </c>
      <c r="L38" s="488">
        <v>912</v>
      </c>
      <c r="M38" s="488">
        <v>0</v>
      </c>
    </row>
    <row r="39" spans="2:13" ht="20.149999999999999" customHeight="1">
      <c r="B39" s="452" t="s">
        <v>451</v>
      </c>
      <c r="C39" s="465" t="s">
        <v>150</v>
      </c>
      <c r="D39" s="488">
        <v>353056</v>
      </c>
      <c r="E39" s="488">
        <v>344890</v>
      </c>
      <c r="F39" s="488">
        <v>309020</v>
      </c>
      <c r="G39" s="488">
        <v>35870</v>
      </c>
      <c r="H39" s="488">
        <v>8166</v>
      </c>
      <c r="I39" s="488">
        <v>172076</v>
      </c>
      <c r="J39" s="488">
        <v>170764</v>
      </c>
      <c r="K39" s="488">
        <v>161745</v>
      </c>
      <c r="L39" s="488">
        <v>9019</v>
      </c>
      <c r="M39" s="488">
        <v>1312</v>
      </c>
    </row>
    <row r="40" spans="2:13" ht="20.149999999999999" customHeight="1">
      <c r="B40" s="452" t="s">
        <v>185</v>
      </c>
      <c r="C40" s="465" t="s">
        <v>311</v>
      </c>
      <c r="D40" s="488">
        <v>365922</v>
      </c>
      <c r="E40" s="488">
        <v>365922</v>
      </c>
      <c r="F40" s="488">
        <v>341397</v>
      </c>
      <c r="G40" s="488">
        <v>24525</v>
      </c>
      <c r="H40" s="488">
        <v>0</v>
      </c>
      <c r="I40" s="488">
        <v>97564</v>
      </c>
      <c r="J40" s="488">
        <v>97564</v>
      </c>
      <c r="K40" s="488">
        <v>96545</v>
      </c>
      <c r="L40" s="488">
        <v>1019</v>
      </c>
      <c r="M40" s="488">
        <v>0</v>
      </c>
    </row>
    <row r="41" spans="2:13" ht="20.149999999999999" customHeight="1">
      <c r="B41" s="452" t="s">
        <v>149</v>
      </c>
      <c r="C41" s="465" t="s">
        <v>168</v>
      </c>
      <c r="D41" s="488">
        <v>381052</v>
      </c>
      <c r="E41" s="488">
        <v>377052</v>
      </c>
      <c r="F41" s="488">
        <v>340249</v>
      </c>
      <c r="G41" s="488">
        <v>36803</v>
      </c>
      <c r="H41" s="488">
        <v>4000</v>
      </c>
      <c r="I41" s="488">
        <v>125285</v>
      </c>
      <c r="J41" s="488">
        <v>125285</v>
      </c>
      <c r="K41" s="488">
        <v>124152</v>
      </c>
      <c r="L41" s="488">
        <v>1133</v>
      </c>
      <c r="M41" s="488">
        <v>0</v>
      </c>
    </row>
    <row r="42" spans="2:13" ht="20.149999999999999" customHeight="1">
      <c r="B42" s="452" t="s">
        <v>434</v>
      </c>
      <c r="C42" s="465" t="s">
        <v>365</v>
      </c>
      <c r="D42" s="488">
        <v>425076</v>
      </c>
      <c r="E42" s="488">
        <v>414258</v>
      </c>
      <c r="F42" s="488">
        <v>377243</v>
      </c>
      <c r="G42" s="488">
        <v>37015</v>
      </c>
      <c r="H42" s="488">
        <v>10818</v>
      </c>
      <c r="I42" s="488">
        <v>174958</v>
      </c>
      <c r="J42" s="488">
        <v>164970</v>
      </c>
      <c r="K42" s="488">
        <v>156335</v>
      </c>
      <c r="L42" s="488">
        <v>8635</v>
      </c>
      <c r="M42" s="488">
        <v>9988</v>
      </c>
    </row>
    <row r="43" spans="2:13" ht="20.149999999999999" customHeight="1">
      <c r="B43" s="452" t="s">
        <v>103</v>
      </c>
      <c r="C43" s="465" t="s">
        <v>90</v>
      </c>
      <c r="D43" s="488">
        <v>390176</v>
      </c>
      <c r="E43" s="488">
        <v>389654</v>
      </c>
      <c r="F43" s="488">
        <v>352842</v>
      </c>
      <c r="G43" s="488">
        <v>36812</v>
      </c>
      <c r="H43" s="488">
        <v>522</v>
      </c>
      <c r="I43" s="488">
        <v>116303</v>
      </c>
      <c r="J43" s="488">
        <v>116303</v>
      </c>
      <c r="K43" s="488">
        <v>116142</v>
      </c>
      <c r="L43" s="488">
        <v>161</v>
      </c>
      <c r="M43" s="488">
        <v>0</v>
      </c>
    </row>
    <row r="44" spans="2:13" ht="20.149999999999999" customHeight="1">
      <c r="B44" s="452" t="s">
        <v>499</v>
      </c>
      <c r="C44" s="466" t="s">
        <v>124</v>
      </c>
      <c r="D44" s="488">
        <v>362080</v>
      </c>
      <c r="E44" s="488">
        <v>343943</v>
      </c>
      <c r="F44" s="488">
        <v>307855</v>
      </c>
      <c r="G44" s="488">
        <v>36088</v>
      </c>
      <c r="H44" s="488">
        <v>18137</v>
      </c>
      <c r="I44" s="488">
        <v>124440</v>
      </c>
      <c r="J44" s="488">
        <v>120549</v>
      </c>
      <c r="K44" s="488">
        <v>119991</v>
      </c>
      <c r="L44" s="488">
        <v>558</v>
      </c>
      <c r="M44" s="488">
        <v>3891</v>
      </c>
    </row>
    <row r="45" spans="2:13" ht="20.149999999999999" customHeight="1">
      <c r="B45" s="449" t="s">
        <v>102</v>
      </c>
      <c r="C45" s="467" t="s">
        <v>214</v>
      </c>
      <c r="D45" s="487">
        <v>387792</v>
      </c>
      <c r="E45" s="487">
        <v>375937</v>
      </c>
      <c r="F45" s="487">
        <v>356985</v>
      </c>
      <c r="G45" s="487">
        <v>18952</v>
      </c>
      <c r="H45" s="487">
        <v>11855</v>
      </c>
      <c r="I45" s="487">
        <v>120504</v>
      </c>
      <c r="J45" s="487">
        <v>120504</v>
      </c>
      <c r="K45" s="487">
        <v>118011</v>
      </c>
      <c r="L45" s="487">
        <v>2493</v>
      </c>
      <c r="M45" s="487">
        <v>0</v>
      </c>
    </row>
    <row r="46" spans="2:13" ht="20.149999999999999" customHeight="1">
      <c r="B46" s="453" t="s">
        <v>235</v>
      </c>
      <c r="C46" s="468" t="s">
        <v>407</v>
      </c>
      <c r="D46" s="489">
        <v>332532</v>
      </c>
      <c r="E46" s="489">
        <v>304337</v>
      </c>
      <c r="F46" s="489">
        <v>284486</v>
      </c>
      <c r="G46" s="489">
        <v>19851</v>
      </c>
      <c r="H46" s="489">
        <v>28195</v>
      </c>
      <c r="I46" s="489">
        <v>111790</v>
      </c>
      <c r="J46" s="489">
        <v>110945</v>
      </c>
      <c r="K46" s="489">
        <v>109317</v>
      </c>
      <c r="L46" s="489">
        <v>1628</v>
      </c>
      <c r="M46" s="489">
        <v>845</v>
      </c>
    </row>
    <row r="47" spans="2:13" ht="20.149999999999999" customHeight="1">
      <c r="B47" s="451" t="s">
        <v>373</v>
      </c>
      <c r="C47" s="464" t="s">
        <v>183</v>
      </c>
      <c r="D47" s="491">
        <v>279811</v>
      </c>
      <c r="E47" s="491">
        <v>276489</v>
      </c>
      <c r="F47" s="491">
        <v>264703</v>
      </c>
      <c r="G47" s="491">
        <v>11786</v>
      </c>
      <c r="H47" s="491">
        <v>3322</v>
      </c>
      <c r="I47" s="491">
        <v>97332</v>
      </c>
      <c r="J47" s="491">
        <v>97332</v>
      </c>
      <c r="K47" s="491">
        <v>93913</v>
      </c>
      <c r="L47" s="491">
        <v>3419</v>
      </c>
      <c r="M47" s="491">
        <v>0</v>
      </c>
    </row>
    <row r="48" spans="2:13" ht="20.149999999999999" customHeight="1">
      <c r="B48" s="452" t="s">
        <v>500</v>
      </c>
      <c r="C48" s="465" t="s">
        <v>139</v>
      </c>
      <c r="D48" s="488">
        <v>282895</v>
      </c>
      <c r="E48" s="488">
        <v>282516</v>
      </c>
      <c r="F48" s="488">
        <v>253698</v>
      </c>
      <c r="G48" s="488">
        <v>28818</v>
      </c>
      <c r="H48" s="488">
        <v>379</v>
      </c>
      <c r="I48" s="488">
        <v>69592</v>
      </c>
      <c r="J48" s="488">
        <v>69341</v>
      </c>
      <c r="K48" s="488">
        <v>67460</v>
      </c>
      <c r="L48" s="488">
        <v>1881</v>
      </c>
      <c r="M48" s="488">
        <v>251</v>
      </c>
    </row>
    <row r="49" spans="2:13" ht="20.149999999999999" customHeight="1">
      <c r="B49" s="449" t="s">
        <v>444</v>
      </c>
      <c r="C49" s="463" t="s">
        <v>501</v>
      </c>
      <c r="D49" s="487">
        <v>388641</v>
      </c>
      <c r="E49" s="487">
        <v>374203</v>
      </c>
      <c r="F49" s="487">
        <v>336682</v>
      </c>
      <c r="G49" s="487">
        <v>37521</v>
      </c>
      <c r="H49" s="487">
        <v>14438</v>
      </c>
      <c r="I49" s="487">
        <v>156644</v>
      </c>
      <c r="J49" s="487">
        <v>156170</v>
      </c>
      <c r="K49" s="487">
        <v>151369</v>
      </c>
      <c r="L49" s="487">
        <v>4801</v>
      </c>
      <c r="M49" s="487">
        <v>474</v>
      </c>
    </row>
    <row r="50" spans="2:13" ht="20.149999999999999" customHeight="1">
      <c r="B50" s="453" t="s">
        <v>502</v>
      </c>
      <c r="C50" s="462" t="s">
        <v>16</v>
      </c>
      <c r="D50" s="489">
        <v>265549</v>
      </c>
      <c r="E50" s="489">
        <v>265366</v>
      </c>
      <c r="F50" s="489">
        <v>254891</v>
      </c>
      <c r="G50" s="489">
        <v>10475</v>
      </c>
      <c r="H50" s="489">
        <v>183</v>
      </c>
      <c r="I50" s="489">
        <v>117265</v>
      </c>
      <c r="J50" s="489">
        <v>117196</v>
      </c>
      <c r="K50" s="489">
        <v>115777</v>
      </c>
      <c r="L50" s="489">
        <v>1419</v>
      </c>
      <c r="M50" s="489">
        <v>69</v>
      </c>
    </row>
    <row r="51" spans="2:13" ht="20.149999999999999" customHeight="1">
      <c r="B51" s="451" t="s">
        <v>410</v>
      </c>
      <c r="C51" s="464" t="s">
        <v>126</v>
      </c>
      <c r="D51" s="487">
        <v>221288</v>
      </c>
      <c r="E51" s="487">
        <v>220793</v>
      </c>
      <c r="F51" s="487">
        <v>203942</v>
      </c>
      <c r="G51" s="487">
        <v>16851</v>
      </c>
      <c r="H51" s="487">
        <v>495</v>
      </c>
      <c r="I51" s="487">
        <v>134418</v>
      </c>
      <c r="J51" s="487">
        <v>134351</v>
      </c>
      <c r="K51" s="487">
        <v>129537</v>
      </c>
      <c r="L51" s="487">
        <v>4814</v>
      </c>
      <c r="M51" s="487">
        <v>67</v>
      </c>
    </row>
    <row r="52" spans="2:13" ht="20.149999999999999" customHeight="1">
      <c r="B52" s="452" t="s">
        <v>334</v>
      </c>
      <c r="C52" s="465" t="s">
        <v>503</v>
      </c>
      <c r="D52" s="488">
        <v>306024</v>
      </c>
      <c r="E52" s="488">
        <v>301850</v>
      </c>
      <c r="F52" s="488">
        <v>256931</v>
      </c>
      <c r="G52" s="488">
        <v>44919</v>
      </c>
      <c r="H52" s="488">
        <v>4174</v>
      </c>
      <c r="I52" s="488">
        <v>104709</v>
      </c>
      <c r="J52" s="488">
        <v>104102</v>
      </c>
      <c r="K52" s="488">
        <v>98129</v>
      </c>
      <c r="L52" s="488">
        <v>5973</v>
      </c>
      <c r="M52" s="488">
        <v>607</v>
      </c>
    </row>
    <row r="53" spans="2:13" ht="20.149999999999999" customHeight="1">
      <c r="B53" s="453" t="s">
        <v>505</v>
      </c>
      <c r="C53" s="462" t="s">
        <v>506</v>
      </c>
      <c r="D53" s="489">
        <v>320398</v>
      </c>
      <c r="E53" s="489">
        <v>319929</v>
      </c>
      <c r="F53" s="489">
        <v>297543</v>
      </c>
      <c r="G53" s="489">
        <v>22386</v>
      </c>
      <c r="H53" s="489">
        <v>469</v>
      </c>
      <c r="I53" s="489">
        <v>118860</v>
      </c>
      <c r="J53" s="489">
        <v>118808</v>
      </c>
      <c r="K53" s="489">
        <v>116314</v>
      </c>
      <c r="L53" s="489">
        <v>2494</v>
      </c>
      <c r="M53" s="489">
        <v>52</v>
      </c>
    </row>
    <row r="54" spans="2:13" ht="23.25" customHeight="1">
      <c r="B54" s="10"/>
      <c r="C54" s="603"/>
      <c r="D54" s="469" t="s">
        <v>128</v>
      </c>
      <c r="E54" s="607"/>
      <c r="F54" s="410"/>
      <c r="G54" s="10"/>
      <c r="I54" s="10"/>
      <c r="J54" s="10"/>
      <c r="K54" s="10"/>
      <c r="L54" s="10"/>
      <c r="M54" s="10"/>
    </row>
    <row r="55" spans="2:13" ht="23.25" customHeight="1">
      <c r="B55" s="10"/>
      <c r="C55" s="454">
        <v>45748</v>
      </c>
      <c r="D55" s="469"/>
      <c r="E55" s="607"/>
      <c r="G55" s="10"/>
      <c r="I55" s="10"/>
      <c r="J55" s="10"/>
      <c r="K55" s="10"/>
      <c r="L55" s="10"/>
      <c r="M55" s="10"/>
    </row>
    <row r="56" spans="2:13" ht="18" customHeight="1">
      <c r="B56" s="198"/>
      <c r="C56" s="455" t="s">
        <v>487</v>
      </c>
      <c r="D56" s="455"/>
      <c r="E56" s="198"/>
      <c r="F56" s="198"/>
      <c r="G56" s="198"/>
      <c r="H56" s="198"/>
      <c r="I56" s="198"/>
      <c r="J56" s="198"/>
      <c r="K56" s="198"/>
      <c r="L56" s="198"/>
      <c r="M56" s="1" t="s">
        <v>329</v>
      </c>
    </row>
    <row r="57" spans="2:13" s="440" customFormat="1" ht="18" customHeight="1">
      <c r="B57" s="441" t="s">
        <v>508</v>
      </c>
      <c r="C57" s="456"/>
      <c r="D57" s="530" t="s">
        <v>432</v>
      </c>
      <c r="E57" s="530"/>
      <c r="F57" s="530"/>
      <c r="G57" s="529"/>
      <c r="H57" s="614"/>
      <c r="I57" s="528" t="s">
        <v>518</v>
      </c>
      <c r="J57" s="529"/>
      <c r="K57" s="529"/>
      <c r="L57" s="529"/>
      <c r="M57" s="614"/>
    </row>
    <row r="58" spans="2:13" s="440" customFormat="1" ht="9.75" customHeight="1">
      <c r="B58" s="442"/>
      <c r="C58" s="457"/>
      <c r="D58" s="604" t="s">
        <v>136</v>
      </c>
      <c r="E58" s="482"/>
      <c r="F58" s="482"/>
      <c r="G58" s="546"/>
      <c r="H58" s="546"/>
      <c r="I58" s="604" t="s">
        <v>136</v>
      </c>
      <c r="J58" s="482"/>
      <c r="K58" s="482"/>
      <c r="L58" s="546"/>
      <c r="M58" s="611"/>
    </row>
    <row r="59" spans="2:13" s="440" customFormat="1" ht="9.75" customHeight="1">
      <c r="B59" s="442"/>
      <c r="C59" s="457"/>
      <c r="D59" s="605"/>
      <c r="E59" s="604" t="s">
        <v>422</v>
      </c>
      <c r="F59" s="482"/>
      <c r="G59" s="611"/>
      <c r="H59" s="615" t="s">
        <v>516</v>
      </c>
      <c r="I59" s="605"/>
      <c r="J59" s="604" t="s">
        <v>422</v>
      </c>
      <c r="K59" s="482"/>
      <c r="L59" s="611"/>
      <c r="M59" s="615" t="s">
        <v>516</v>
      </c>
    </row>
    <row r="60" spans="2:13" s="440" customFormat="1" ht="36" customHeight="1">
      <c r="B60" s="443"/>
      <c r="C60" s="458"/>
      <c r="D60" s="606"/>
      <c r="E60" s="608"/>
      <c r="F60" s="610" t="s">
        <v>418</v>
      </c>
      <c r="G60" s="613" t="s">
        <v>517</v>
      </c>
      <c r="H60" s="616"/>
      <c r="I60" s="606"/>
      <c r="J60" s="608"/>
      <c r="K60" s="610" t="s">
        <v>418</v>
      </c>
      <c r="L60" s="613" t="s">
        <v>517</v>
      </c>
      <c r="M60" s="616"/>
    </row>
    <row r="61" spans="2:13" ht="20.149999999999999" customHeight="1">
      <c r="B61" s="444" t="s">
        <v>175</v>
      </c>
      <c r="C61" s="459" t="s">
        <v>45</v>
      </c>
      <c r="D61" s="486">
        <v>365095</v>
      </c>
      <c r="E61" s="486">
        <v>354688</v>
      </c>
      <c r="F61" s="486">
        <v>321450</v>
      </c>
      <c r="G61" s="486">
        <v>33238</v>
      </c>
      <c r="H61" s="486">
        <v>10407</v>
      </c>
      <c r="I61" s="486">
        <v>120478</v>
      </c>
      <c r="J61" s="486">
        <v>119868</v>
      </c>
      <c r="K61" s="486">
        <v>116425</v>
      </c>
      <c r="L61" s="486">
        <v>3443</v>
      </c>
      <c r="M61" s="486">
        <v>610</v>
      </c>
    </row>
    <row r="62" spans="2:13" ht="20.149999999999999" customHeight="1">
      <c r="B62" s="445" t="s">
        <v>220</v>
      </c>
      <c r="C62" s="460" t="s">
        <v>475</v>
      </c>
      <c r="D62" s="473">
        <v>402731</v>
      </c>
      <c r="E62" s="487">
        <v>375496</v>
      </c>
      <c r="F62" s="487">
        <v>355958</v>
      </c>
      <c r="G62" s="487">
        <v>19538</v>
      </c>
      <c r="H62" s="487">
        <v>27235</v>
      </c>
      <c r="I62" s="487">
        <v>145777</v>
      </c>
      <c r="J62" s="487">
        <v>145777</v>
      </c>
      <c r="K62" s="487">
        <v>145236</v>
      </c>
      <c r="L62" s="487">
        <v>541</v>
      </c>
      <c r="M62" s="487">
        <v>0</v>
      </c>
    </row>
    <row r="63" spans="2:13" ht="20.149999999999999" customHeight="1">
      <c r="B63" s="446" t="s">
        <v>170</v>
      </c>
      <c r="C63" s="461" t="s">
        <v>56</v>
      </c>
      <c r="D63" s="474">
        <v>381701</v>
      </c>
      <c r="E63" s="488">
        <v>366894</v>
      </c>
      <c r="F63" s="488">
        <v>331467</v>
      </c>
      <c r="G63" s="488">
        <v>35427</v>
      </c>
      <c r="H63" s="488">
        <v>14807</v>
      </c>
      <c r="I63" s="488">
        <v>137317</v>
      </c>
      <c r="J63" s="488">
        <v>136099</v>
      </c>
      <c r="K63" s="488">
        <v>131061</v>
      </c>
      <c r="L63" s="488">
        <v>5038</v>
      </c>
      <c r="M63" s="488">
        <v>1218</v>
      </c>
    </row>
    <row r="64" spans="2:13" ht="20.149999999999999" customHeight="1">
      <c r="B64" s="447" t="s">
        <v>122</v>
      </c>
      <c r="C64" s="461" t="s">
        <v>258</v>
      </c>
      <c r="D64" s="474">
        <v>511809</v>
      </c>
      <c r="E64" s="488">
        <v>505317</v>
      </c>
      <c r="F64" s="488">
        <v>442588</v>
      </c>
      <c r="G64" s="488">
        <v>62729</v>
      </c>
      <c r="H64" s="488">
        <v>6492</v>
      </c>
      <c r="I64" s="488">
        <v>199138</v>
      </c>
      <c r="J64" s="488">
        <v>199138</v>
      </c>
      <c r="K64" s="488">
        <v>198154</v>
      </c>
      <c r="L64" s="488">
        <v>984</v>
      </c>
      <c r="M64" s="488">
        <v>0</v>
      </c>
    </row>
    <row r="65" spans="2:13" ht="20.149999999999999" customHeight="1">
      <c r="B65" s="446" t="s">
        <v>393</v>
      </c>
      <c r="C65" s="461" t="s">
        <v>42</v>
      </c>
      <c r="D65" s="474">
        <v>403944</v>
      </c>
      <c r="E65" s="488">
        <v>403530</v>
      </c>
      <c r="F65" s="488">
        <v>378121</v>
      </c>
      <c r="G65" s="488">
        <v>25409</v>
      </c>
      <c r="H65" s="488">
        <v>414</v>
      </c>
      <c r="I65" s="488">
        <v>164135</v>
      </c>
      <c r="J65" s="488">
        <v>162848</v>
      </c>
      <c r="K65" s="488">
        <v>160484</v>
      </c>
      <c r="L65" s="488">
        <v>2364</v>
      </c>
      <c r="M65" s="488">
        <v>1287</v>
      </c>
    </row>
    <row r="66" spans="2:13" ht="20.149999999999999" customHeight="1">
      <c r="B66" s="446" t="s">
        <v>5</v>
      </c>
      <c r="C66" s="461" t="s">
        <v>477</v>
      </c>
      <c r="D66" s="474">
        <v>324556</v>
      </c>
      <c r="E66" s="488">
        <v>324169</v>
      </c>
      <c r="F66" s="488">
        <v>253011</v>
      </c>
      <c r="G66" s="488">
        <v>71158</v>
      </c>
      <c r="H66" s="488">
        <v>387</v>
      </c>
      <c r="I66" s="488">
        <v>114801</v>
      </c>
      <c r="J66" s="488">
        <v>114801</v>
      </c>
      <c r="K66" s="488">
        <v>106734</v>
      </c>
      <c r="L66" s="488">
        <v>8067</v>
      </c>
      <c r="M66" s="488">
        <v>0</v>
      </c>
    </row>
    <row r="67" spans="2:13" ht="20.149999999999999" customHeight="1">
      <c r="B67" s="446" t="s">
        <v>165</v>
      </c>
      <c r="C67" s="461" t="s">
        <v>237</v>
      </c>
      <c r="D67" s="474">
        <v>361518</v>
      </c>
      <c r="E67" s="488">
        <v>344819</v>
      </c>
      <c r="F67" s="488">
        <v>324687</v>
      </c>
      <c r="G67" s="488">
        <v>20132</v>
      </c>
      <c r="H67" s="488">
        <v>16699</v>
      </c>
      <c r="I67" s="488">
        <v>133120</v>
      </c>
      <c r="J67" s="488">
        <v>131678</v>
      </c>
      <c r="K67" s="488">
        <v>129345</v>
      </c>
      <c r="L67" s="488">
        <v>2333</v>
      </c>
      <c r="M67" s="488">
        <v>1442</v>
      </c>
    </row>
    <row r="68" spans="2:13" ht="20.149999999999999" customHeight="1">
      <c r="B68" s="446" t="s">
        <v>71</v>
      </c>
      <c r="C68" s="461" t="s">
        <v>478</v>
      </c>
      <c r="D68" s="474">
        <v>422564</v>
      </c>
      <c r="E68" s="488">
        <v>415833</v>
      </c>
      <c r="F68" s="488">
        <v>394531</v>
      </c>
      <c r="G68" s="488">
        <v>21302</v>
      </c>
      <c r="H68" s="488">
        <v>6731</v>
      </c>
      <c r="I68" s="488">
        <v>146471</v>
      </c>
      <c r="J68" s="488">
        <v>145225</v>
      </c>
      <c r="K68" s="488">
        <v>143786</v>
      </c>
      <c r="L68" s="488">
        <v>1439</v>
      </c>
      <c r="M68" s="488">
        <v>1246</v>
      </c>
    </row>
    <row r="69" spans="2:13" ht="20.149999999999999" customHeight="1">
      <c r="B69" s="446" t="s">
        <v>396</v>
      </c>
      <c r="C69" s="461" t="s">
        <v>481</v>
      </c>
      <c r="D69" s="474">
        <v>336019</v>
      </c>
      <c r="E69" s="488">
        <v>314903</v>
      </c>
      <c r="F69" s="488">
        <v>281635</v>
      </c>
      <c r="G69" s="488">
        <v>33268</v>
      </c>
      <c r="H69" s="488">
        <v>21116</v>
      </c>
      <c r="I69" s="488">
        <v>100268</v>
      </c>
      <c r="J69" s="488">
        <v>99266</v>
      </c>
      <c r="K69" s="488">
        <v>97283</v>
      </c>
      <c r="L69" s="488">
        <v>1983</v>
      </c>
      <c r="M69" s="488">
        <v>1002</v>
      </c>
    </row>
    <row r="70" spans="2:13" ht="20.149999999999999" customHeight="1">
      <c r="B70" s="446" t="s">
        <v>125</v>
      </c>
      <c r="C70" s="461" t="s">
        <v>482</v>
      </c>
      <c r="D70" s="474">
        <v>467875</v>
      </c>
      <c r="E70" s="488">
        <v>465881</v>
      </c>
      <c r="F70" s="488">
        <v>418099</v>
      </c>
      <c r="G70" s="488">
        <v>47782</v>
      </c>
      <c r="H70" s="488">
        <v>1994</v>
      </c>
      <c r="I70" s="488">
        <v>196583</v>
      </c>
      <c r="J70" s="488">
        <v>196583</v>
      </c>
      <c r="K70" s="488">
        <v>192593</v>
      </c>
      <c r="L70" s="488">
        <v>3990</v>
      </c>
      <c r="M70" s="488">
        <v>0</v>
      </c>
    </row>
    <row r="71" spans="2:13" ht="20.149999999999999" customHeight="1">
      <c r="B71" s="446" t="s">
        <v>22</v>
      </c>
      <c r="C71" s="461" t="s">
        <v>279</v>
      </c>
      <c r="D71" s="474">
        <v>284582</v>
      </c>
      <c r="E71" s="488">
        <v>282377</v>
      </c>
      <c r="F71" s="488">
        <v>269553</v>
      </c>
      <c r="G71" s="488">
        <v>12824</v>
      </c>
      <c r="H71" s="488">
        <v>2205</v>
      </c>
      <c r="I71" s="488">
        <v>90719</v>
      </c>
      <c r="J71" s="488">
        <v>90641</v>
      </c>
      <c r="K71" s="488">
        <v>88351</v>
      </c>
      <c r="L71" s="488">
        <v>2290</v>
      </c>
      <c r="M71" s="488">
        <v>78</v>
      </c>
    </row>
    <row r="72" spans="2:13" ht="20.149999999999999" customHeight="1">
      <c r="B72" s="446" t="s">
        <v>398</v>
      </c>
      <c r="C72" s="461" t="s">
        <v>483</v>
      </c>
      <c r="D72" s="474">
        <v>301486</v>
      </c>
      <c r="E72" s="488">
        <v>292357</v>
      </c>
      <c r="F72" s="488">
        <v>273799</v>
      </c>
      <c r="G72" s="488">
        <v>18558</v>
      </c>
      <c r="H72" s="488">
        <v>9129</v>
      </c>
      <c r="I72" s="488">
        <v>95625</v>
      </c>
      <c r="J72" s="488">
        <v>95625</v>
      </c>
      <c r="K72" s="488">
        <v>94060</v>
      </c>
      <c r="L72" s="488">
        <v>1565</v>
      </c>
      <c r="M72" s="488">
        <v>0</v>
      </c>
    </row>
    <row r="73" spans="2:13" ht="20.149999999999999" customHeight="1">
      <c r="B73" s="446" t="s">
        <v>319</v>
      </c>
      <c r="C73" s="461" t="s">
        <v>484</v>
      </c>
      <c r="D73" s="474">
        <v>391917</v>
      </c>
      <c r="E73" s="488">
        <v>391435</v>
      </c>
      <c r="F73" s="488">
        <v>387545</v>
      </c>
      <c r="G73" s="488">
        <v>3890</v>
      </c>
      <c r="H73" s="488">
        <v>482</v>
      </c>
      <c r="I73" s="488">
        <v>94474</v>
      </c>
      <c r="J73" s="488">
        <v>94298</v>
      </c>
      <c r="K73" s="488">
        <v>93467</v>
      </c>
      <c r="L73" s="488">
        <v>831</v>
      </c>
      <c r="M73" s="488">
        <v>176</v>
      </c>
    </row>
    <row r="74" spans="2:13" ht="20.149999999999999" customHeight="1">
      <c r="B74" s="446" t="s">
        <v>400</v>
      </c>
      <c r="C74" s="461" t="s">
        <v>486</v>
      </c>
      <c r="D74" s="474">
        <v>356404</v>
      </c>
      <c r="E74" s="488">
        <v>344256</v>
      </c>
      <c r="F74" s="488">
        <v>308893</v>
      </c>
      <c r="G74" s="488">
        <v>35363</v>
      </c>
      <c r="H74" s="488">
        <v>12148</v>
      </c>
      <c r="I74" s="488">
        <v>130845</v>
      </c>
      <c r="J74" s="488">
        <v>130630</v>
      </c>
      <c r="K74" s="488">
        <v>127443</v>
      </c>
      <c r="L74" s="488">
        <v>3187</v>
      </c>
      <c r="M74" s="488">
        <v>215</v>
      </c>
    </row>
    <row r="75" spans="2:13" ht="20.149999999999999" customHeight="1">
      <c r="B75" s="446" t="s">
        <v>74</v>
      </c>
      <c r="C75" s="461" t="s">
        <v>415</v>
      </c>
      <c r="D75" s="474">
        <v>394800</v>
      </c>
      <c r="E75" s="488">
        <v>388689</v>
      </c>
      <c r="F75" s="488">
        <v>338937</v>
      </c>
      <c r="G75" s="488">
        <v>49752</v>
      </c>
      <c r="H75" s="488">
        <v>6111</v>
      </c>
      <c r="I75" s="488">
        <v>161857</v>
      </c>
      <c r="J75" s="488">
        <v>161857</v>
      </c>
      <c r="K75" s="488">
        <v>140491</v>
      </c>
      <c r="L75" s="488">
        <v>21366</v>
      </c>
      <c r="M75" s="488">
        <v>0</v>
      </c>
    </row>
    <row r="76" spans="2:13" ht="20.149999999999999" customHeight="1">
      <c r="B76" s="448" t="s">
        <v>7</v>
      </c>
      <c r="C76" s="462" t="s">
        <v>332</v>
      </c>
      <c r="D76" s="478">
        <v>264312</v>
      </c>
      <c r="E76" s="489">
        <v>261335</v>
      </c>
      <c r="F76" s="489">
        <v>228505</v>
      </c>
      <c r="G76" s="489">
        <v>32830</v>
      </c>
      <c r="H76" s="489">
        <v>2977</v>
      </c>
      <c r="I76" s="489">
        <v>109424</v>
      </c>
      <c r="J76" s="489">
        <v>108910</v>
      </c>
      <c r="K76" s="489">
        <v>103156</v>
      </c>
      <c r="L76" s="489">
        <v>5754</v>
      </c>
      <c r="M76" s="489">
        <v>514</v>
      </c>
    </row>
    <row r="77" spans="2:13" ht="20.149999999999999" customHeight="1">
      <c r="B77" s="449" t="s">
        <v>80</v>
      </c>
      <c r="C77" s="463" t="s">
        <v>172</v>
      </c>
      <c r="D77" s="487">
        <v>303190</v>
      </c>
      <c r="E77" s="487">
        <v>292303</v>
      </c>
      <c r="F77" s="487">
        <v>265068</v>
      </c>
      <c r="G77" s="487">
        <v>27235</v>
      </c>
      <c r="H77" s="487">
        <v>10887</v>
      </c>
      <c r="I77" s="487">
        <v>134626</v>
      </c>
      <c r="J77" s="487">
        <v>134372</v>
      </c>
      <c r="K77" s="487">
        <v>126317</v>
      </c>
      <c r="L77" s="487">
        <v>8055</v>
      </c>
      <c r="M77" s="487">
        <v>254</v>
      </c>
    </row>
    <row r="78" spans="2:13" ht="20.149999999999999" customHeight="1">
      <c r="B78" s="450" t="s">
        <v>488</v>
      </c>
      <c r="C78" s="461" t="s">
        <v>489</v>
      </c>
      <c r="D78" s="490">
        <v>269486</v>
      </c>
      <c r="E78" s="490">
        <v>267524</v>
      </c>
      <c r="F78" s="490">
        <v>246299</v>
      </c>
      <c r="G78" s="490">
        <v>21225</v>
      </c>
      <c r="H78" s="490">
        <v>1962</v>
      </c>
      <c r="I78" s="490">
        <v>161053</v>
      </c>
      <c r="J78" s="490">
        <v>161053</v>
      </c>
      <c r="K78" s="490">
        <v>152881</v>
      </c>
      <c r="L78" s="490">
        <v>8172</v>
      </c>
      <c r="M78" s="490">
        <v>0</v>
      </c>
    </row>
    <row r="79" spans="2:13" ht="20.149999999999999" customHeight="1">
      <c r="B79" s="451" t="s">
        <v>490</v>
      </c>
      <c r="C79" s="464" t="s">
        <v>97</v>
      </c>
      <c r="D79" s="493" t="s">
        <v>23</v>
      </c>
      <c r="E79" s="493" t="s">
        <v>23</v>
      </c>
      <c r="F79" s="493" t="s">
        <v>23</v>
      </c>
      <c r="G79" s="493" t="s">
        <v>23</v>
      </c>
      <c r="H79" s="493" t="s">
        <v>23</v>
      </c>
      <c r="I79" s="493" t="s">
        <v>23</v>
      </c>
      <c r="J79" s="493" t="s">
        <v>23</v>
      </c>
      <c r="K79" s="493" t="s">
        <v>23</v>
      </c>
      <c r="L79" s="493" t="s">
        <v>23</v>
      </c>
      <c r="M79" s="493" t="s">
        <v>23</v>
      </c>
    </row>
    <row r="80" spans="2:13" ht="20.149999999999999" customHeight="1">
      <c r="B80" s="452" t="s">
        <v>356</v>
      </c>
      <c r="C80" s="465" t="s">
        <v>358</v>
      </c>
      <c r="D80" s="492">
        <v>323846</v>
      </c>
      <c r="E80" s="492">
        <v>323846</v>
      </c>
      <c r="F80" s="492">
        <v>294452</v>
      </c>
      <c r="G80" s="492">
        <v>29394</v>
      </c>
      <c r="H80" s="492">
        <v>0</v>
      </c>
      <c r="I80" s="492">
        <v>101866</v>
      </c>
      <c r="J80" s="492">
        <v>101866</v>
      </c>
      <c r="K80" s="492">
        <v>101866</v>
      </c>
      <c r="L80" s="492">
        <v>0</v>
      </c>
      <c r="M80" s="492">
        <v>0</v>
      </c>
    </row>
    <row r="81" spans="2:13" ht="20.149999999999999" customHeight="1">
      <c r="B81" s="452" t="s">
        <v>491</v>
      </c>
      <c r="C81" s="465" t="s">
        <v>362</v>
      </c>
      <c r="D81" s="488">
        <v>492080</v>
      </c>
      <c r="E81" s="488">
        <v>415942</v>
      </c>
      <c r="F81" s="488">
        <v>360782</v>
      </c>
      <c r="G81" s="488">
        <v>55160</v>
      </c>
      <c r="H81" s="488">
        <v>76138</v>
      </c>
      <c r="I81" s="488">
        <v>113595</v>
      </c>
      <c r="J81" s="488">
        <v>113595</v>
      </c>
      <c r="K81" s="488">
        <v>113118</v>
      </c>
      <c r="L81" s="488">
        <v>477</v>
      </c>
      <c r="M81" s="488">
        <v>0</v>
      </c>
    </row>
    <row r="82" spans="2:13" ht="20.149999999999999" customHeight="1">
      <c r="B82" s="452" t="s">
        <v>492</v>
      </c>
      <c r="C82" s="465" t="s">
        <v>493</v>
      </c>
      <c r="D82" s="488">
        <v>354943</v>
      </c>
      <c r="E82" s="488">
        <v>338597</v>
      </c>
      <c r="F82" s="488">
        <v>317285</v>
      </c>
      <c r="G82" s="488">
        <v>21312</v>
      </c>
      <c r="H82" s="488">
        <v>16346</v>
      </c>
      <c r="I82" s="488">
        <v>111304</v>
      </c>
      <c r="J82" s="488">
        <v>110834</v>
      </c>
      <c r="K82" s="488">
        <v>110111</v>
      </c>
      <c r="L82" s="488">
        <v>723</v>
      </c>
      <c r="M82" s="488">
        <v>470</v>
      </c>
    </row>
    <row r="83" spans="2:13" ht="20.149999999999999" customHeight="1">
      <c r="B83" s="452" t="s">
        <v>480</v>
      </c>
      <c r="C83" s="465" t="s">
        <v>191</v>
      </c>
      <c r="D83" s="488">
        <v>514472</v>
      </c>
      <c r="E83" s="488">
        <v>403111</v>
      </c>
      <c r="F83" s="488">
        <v>373253</v>
      </c>
      <c r="G83" s="488">
        <v>29858</v>
      </c>
      <c r="H83" s="488">
        <v>111361</v>
      </c>
      <c r="I83" s="488">
        <v>156774</v>
      </c>
      <c r="J83" s="488">
        <v>155620</v>
      </c>
      <c r="K83" s="488">
        <v>149146</v>
      </c>
      <c r="L83" s="488">
        <v>6474</v>
      </c>
      <c r="M83" s="488">
        <v>1154</v>
      </c>
    </row>
    <row r="84" spans="2:13" ht="20.149999999999999" customHeight="1">
      <c r="B84" s="452" t="s">
        <v>494</v>
      </c>
      <c r="C84" s="465" t="s">
        <v>131</v>
      </c>
      <c r="D84" s="488">
        <v>274617</v>
      </c>
      <c r="E84" s="488">
        <v>274231</v>
      </c>
      <c r="F84" s="488">
        <v>254858</v>
      </c>
      <c r="G84" s="488">
        <v>19373</v>
      </c>
      <c r="H84" s="488">
        <v>386</v>
      </c>
      <c r="I84" s="488">
        <v>169940</v>
      </c>
      <c r="J84" s="488">
        <v>169940</v>
      </c>
      <c r="K84" s="488">
        <v>166478</v>
      </c>
      <c r="L84" s="488">
        <v>3462</v>
      </c>
      <c r="M84" s="488">
        <v>0</v>
      </c>
    </row>
    <row r="85" spans="2:13" ht="20.149999999999999" customHeight="1">
      <c r="B85" s="452" t="s">
        <v>226</v>
      </c>
      <c r="C85" s="465" t="s">
        <v>368</v>
      </c>
      <c r="D85" s="488">
        <v>350171</v>
      </c>
      <c r="E85" s="488">
        <v>350055</v>
      </c>
      <c r="F85" s="488">
        <v>309685</v>
      </c>
      <c r="G85" s="488">
        <v>40370</v>
      </c>
      <c r="H85" s="488">
        <v>116</v>
      </c>
      <c r="I85" s="488">
        <v>153611</v>
      </c>
      <c r="J85" s="488">
        <v>153611</v>
      </c>
      <c r="K85" s="488">
        <v>153611</v>
      </c>
      <c r="L85" s="488">
        <v>0</v>
      </c>
      <c r="M85" s="488">
        <v>0</v>
      </c>
    </row>
    <row r="86" spans="2:13" ht="20.149999999999999" customHeight="1">
      <c r="B86" s="452" t="s">
        <v>273</v>
      </c>
      <c r="C86" s="465" t="s">
        <v>469</v>
      </c>
      <c r="D86" s="492">
        <v>322568</v>
      </c>
      <c r="E86" s="492">
        <v>322568</v>
      </c>
      <c r="F86" s="492">
        <v>280783</v>
      </c>
      <c r="G86" s="492">
        <v>41785</v>
      </c>
      <c r="H86" s="492">
        <v>0</v>
      </c>
      <c r="I86" s="492">
        <v>101853</v>
      </c>
      <c r="J86" s="492">
        <v>101853</v>
      </c>
      <c r="K86" s="492">
        <v>101156</v>
      </c>
      <c r="L86" s="492">
        <v>697</v>
      </c>
      <c r="M86" s="492">
        <v>0</v>
      </c>
    </row>
    <row r="87" spans="2:13" ht="20.149999999999999" customHeight="1">
      <c r="B87" s="452" t="s">
        <v>495</v>
      </c>
      <c r="C87" s="465" t="s">
        <v>282</v>
      </c>
      <c r="D87" s="492">
        <v>282743</v>
      </c>
      <c r="E87" s="492">
        <v>282743</v>
      </c>
      <c r="F87" s="492">
        <v>275442</v>
      </c>
      <c r="G87" s="492">
        <v>7301</v>
      </c>
      <c r="H87" s="492">
        <v>0</v>
      </c>
      <c r="I87" s="492">
        <v>117933</v>
      </c>
      <c r="J87" s="492">
        <v>117933</v>
      </c>
      <c r="K87" s="492">
        <v>117933</v>
      </c>
      <c r="L87" s="492">
        <v>0</v>
      </c>
      <c r="M87" s="492">
        <v>0</v>
      </c>
    </row>
    <row r="88" spans="2:13" ht="20.149999999999999" customHeight="1">
      <c r="B88" s="452" t="s">
        <v>198</v>
      </c>
      <c r="C88" s="465" t="s">
        <v>496</v>
      </c>
      <c r="D88" s="488">
        <v>431425</v>
      </c>
      <c r="E88" s="488">
        <v>365541</v>
      </c>
      <c r="F88" s="488">
        <v>324273</v>
      </c>
      <c r="G88" s="488">
        <v>41268</v>
      </c>
      <c r="H88" s="488">
        <v>65884</v>
      </c>
      <c r="I88" s="488">
        <v>248263</v>
      </c>
      <c r="J88" s="488">
        <v>195739</v>
      </c>
      <c r="K88" s="488">
        <v>184688</v>
      </c>
      <c r="L88" s="488">
        <v>11051</v>
      </c>
      <c r="M88" s="488">
        <v>52524</v>
      </c>
    </row>
    <row r="89" spans="2:13" ht="20.149999999999999" customHeight="1">
      <c r="B89" s="452" t="s">
        <v>230</v>
      </c>
      <c r="C89" s="465" t="s">
        <v>232</v>
      </c>
      <c r="D89" s="488">
        <v>333445</v>
      </c>
      <c r="E89" s="488">
        <v>330494</v>
      </c>
      <c r="F89" s="488">
        <v>288337</v>
      </c>
      <c r="G89" s="488">
        <v>42157</v>
      </c>
      <c r="H89" s="488">
        <v>2951</v>
      </c>
      <c r="I89" s="488">
        <v>164718</v>
      </c>
      <c r="J89" s="488">
        <v>164718</v>
      </c>
      <c r="K89" s="488">
        <v>151618</v>
      </c>
      <c r="L89" s="488">
        <v>13100</v>
      </c>
      <c r="M89" s="488">
        <v>0</v>
      </c>
    </row>
    <row r="90" spans="2:13" ht="20.149999999999999" customHeight="1">
      <c r="B90" s="452" t="s">
        <v>441</v>
      </c>
      <c r="C90" s="465" t="s">
        <v>353</v>
      </c>
      <c r="D90" s="488">
        <v>394306</v>
      </c>
      <c r="E90" s="488">
        <v>394285</v>
      </c>
      <c r="F90" s="488">
        <v>361145</v>
      </c>
      <c r="G90" s="488">
        <v>33140</v>
      </c>
      <c r="H90" s="488">
        <v>21</v>
      </c>
      <c r="I90" s="488">
        <v>138748</v>
      </c>
      <c r="J90" s="488">
        <v>138748</v>
      </c>
      <c r="K90" s="488">
        <v>137406</v>
      </c>
      <c r="L90" s="488">
        <v>1342</v>
      </c>
      <c r="M90" s="488">
        <v>0</v>
      </c>
    </row>
    <row r="91" spans="2:13" ht="20.149999999999999" customHeight="1">
      <c r="B91" s="452" t="s">
        <v>497</v>
      </c>
      <c r="C91" s="465" t="s">
        <v>355</v>
      </c>
      <c r="D91" s="488">
        <v>441160</v>
      </c>
      <c r="E91" s="488">
        <v>440833</v>
      </c>
      <c r="F91" s="488">
        <v>390371</v>
      </c>
      <c r="G91" s="488">
        <v>50462</v>
      </c>
      <c r="H91" s="488">
        <v>327</v>
      </c>
      <c r="I91" s="488">
        <v>137652</v>
      </c>
      <c r="J91" s="488">
        <v>137652</v>
      </c>
      <c r="K91" s="488">
        <v>131913</v>
      </c>
      <c r="L91" s="488">
        <v>5739</v>
      </c>
      <c r="M91" s="488">
        <v>0</v>
      </c>
    </row>
    <row r="92" spans="2:13" ht="20.149999999999999" customHeight="1">
      <c r="B92" s="452" t="s">
        <v>451</v>
      </c>
      <c r="C92" s="465" t="s">
        <v>150</v>
      </c>
      <c r="D92" s="488">
        <v>352357</v>
      </c>
      <c r="E92" s="488">
        <v>343180</v>
      </c>
      <c r="F92" s="488">
        <v>302672</v>
      </c>
      <c r="G92" s="488">
        <v>40508</v>
      </c>
      <c r="H92" s="488">
        <v>9177</v>
      </c>
      <c r="I92" s="488">
        <v>178388</v>
      </c>
      <c r="J92" s="488">
        <v>176582</v>
      </c>
      <c r="K92" s="488">
        <v>164164</v>
      </c>
      <c r="L92" s="488">
        <v>12418</v>
      </c>
      <c r="M92" s="488">
        <v>1806</v>
      </c>
    </row>
    <row r="93" spans="2:13" ht="20.149999999999999" customHeight="1">
      <c r="B93" s="452" t="s">
        <v>185</v>
      </c>
      <c r="C93" s="465" t="s">
        <v>311</v>
      </c>
      <c r="D93" s="488">
        <v>369094</v>
      </c>
      <c r="E93" s="488">
        <v>369094</v>
      </c>
      <c r="F93" s="488">
        <v>343204</v>
      </c>
      <c r="G93" s="488">
        <v>25890</v>
      </c>
      <c r="H93" s="488">
        <v>0</v>
      </c>
      <c r="I93" s="488">
        <v>97311</v>
      </c>
      <c r="J93" s="488">
        <v>97311</v>
      </c>
      <c r="K93" s="488">
        <v>90796</v>
      </c>
      <c r="L93" s="488">
        <v>6515</v>
      </c>
      <c r="M93" s="488">
        <v>0</v>
      </c>
    </row>
    <row r="94" spans="2:13" ht="20.149999999999999" customHeight="1">
      <c r="B94" s="452" t="s">
        <v>149</v>
      </c>
      <c r="C94" s="465" t="s">
        <v>168</v>
      </c>
      <c r="D94" s="488">
        <v>379648</v>
      </c>
      <c r="E94" s="488">
        <v>379648</v>
      </c>
      <c r="F94" s="488">
        <v>342826</v>
      </c>
      <c r="G94" s="488">
        <v>36822</v>
      </c>
      <c r="H94" s="488">
        <v>0</v>
      </c>
      <c r="I94" s="488">
        <v>126491</v>
      </c>
      <c r="J94" s="488">
        <v>126491</v>
      </c>
      <c r="K94" s="488">
        <v>125894</v>
      </c>
      <c r="L94" s="488">
        <v>597</v>
      </c>
      <c r="M94" s="488">
        <v>0</v>
      </c>
    </row>
    <row r="95" spans="2:13" ht="20.149999999999999" customHeight="1">
      <c r="B95" s="452" t="s">
        <v>434</v>
      </c>
      <c r="C95" s="465" t="s">
        <v>365</v>
      </c>
      <c r="D95" s="488">
        <v>425076</v>
      </c>
      <c r="E95" s="488">
        <v>414258</v>
      </c>
      <c r="F95" s="488">
        <v>377243</v>
      </c>
      <c r="G95" s="488">
        <v>37015</v>
      </c>
      <c r="H95" s="488">
        <v>10818</v>
      </c>
      <c r="I95" s="488">
        <v>174958</v>
      </c>
      <c r="J95" s="488">
        <v>164970</v>
      </c>
      <c r="K95" s="488">
        <v>156335</v>
      </c>
      <c r="L95" s="488">
        <v>8635</v>
      </c>
      <c r="M95" s="488">
        <v>9988</v>
      </c>
    </row>
    <row r="96" spans="2:13" ht="20.149999999999999" customHeight="1">
      <c r="B96" s="452" t="s">
        <v>103</v>
      </c>
      <c r="C96" s="465" t="s">
        <v>90</v>
      </c>
      <c r="D96" s="488">
        <v>396668</v>
      </c>
      <c r="E96" s="488">
        <v>396488</v>
      </c>
      <c r="F96" s="488">
        <v>358879</v>
      </c>
      <c r="G96" s="488">
        <v>37609</v>
      </c>
      <c r="H96" s="488">
        <v>180</v>
      </c>
      <c r="I96" s="488">
        <v>130663</v>
      </c>
      <c r="J96" s="488">
        <v>130663</v>
      </c>
      <c r="K96" s="488">
        <v>130327</v>
      </c>
      <c r="L96" s="488">
        <v>336</v>
      </c>
      <c r="M96" s="488">
        <v>0</v>
      </c>
    </row>
    <row r="97" spans="2:13" ht="20.149999999999999" customHeight="1">
      <c r="B97" s="452" t="s">
        <v>499</v>
      </c>
      <c r="C97" s="466" t="s">
        <v>124</v>
      </c>
      <c r="D97" s="488">
        <v>386569</v>
      </c>
      <c r="E97" s="488">
        <v>362430</v>
      </c>
      <c r="F97" s="488">
        <v>319557</v>
      </c>
      <c r="G97" s="488">
        <v>42873</v>
      </c>
      <c r="H97" s="488">
        <v>24139</v>
      </c>
      <c r="I97" s="488">
        <v>144334</v>
      </c>
      <c r="J97" s="488">
        <v>133768</v>
      </c>
      <c r="K97" s="488">
        <v>132394</v>
      </c>
      <c r="L97" s="488">
        <v>1374</v>
      </c>
      <c r="M97" s="488">
        <v>10566</v>
      </c>
    </row>
    <row r="98" spans="2:13" ht="20.149999999999999" customHeight="1">
      <c r="B98" s="449" t="s">
        <v>102</v>
      </c>
      <c r="C98" s="467" t="s">
        <v>214</v>
      </c>
      <c r="D98" s="487">
        <v>408676</v>
      </c>
      <c r="E98" s="487">
        <v>383511</v>
      </c>
      <c r="F98" s="487">
        <v>357755</v>
      </c>
      <c r="G98" s="487">
        <v>25756</v>
      </c>
      <c r="H98" s="487">
        <v>25165</v>
      </c>
      <c r="I98" s="487">
        <v>159766</v>
      </c>
      <c r="J98" s="487">
        <v>159766</v>
      </c>
      <c r="K98" s="487">
        <v>154841</v>
      </c>
      <c r="L98" s="487">
        <v>4925</v>
      </c>
      <c r="M98" s="487">
        <v>0</v>
      </c>
    </row>
    <row r="99" spans="2:13" ht="20.149999999999999" customHeight="1">
      <c r="B99" s="453" t="s">
        <v>235</v>
      </c>
      <c r="C99" s="468" t="s">
        <v>407</v>
      </c>
      <c r="D99" s="489">
        <v>313383</v>
      </c>
      <c r="E99" s="489">
        <v>305325</v>
      </c>
      <c r="F99" s="489">
        <v>290932</v>
      </c>
      <c r="G99" s="489">
        <v>14393</v>
      </c>
      <c r="H99" s="489">
        <v>8058</v>
      </c>
      <c r="I99" s="489">
        <v>130736</v>
      </c>
      <c r="J99" s="489">
        <v>129165</v>
      </c>
      <c r="K99" s="489">
        <v>127064</v>
      </c>
      <c r="L99" s="489">
        <v>2101</v>
      </c>
      <c r="M99" s="489">
        <v>1571</v>
      </c>
    </row>
    <row r="100" spans="2:13" ht="20.149999999999999" customHeight="1">
      <c r="B100" s="451" t="s">
        <v>373</v>
      </c>
      <c r="C100" s="464" t="s">
        <v>183</v>
      </c>
      <c r="D100" s="491">
        <v>293974</v>
      </c>
      <c r="E100" s="491">
        <v>290174</v>
      </c>
      <c r="F100" s="491">
        <v>277884</v>
      </c>
      <c r="G100" s="491">
        <v>12290</v>
      </c>
      <c r="H100" s="491">
        <v>3800</v>
      </c>
      <c r="I100" s="491">
        <v>108297</v>
      </c>
      <c r="J100" s="491">
        <v>108297</v>
      </c>
      <c r="K100" s="491">
        <v>105845</v>
      </c>
      <c r="L100" s="491">
        <v>2452</v>
      </c>
      <c r="M100" s="491">
        <v>0</v>
      </c>
    </row>
    <row r="101" spans="2:13" ht="20.149999999999999" customHeight="1">
      <c r="B101" s="452" t="s">
        <v>500</v>
      </c>
      <c r="C101" s="465" t="s">
        <v>139</v>
      </c>
      <c r="D101" s="488">
        <v>271599</v>
      </c>
      <c r="E101" s="488">
        <v>271599</v>
      </c>
      <c r="F101" s="488">
        <v>258035</v>
      </c>
      <c r="G101" s="488">
        <v>13564</v>
      </c>
      <c r="H101" s="488">
        <v>0</v>
      </c>
      <c r="I101" s="488">
        <v>82997</v>
      </c>
      <c r="J101" s="488">
        <v>82885</v>
      </c>
      <c r="K101" s="488">
        <v>80667</v>
      </c>
      <c r="L101" s="488">
        <v>2218</v>
      </c>
      <c r="M101" s="488">
        <v>112</v>
      </c>
    </row>
    <row r="102" spans="2:13" ht="20.149999999999999" customHeight="1">
      <c r="B102" s="449" t="s">
        <v>444</v>
      </c>
      <c r="C102" s="463" t="s">
        <v>501</v>
      </c>
      <c r="D102" s="487">
        <v>415320</v>
      </c>
      <c r="E102" s="487">
        <v>396187</v>
      </c>
      <c r="F102" s="487">
        <v>348258</v>
      </c>
      <c r="G102" s="487">
        <v>47929</v>
      </c>
      <c r="H102" s="487">
        <v>19133</v>
      </c>
      <c r="I102" s="487">
        <v>177487</v>
      </c>
      <c r="J102" s="487">
        <v>176729</v>
      </c>
      <c r="K102" s="487">
        <v>169240</v>
      </c>
      <c r="L102" s="487">
        <v>7489</v>
      </c>
      <c r="M102" s="487">
        <v>758</v>
      </c>
    </row>
    <row r="103" spans="2:13" ht="20.149999999999999" customHeight="1">
      <c r="B103" s="453" t="s">
        <v>502</v>
      </c>
      <c r="C103" s="462" t="s">
        <v>16</v>
      </c>
      <c r="D103" s="489">
        <v>253940</v>
      </c>
      <c r="E103" s="489">
        <v>253940</v>
      </c>
      <c r="F103" s="489">
        <v>240430</v>
      </c>
      <c r="G103" s="489">
        <v>13510</v>
      </c>
      <c r="H103" s="489">
        <v>0</v>
      </c>
      <c r="I103" s="489">
        <v>112388</v>
      </c>
      <c r="J103" s="489">
        <v>112388</v>
      </c>
      <c r="K103" s="489">
        <v>110903</v>
      </c>
      <c r="L103" s="489">
        <v>1485</v>
      </c>
      <c r="M103" s="489">
        <v>0</v>
      </c>
    </row>
    <row r="104" spans="2:13" ht="20.149999999999999" customHeight="1">
      <c r="B104" s="451" t="s">
        <v>410</v>
      </c>
      <c r="C104" s="464" t="s">
        <v>126</v>
      </c>
      <c r="D104" s="487">
        <v>221608</v>
      </c>
      <c r="E104" s="487">
        <v>221066</v>
      </c>
      <c r="F104" s="487">
        <v>205078</v>
      </c>
      <c r="G104" s="487">
        <v>15988</v>
      </c>
      <c r="H104" s="487">
        <v>542</v>
      </c>
      <c r="I104" s="487">
        <v>132970</v>
      </c>
      <c r="J104" s="487">
        <v>132901</v>
      </c>
      <c r="K104" s="487">
        <v>128675</v>
      </c>
      <c r="L104" s="487">
        <v>4226</v>
      </c>
      <c r="M104" s="487">
        <v>69</v>
      </c>
    </row>
    <row r="105" spans="2:13" ht="20.149999999999999" customHeight="1">
      <c r="B105" s="452" t="s">
        <v>334</v>
      </c>
      <c r="C105" s="465" t="s">
        <v>503</v>
      </c>
      <c r="D105" s="488">
        <v>298298</v>
      </c>
      <c r="E105" s="488">
        <v>292600</v>
      </c>
      <c r="F105" s="488">
        <v>241773</v>
      </c>
      <c r="G105" s="488">
        <v>50827</v>
      </c>
      <c r="H105" s="488">
        <v>5698</v>
      </c>
      <c r="I105" s="488">
        <v>104209</v>
      </c>
      <c r="J105" s="488">
        <v>103566</v>
      </c>
      <c r="K105" s="488">
        <v>97286</v>
      </c>
      <c r="L105" s="488">
        <v>6280</v>
      </c>
      <c r="M105" s="488">
        <v>643</v>
      </c>
    </row>
    <row r="106" spans="2:13" ht="20.149999999999999" customHeight="1">
      <c r="B106" s="453" t="s">
        <v>505</v>
      </c>
      <c r="C106" s="462" t="s">
        <v>506</v>
      </c>
      <c r="D106" s="494">
        <v>290555</v>
      </c>
      <c r="E106" s="494">
        <v>289432</v>
      </c>
      <c r="F106" s="494">
        <v>265895</v>
      </c>
      <c r="G106" s="494">
        <v>23537</v>
      </c>
      <c r="H106" s="494">
        <v>1123</v>
      </c>
      <c r="I106" s="494">
        <v>115070</v>
      </c>
      <c r="J106" s="494">
        <v>114917</v>
      </c>
      <c r="K106" s="494">
        <v>111110</v>
      </c>
      <c r="L106" s="494">
        <v>3807</v>
      </c>
      <c r="M106" s="494">
        <v>153</v>
      </c>
    </row>
  </sheetData>
  <mergeCells count="18">
    <mergeCell ref="D4:H4"/>
    <mergeCell ref="I4:M4"/>
    <mergeCell ref="D57:H57"/>
    <mergeCell ref="I57:M57"/>
    <mergeCell ref="B4:C7"/>
    <mergeCell ref="D5:D7"/>
    <mergeCell ref="I5:I7"/>
    <mergeCell ref="E6:E7"/>
    <mergeCell ref="H6:H7"/>
    <mergeCell ref="J6:J7"/>
    <mergeCell ref="M6:M7"/>
    <mergeCell ref="B57:C60"/>
    <mergeCell ref="D58:D60"/>
    <mergeCell ref="I58:I60"/>
    <mergeCell ref="E59:E60"/>
    <mergeCell ref="H59:H60"/>
    <mergeCell ref="J59:J60"/>
    <mergeCell ref="M59:M60"/>
  </mergeCells>
  <phoneticPr fontId="22"/>
  <dataValidations count="1">
    <dataValidation type="whole" allowBlank="1" showDropDown="0"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38">
    <tabColor indexed="53"/>
  </sheetPr>
  <dimension ref="B1:M106"/>
  <sheetViews>
    <sheetView workbookViewId="0"/>
  </sheetViews>
  <sheetFormatPr defaultColWidth="9" defaultRowHeight="13"/>
  <cols>
    <col min="1" max="1" width="4.08984375" style="1" customWidth="1"/>
    <col min="2" max="2" width="6.453125" style="1" customWidth="1"/>
    <col min="3" max="3" width="38.6328125" style="287" customWidth="1"/>
    <col min="4" max="11" width="11.6328125" style="1" customWidth="1"/>
    <col min="12" max="12" width="9" style="1" bestFit="1" customWidth="0"/>
    <col min="13" max="16384" width="9" style="1"/>
  </cols>
  <sheetData>
    <row r="1" spans="2:11" ht="19">
      <c r="B1" s="10"/>
      <c r="C1" s="469" t="s">
        <v>106</v>
      </c>
      <c r="E1" s="607"/>
      <c r="I1" s="10"/>
      <c r="J1" s="10"/>
      <c r="K1" s="10"/>
    </row>
    <row r="2" spans="2:11" ht="19">
      <c r="B2" s="10"/>
      <c r="C2" s="454">
        <v>45748</v>
      </c>
      <c r="E2" s="607"/>
      <c r="I2" s="10"/>
      <c r="J2" s="10"/>
      <c r="K2" s="10"/>
    </row>
    <row r="3" spans="2:11" ht="18" customHeight="1">
      <c r="B3" s="198"/>
      <c r="C3" s="455" t="s">
        <v>153</v>
      </c>
      <c r="E3" s="198"/>
      <c r="F3" s="198"/>
      <c r="G3" s="198"/>
      <c r="H3" s="198"/>
      <c r="I3" s="198"/>
      <c r="J3" s="198"/>
    </row>
    <row r="4" spans="2:11" s="440" customFormat="1" ht="18" customHeight="1">
      <c r="B4" s="441" t="s">
        <v>508</v>
      </c>
      <c r="C4" s="456"/>
      <c r="D4" s="530" t="s">
        <v>515</v>
      </c>
      <c r="E4" s="529"/>
      <c r="F4" s="529"/>
      <c r="G4" s="614"/>
      <c r="H4" s="528" t="s">
        <v>405</v>
      </c>
      <c r="I4" s="529"/>
      <c r="J4" s="529"/>
      <c r="K4" s="614"/>
    </row>
    <row r="5" spans="2:11" s="440" customFormat="1" ht="9.75" customHeight="1">
      <c r="B5" s="442"/>
      <c r="C5" s="457"/>
      <c r="D5" s="617" t="s">
        <v>164</v>
      </c>
      <c r="E5" s="617" t="s">
        <v>73</v>
      </c>
      <c r="F5" s="546"/>
      <c r="G5" s="611"/>
      <c r="H5" s="617" t="s">
        <v>164</v>
      </c>
      <c r="I5" s="617" t="s">
        <v>73</v>
      </c>
      <c r="J5" s="546"/>
      <c r="K5" s="611"/>
    </row>
    <row r="6" spans="2:11" s="440" customFormat="1" ht="36" customHeight="1">
      <c r="B6" s="443"/>
      <c r="C6" s="458"/>
      <c r="D6" s="618"/>
      <c r="E6" s="618"/>
      <c r="F6" s="621" t="s">
        <v>349</v>
      </c>
      <c r="G6" s="623" t="s">
        <v>519</v>
      </c>
      <c r="H6" s="618"/>
      <c r="I6" s="618"/>
      <c r="J6" s="621" t="s">
        <v>349</v>
      </c>
      <c r="K6" s="623" t="s">
        <v>519</v>
      </c>
    </row>
    <row r="7" spans="2:11" s="505" customFormat="1" ht="12.75" customHeight="1">
      <c r="B7" s="506"/>
      <c r="C7" s="508"/>
      <c r="D7" s="619" t="s">
        <v>158</v>
      </c>
      <c r="E7" s="620" t="s">
        <v>141</v>
      </c>
      <c r="F7" s="622" t="s">
        <v>141</v>
      </c>
      <c r="G7" s="622" t="s">
        <v>141</v>
      </c>
      <c r="H7" s="622" t="s">
        <v>158</v>
      </c>
      <c r="I7" s="622" t="s">
        <v>141</v>
      </c>
      <c r="J7" s="622" t="s">
        <v>141</v>
      </c>
      <c r="K7" s="619" t="s">
        <v>141</v>
      </c>
    </row>
    <row r="8" spans="2:11" ht="20.149999999999999" customHeight="1">
      <c r="B8" s="507" t="s">
        <v>175</v>
      </c>
      <c r="C8" s="509" t="s">
        <v>45</v>
      </c>
      <c r="D8" s="511">
        <v>19.899999999999999</v>
      </c>
      <c r="E8" s="511">
        <v>168.4</v>
      </c>
      <c r="F8" s="511">
        <v>152.69999999999999</v>
      </c>
      <c r="G8" s="511">
        <v>15.7</v>
      </c>
      <c r="H8" s="511">
        <v>14.6</v>
      </c>
      <c r="I8" s="511">
        <v>83.2</v>
      </c>
      <c r="J8" s="511">
        <v>81.5</v>
      </c>
      <c r="K8" s="511">
        <v>1.7</v>
      </c>
    </row>
    <row r="9" spans="2:11" ht="20.149999999999999" customHeight="1">
      <c r="B9" s="445" t="s">
        <v>220</v>
      </c>
      <c r="C9" s="460" t="s">
        <v>475</v>
      </c>
      <c r="D9" s="512">
        <v>20.5</v>
      </c>
      <c r="E9" s="519">
        <v>167.6</v>
      </c>
      <c r="F9" s="519">
        <v>156.9</v>
      </c>
      <c r="G9" s="519">
        <v>10.7</v>
      </c>
      <c r="H9" s="519">
        <v>14.3</v>
      </c>
      <c r="I9" s="519">
        <v>83.9</v>
      </c>
      <c r="J9" s="519">
        <v>83.6</v>
      </c>
      <c r="K9" s="519">
        <v>0.3</v>
      </c>
    </row>
    <row r="10" spans="2:11" ht="20.149999999999999" customHeight="1">
      <c r="B10" s="446" t="s">
        <v>170</v>
      </c>
      <c r="C10" s="461" t="s">
        <v>56</v>
      </c>
      <c r="D10" s="514">
        <v>19.5</v>
      </c>
      <c r="E10" s="517">
        <v>166.4</v>
      </c>
      <c r="F10" s="517">
        <v>152.80000000000001</v>
      </c>
      <c r="G10" s="517">
        <v>13.6</v>
      </c>
      <c r="H10" s="517">
        <v>17.3</v>
      </c>
      <c r="I10" s="517">
        <v>105.4</v>
      </c>
      <c r="J10" s="517">
        <v>102.4</v>
      </c>
      <c r="K10" s="517">
        <v>3</v>
      </c>
    </row>
    <row r="11" spans="2:11" ht="20.149999999999999" customHeight="1">
      <c r="B11" s="447" t="s">
        <v>122</v>
      </c>
      <c r="C11" s="461" t="s">
        <v>258</v>
      </c>
      <c r="D11" s="514">
        <v>18.100000000000001</v>
      </c>
      <c r="E11" s="517">
        <v>155.1</v>
      </c>
      <c r="F11" s="517">
        <v>138.80000000000001</v>
      </c>
      <c r="G11" s="517">
        <v>16.3</v>
      </c>
      <c r="H11" s="517">
        <v>16.5</v>
      </c>
      <c r="I11" s="517">
        <v>121.7</v>
      </c>
      <c r="J11" s="517">
        <v>121.4</v>
      </c>
      <c r="K11" s="517">
        <v>0.3</v>
      </c>
    </row>
    <row r="12" spans="2:11" ht="20.149999999999999" customHeight="1">
      <c r="B12" s="446" t="s">
        <v>393</v>
      </c>
      <c r="C12" s="461" t="s">
        <v>42</v>
      </c>
      <c r="D12" s="514">
        <v>19.100000000000001</v>
      </c>
      <c r="E12" s="517">
        <v>155.4</v>
      </c>
      <c r="F12" s="517">
        <v>144.5</v>
      </c>
      <c r="G12" s="517">
        <v>10.9</v>
      </c>
      <c r="H12" s="517">
        <v>16.7</v>
      </c>
      <c r="I12" s="517">
        <v>117.2</v>
      </c>
      <c r="J12" s="517">
        <v>116</v>
      </c>
      <c r="K12" s="517">
        <v>1.2</v>
      </c>
    </row>
    <row r="13" spans="2:11" ht="20.149999999999999" customHeight="1">
      <c r="B13" s="446" t="s">
        <v>5</v>
      </c>
      <c r="C13" s="461" t="s">
        <v>477</v>
      </c>
      <c r="D13" s="514">
        <v>20.9</v>
      </c>
      <c r="E13" s="517">
        <v>190.9</v>
      </c>
      <c r="F13" s="517">
        <v>159.9</v>
      </c>
      <c r="G13" s="517">
        <v>31</v>
      </c>
      <c r="H13" s="517">
        <v>18.399999999999999</v>
      </c>
      <c r="I13" s="517">
        <v>101.1</v>
      </c>
      <c r="J13" s="517">
        <v>93.5</v>
      </c>
      <c r="K13" s="517">
        <v>7.6</v>
      </c>
    </row>
    <row r="14" spans="2:11" ht="20.149999999999999" customHeight="1">
      <c r="B14" s="446" t="s">
        <v>165</v>
      </c>
      <c r="C14" s="461" t="s">
        <v>237</v>
      </c>
      <c r="D14" s="514">
        <v>20.399999999999999</v>
      </c>
      <c r="E14" s="517">
        <v>170.5</v>
      </c>
      <c r="F14" s="517">
        <v>158</v>
      </c>
      <c r="G14" s="517">
        <v>12.5</v>
      </c>
      <c r="H14" s="517">
        <v>15.7</v>
      </c>
      <c r="I14" s="517">
        <v>90.3</v>
      </c>
      <c r="J14" s="517">
        <v>89.5</v>
      </c>
      <c r="K14" s="517">
        <v>0.8</v>
      </c>
    </row>
    <row r="15" spans="2:11" ht="20.149999999999999" customHeight="1">
      <c r="B15" s="446" t="s">
        <v>71</v>
      </c>
      <c r="C15" s="461" t="s">
        <v>478</v>
      </c>
      <c r="D15" s="514">
        <v>19.2</v>
      </c>
      <c r="E15" s="517">
        <v>157.80000000000001</v>
      </c>
      <c r="F15" s="517">
        <v>143.6</v>
      </c>
      <c r="G15" s="517">
        <v>14.2</v>
      </c>
      <c r="H15" s="517">
        <v>17.7</v>
      </c>
      <c r="I15" s="517">
        <v>112.1</v>
      </c>
      <c r="J15" s="517">
        <v>111.2</v>
      </c>
      <c r="K15" s="517">
        <v>0.9</v>
      </c>
    </row>
    <row r="16" spans="2:11" ht="20.149999999999999" customHeight="1">
      <c r="B16" s="446" t="s">
        <v>396</v>
      </c>
      <c r="C16" s="461" t="s">
        <v>481</v>
      </c>
      <c r="D16" s="514">
        <v>20.3</v>
      </c>
      <c r="E16" s="517">
        <v>175.1</v>
      </c>
      <c r="F16" s="517">
        <v>165.7</v>
      </c>
      <c r="G16" s="517">
        <v>9.4</v>
      </c>
      <c r="H16" s="517">
        <v>12.6</v>
      </c>
      <c r="I16" s="517">
        <v>78.599999999999994</v>
      </c>
      <c r="J16" s="517">
        <v>76.099999999999994</v>
      </c>
      <c r="K16" s="517">
        <v>2.5</v>
      </c>
    </row>
    <row r="17" spans="2:11" ht="20.149999999999999" customHeight="1">
      <c r="B17" s="446" t="s">
        <v>125</v>
      </c>
      <c r="C17" s="461" t="s">
        <v>482</v>
      </c>
      <c r="D17" s="514">
        <v>18.899999999999999</v>
      </c>
      <c r="E17" s="517">
        <v>159.80000000000001</v>
      </c>
      <c r="F17" s="517">
        <v>146.1</v>
      </c>
      <c r="G17" s="517">
        <v>13.7</v>
      </c>
      <c r="H17" s="517">
        <v>15.9</v>
      </c>
      <c r="I17" s="517">
        <v>102.6</v>
      </c>
      <c r="J17" s="517">
        <v>100.3</v>
      </c>
      <c r="K17" s="517">
        <v>2.2999999999999998</v>
      </c>
    </row>
    <row r="18" spans="2:11" ht="20.149999999999999" customHeight="1">
      <c r="B18" s="446" t="s">
        <v>22</v>
      </c>
      <c r="C18" s="461" t="s">
        <v>279</v>
      </c>
      <c r="D18" s="514">
        <v>21.6</v>
      </c>
      <c r="E18" s="517">
        <v>172.2</v>
      </c>
      <c r="F18" s="517">
        <v>162.4</v>
      </c>
      <c r="G18" s="517">
        <v>9.8000000000000007</v>
      </c>
      <c r="H18" s="517">
        <v>11.8</v>
      </c>
      <c r="I18" s="517">
        <v>63</v>
      </c>
      <c r="J18" s="517">
        <v>61</v>
      </c>
      <c r="K18" s="517">
        <v>2</v>
      </c>
    </row>
    <row r="19" spans="2:11" ht="20.149999999999999" customHeight="1">
      <c r="B19" s="446" t="s">
        <v>398</v>
      </c>
      <c r="C19" s="461" t="s">
        <v>483</v>
      </c>
      <c r="D19" s="514">
        <v>19.899999999999999</v>
      </c>
      <c r="E19" s="517">
        <v>164.4</v>
      </c>
      <c r="F19" s="517">
        <v>153.30000000000001</v>
      </c>
      <c r="G19" s="517">
        <v>11.1</v>
      </c>
      <c r="H19" s="517">
        <v>13.2</v>
      </c>
      <c r="I19" s="517">
        <v>76.099999999999994</v>
      </c>
      <c r="J19" s="517">
        <v>75.3</v>
      </c>
      <c r="K19" s="517">
        <v>0.8</v>
      </c>
    </row>
    <row r="20" spans="2:11" ht="20.149999999999999" customHeight="1">
      <c r="B20" s="446" t="s">
        <v>319</v>
      </c>
      <c r="C20" s="461" t="s">
        <v>484</v>
      </c>
      <c r="D20" s="514">
        <v>20.2</v>
      </c>
      <c r="E20" s="517">
        <v>185.2</v>
      </c>
      <c r="F20" s="517">
        <v>147.80000000000001</v>
      </c>
      <c r="G20" s="517">
        <v>37.4</v>
      </c>
      <c r="H20" s="517">
        <v>13.1</v>
      </c>
      <c r="I20" s="517">
        <v>60.3</v>
      </c>
      <c r="J20" s="517">
        <v>60.1</v>
      </c>
      <c r="K20" s="517">
        <v>0.2</v>
      </c>
    </row>
    <row r="21" spans="2:11" ht="20.149999999999999" customHeight="1">
      <c r="B21" s="446" t="s">
        <v>400</v>
      </c>
      <c r="C21" s="461" t="s">
        <v>486</v>
      </c>
      <c r="D21" s="514">
        <v>19.899999999999999</v>
      </c>
      <c r="E21" s="517">
        <v>155.80000000000001</v>
      </c>
      <c r="F21" s="517">
        <v>148</v>
      </c>
      <c r="G21" s="517">
        <v>7.8</v>
      </c>
      <c r="H21" s="517">
        <v>14.6</v>
      </c>
      <c r="I21" s="517">
        <v>82</v>
      </c>
      <c r="J21" s="517">
        <v>80.8</v>
      </c>
      <c r="K21" s="517">
        <v>1.2</v>
      </c>
    </row>
    <row r="22" spans="2:11" ht="20.149999999999999" customHeight="1">
      <c r="B22" s="446" t="s">
        <v>74</v>
      </c>
      <c r="C22" s="461" t="s">
        <v>415</v>
      </c>
      <c r="D22" s="514">
        <v>20.2</v>
      </c>
      <c r="E22" s="517">
        <v>170.8</v>
      </c>
      <c r="F22" s="517">
        <v>154.80000000000001</v>
      </c>
      <c r="G22" s="517">
        <v>16</v>
      </c>
      <c r="H22" s="517">
        <v>18.600000000000001</v>
      </c>
      <c r="I22" s="517">
        <v>121.7</v>
      </c>
      <c r="J22" s="517">
        <v>114.3</v>
      </c>
      <c r="K22" s="517">
        <v>7.4</v>
      </c>
    </row>
    <row r="23" spans="2:11" ht="20.149999999999999" customHeight="1">
      <c r="B23" s="448" t="s">
        <v>7</v>
      </c>
      <c r="C23" s="462" t="s">
        <v>332</v>
      </c>
      <c r="D23" s="514">
        <v>20</v>
      </c>
      <c r="E23" s="520">
        <v>169.6</v>
      </c>
      <c r="F23" s="520">
        <v>150.9</v>
      </c>
      <c r="G23" s="520">
        <v>18.7</v>
      </c>
      <c r="H23" s="520">
        <v>14</v>
      </c>
      <c r="I23" s="520">
        <v>86</v>
      </c>
      <c r="J23" s="520">
        <v>84</v>
      </c>
      <c r="K23" s="520">
        <v>2</v>
      </c>
    </row>
    <row r="24" spans="2:11" ht="20.149999999999999" customHeight="1">
      <c r="B24" s="449" t="s">
        <v>80</v>
      </c>
      <c r="C24" s="463" t="s">
        <v>172</v>
      </c>
      <c r="D24" s="519">
        <v>20</v>
      </c>
      <c r="E24" s="519">
        <v>174</v>
      </c>
      <c r="F24" s="519">
        <v>160.1</v>
      </c>
      <c r="G24" s="519">
        <v>13.9</v>
      </c>
      <c r="H24" s="519">
        <v>17.100000000000001</v>
      </c>
      <c r="I24" s="519">
        <v>106.2</v>
      </c>
      <c r="J24" s="519">
        <v>100.3</v>
      </c>
      <c r="K24" s="519">
        <v>5.9</v>
      </c>
    </row>
    <row r="25" spans="2:11" ht="20.149999999999999" customHeight="1">
      <c r="B25" s="450" t="s">
        <v>488</v>
      </c>
      <c r="C25" s="461" t="s">
        <v>489</v>
      </c>
      <c r="D25" s="516">
        <v>20.2</v>
      </c>
      <c r="E25" s="516">
        <v>166.7</v>
      </c>
      <c r="F25" s="516">
        <v>157.5</v>
      </c>
      <c r="G25" s="516">
        <v>9.1999999999999993</v>
      </c>
      <c r="H25" s="516">
        <v>18.5</v>
      </c>
      <c r="I25" s="516">
        <v>134.30000000000001</v>
      </c>
      <c r="J25" s="516">
        <v>128.1</v>
      </c>
      <c r="K25" s="516">
        <v>6.2</v>
      </c>
    </row>
    <row r="26" spans="2:11" ht="20.149999999999999" customHeight="1">
      <c r="B26" s="451" t="s">
        <v>490</v>
      </c>
      <c r="C26" s="464" t="s">
        <v>97</v>
      </c>
      <c r="D26" s="511" t="s">
        <v>23</v>
      </c>
      <c r="E26" s="511" t="s">
        <v>23</v>
      </c>
      <c r="F26" s="511" t="s">
        <v>23</v>
      </c>
      <c r="G26" s="511" t="s">
        <v>23</v>
      </c>
      <c r="H26" s="511" t="s">
        <v>23</v>
      </c>
      <c r="I26" s="511" t="s">
        <v>23</v>
      </c>
      <c r="J26" s="511" t="s">
        <v>23</v>
      </c>
      <c r="K26" s="511" t="s">
        <v>23</v>
      </c>
    </row>
    <row r="27" spans="2:11" ht="20.149999999999999" customHeight="1">
      <c r="B27" s="452" t="s">
        <v>356</v>
      </c>
      <c r="C27" s="465" t="s">
        <v>358</v>
      </c>
      <c r="D27" s="517">
        <v>21.2</v>
      </c>
      <c r="E27" s="517">
        <v>176.9</v>
      </c>
      <c r="F27" s="517">
        <v>163.5</v>
      </c>
      <c r="G27" s="517">
        <v>13.4</v>
      </c>
      <c r="H27" s="517">
        <v>18.5</v>
      </c>
      <c r="I27" s="517">
        <v>87.9</v>
      </c>
      <c r="J27" s="517">
        <v>87.6</v>
      </c>
      <c r="K27" s="517">
        <v>0.3</v>
      </c>
    </row>
    <row r="28" spans="2:11" ht="20.149999999999999" customHeight="1">
      <c r="B28" s="452" t="s">
        <v>491</v>
      </c>
      <c r="C28" s="465" t="s">
        <v>362</v>
      </c>
      <c r="D28" s="517">
        <v>20.100000000000001</v>
      </c>
      <c r="E28" s="517">
        <v>169.2</v>
      </c>
      <c r="F28" s="517">
        <v>155.6</v>
      </c>
      <c r="G28" s="517">
        <v>13.6</v>
      </c>
      <c r="H28" s="517">
        <v>16</v>
      </c>
      <c r="I28" s="517">
        <v>83.7</v>
      </c>
      <c r="J28" s="517">
        <v>83.7</v>
      </c>
      <c r="K28" s="517">
        <v>0</v>
      </c>
    </row>
    <row r="29" spans="2:11" ht="20.149999999999999" customHeight="1">
      <c r="B29" s="452" t="s">
        <v>492</v>
      </c>
      <c r="C29" s="465" t="s">
        <v>493</v>
      </c>
      <c r="D29" s="517">
        <v>19.7</v>
      </c>
      <c r="E29" s="517">
        <v>163.4</v>
      </c>
      <c r="F29" s="517">
        <v>151.6</v>
      </c>
      <c r="G29" s="517">
        <v>11.8</v>
      </c>
      <c r="H29" s="517">
        <v>17.399999999999999</v>
      </c>
      <c r="I29" s="517">
        <v>98.6</v>
      </c>
      <c r="J29" s="517">
        <v>95.6</v>
      </c>
      <c r="K29" s="517">
        <v>3</v>
      </c>
    </row>
    <row r="30" spans="2:11" ht="20.149999999999999" customHeight="1">
      <c r="B30" s="452" t="s">
        <v>480</v>
      </c>
      <c r="C30" s="465" t="s">
        <v>191</v>
      </c>
      <c r="D30" s="517">
        <v>18.2</v>
      </c>
      <c r="E30" s="517">
        <v>155.6</v>
      </c>
      <c r="F30" s="517">
        <v>143.6</v>
      </c>
      <c r="G30" s="517">
        <v>12</v>
      </c>
      <c r="H30" s="517">
        <v>14.2</v>
      </c>
      <c r="I30" s="517">
        <v>93.9</v>
      </c>
      <c r="J30" s="517">
        <v>93.1</v>
      </c>
      <c r="K30" s="517">
        <v>0.8</v>
      </c>
    </row>
    <row r="31" spans="2:11" ht="20.149999999999999" customHeight="1">
      <c r="B31" s="452" t="s">
        <v>494</v>
      </c>
      <c r="C31" s="465" t="s">
        <v>131</v>
      </c>
      <c r="D31" s="517">
        <v>20.8</v>
      </c>
      <c r="E31" s="517">
        <v>173.3</v>
      </c>
      <c r="F31" s="517">
        <v>163.69999999999999</v>
      </c>
      <c r="G31" s="517">
        <v>9.6</v>
      </c>
      <c r="H31" s="517">
        <v>19</v>
      </c>
      <c r="I31" s="517">
        <v>122.5</v>
      </c>
      <c r="J31" s="517">
        <v>121.2</v>
      </c>
      <c r="K31" s="517">
        <v>1.3</v>
      </c>
    </row>
    <row r="32" spans="2:11" ht="20.149999999999999" customHeight="1">
      <c r="B32" s="452" t="s">
        <v>226</v>
      </c>
      <c r="C32" s="465" t="s">
        <v>368</v>
      </c>
      <c r="D32" s="517">
        <v>19.100000000000001</v>
      </c>
      <c r="E32" s="517">
        <v>164.8</v>
      </c>
      <c r="F32" s="517">
        <v>149.30000000000001</v>
      </c>
      <c r="G32" s="517">
        <v>15.5</v>
      </c>
      <c r="H32" s="517">
        <v>19.600000000000001</v>
      </c>
      <c r="I32" s="517">
        <v>126</v>
      </c>
      <c r="J32" s="517">
        <v>126</v>
      </c>
      <c r="K32" s="517">
        <v>0</v>
      </c>
    </row>
    <row r="33" spans="2:11" ht="20.149999999999999" customHeight="1">
      <c r="B33" s="452" t="s">
        <v>273</v>
      </c>
      <c r="C33" s="465" t="s">
        <v>469</v>
      </c>
      <c r="D33" s="517">
        <v>20.5</v>
      </c>
      <c r="E33" s="517">
        <v>176.4</v>
      </c>
      <c r="F33" s="517">
        <v>157.6</v>
      </c>
      <c r="G33" s="517">
        <v>18.8</v>
      </c>
      <c r="H33" s="517">
        <v>16.5</v>
      </c>
      <c r="I33" s="517">
        <v>73.8</v>
      </c>
      <c r="J33" s="517">
        <v>73.400000000000006</v>
      </c>
      <c r="K33" s="517">
        <v>0.4</v>
      </c>
    </row>
    <row r="34" spans="2:11" ht="20.149999999999999" customHeight="1">
      <c r="B34" s="452" t="s">
        <v>495</v>
      </c>
      <c r="C34" s="465" t="s">
        <v>282</v>
      </c>
      <c r="D34" s="518">
        <v>19.7</v>
      </c>
      <c r="E34" s="518">
        <v>161.19999999999999</v>
      </c>
      <c r="F34" s="518">
        <v>157.4</v>
      </c>
      <c r="G34" s="518">
        <v>3.8</v>
      </c>
      <c r="H34" s="518">
        <v>20</v>
      </c>
      <c r="I34" s="518">
        <v>109.9</v>
      </c>
      <c r="J34" s="518">
        <v>109.9</v>
      </c>
      <c r="K34" s="518">
        <v>0</v>
      </c>
    </row>
    <row r="35" spans="2:11" ht="20.149999999999999" customHeight="1">
      <c r="B35" s="452" t="s">
        <v>198</v>
      </c>
      <c r="C35" s="465" t="s">
        <v>496</v>
      </c>
      <c r="D35" s="517">
        <v>19.399999999999999</v>
      </c>
      <c r="E35" s="517">
        <v>158</v>
      </c>
      <c r="F35" s="517">
        <v>147.9</v>
      </c>
      <c r="G35" s="517">
        <v>10.1</v>
      </c>
      <c r="H35" s="517">
        <v>20.100000000000001</v>
      </c>
      <c r="I35" s="517">
        <v>149</v>
      </c>
      <c r="J35" s="517">
        <v>144</v>
      </c>
      <c r="K35" s="517">
        <v>5</v>
      </c>
    </row>
    <row r="36" spans="2:11" ht="20.149999999999999" customHeight="1">
      <c r="B36" s="452" t="s">
        <v>230</v>
      </c>
      <c r="C36" s="465" t="s">
        <v>232</v>
      </c>
      <c r="D36" s="517">
        <v>19.899999999999999</v>
      </c>
      <c r="E36" s="517">
        <v>165.5</v>
      </c>
      <c r="F36" s="517">
        <v>153</v>
      </c>
      <c r="G36" s="517">
        <v>12.5</v>
      </c>
      <c r="H36" s="517">
        <v>16.8</v>
      </c>
      <c r="I36" s="517">
        <v>94.7</v>
      </c>
      <c r="J36" s="517">
        <v>92</v>
      </c>
      <c r="K36" s="517">
        <v>2.7</v>
      </c>
    </row>
    <row r="37" spans="2:11" ht="20.149999999999999" customHeight="1">
      <c r="B37" s="452" t="s">
        <v>441</v>
      </c>
      <c r="C37" s="465" t="s">
        <v>353</v>
      </c>
      <c r="D37" s="517">
        <v>20.399999999999999</v>
      </c>
      <c r="E37" s="517">
        <v>168</v>
      </c>
      <c r="F37" s="517">
        <v>157.5</v>
      </c>
      <c r="G37" s="517">
        <v>10.5</v>
      </c>
      <c r="H37" s="517">
        <v>15.6</v>
      </c>
      <c r="I37" s="517">
        <v>87.5</v>
      </c>
      <c r="J37" s="517">
        <v>87.2</v>
      </c>
      <c r="K37" s="517">
        <v>0.3</v>
      </c>
    </row>
    <row r="38" spans="2:11" ht="20.149999999999999" customHeight="1">
      <c r="B38" s="452" t="s">
        <v>497</v>
      </c>
      <c r="C38" s="465" t="s">
        <v>355</v>
      </c>
      <c r="D38" s="517">
        <v>20</v>
      </c>
      <c r="E38" s="517">
        <v>171.1</v>
      </c>
      <c r="F38" s="517">
        <v>156.4</v>
      </c>
      <c r="G38" s="517">
        <v>14.7</v>
      </c>
      <c r="H38" s="517">
        <v>18.3</v>
      </c>
      <c r="I38" s="517">
        <v>104.2</v>
      </c>
      <c r="J38" s="517">
        <v>103.6</v>
      </c>
      <c r="K38" s="517">
        <v>0.6</v>
      </c>
    </row>
    <row r="39" spans="2:11" ht="20.149999999999999" customHeight="1">
      <c r="B39" s="452" t="s">
        <v>451</v>
      </c>
      <c r="C39" s="465" t="s">
        <v>150</v>
      </c>
      <c r="D39" s="517">
        <v>19.600000000000001</v>
      </c>
      <c r="E39" s="517">
        <v>163.5</v>
      </c>
      <c r="F39" s="517">
        <v>151.30000000000001</v>
      </c>
      <c r="G39" s="517">
        <v>12.2</v>
      </c>
      <c r="H39" s="517">
        <v>18.399999999999999</v>
      </c>
      <c r="I39" s="517">
        <v>124.7</v>
      </c>
      <c r="J39" s="517">
        <v>119.3</v>
      </c>
      <c r="K39" s="517">
        <v>5.4</v>
      </c>
    </row>
    <row r="40" spans="2:11" ht="20.149999999999999" customHeight="1">
      <c r="B40" s="452" t="s">
        <v>185</v>
      </c>
      <c r="C40" s="465" t="s">
        <v>311</v>
      </c>
      <c r="D40" s="517">
        <v>19.100000000000001</v>
      </c>
      <c r="E40" s="517">
        <v>158</v>
      </c>
      <c r="F40" s="517">
        <v>149.6</v>
      </c>
      <c r="G40" s="517">
        <v>8.4</v>
      </c>
      <c r="H40" s="517">
        <v>16.2</v>
      </c>
      <c r="I40" s="517">
        <v>88.6</v>
      </c>
      <c r="J40" s="517">
        <v>88.1</v>
      </c>
      <c r="K40" s="517">
        <v>0.5</v>
      </c>
    </row>
    <row r="41" spans="2:11" ht="20.149999999999999" customHeight="1">
      <c r="B41" s="452" t="s">
        <v>149</v>
      </c>
      <c r="C41" s="465" t="s">
        <v>168</v>
      </c>
      <c r="D41" s="517">
        <v>19.5</v>
      </c>
      <c r="E41" s="517">
        <v>165.6</v>
      </c>
      <c r="F41" s="517">
        <v>152.5</v>
      </c>
      <c r="G41" s="517">
        <v>13.1</v>
      </c>
      <c r="H41" s="517">
        <v>17.8</v>
      </c>
      <c r="I41" s="517">
        <v>108.5</v>
      </c>
      <c r="J41" s="517">
        <v>107.6</v>
      </c>
      <c r="K41" s="517">
        <v>0.9</v>
      </c>
    </row>
    <row r="42" spans="2:11" ht="20.149999999999999" customHeight="1">
      <c r="B42" s="452" t="s">
        <v>434</v>
      </c>
      <c r="C42" s="465" t="s">
        <v>365</v>
      </c>
      <c r="D42" s="517">
        <v>18.7</v>
      </c>
      <c r="E42" s="517">
        <v>157.5</v>
      </c>
      <c r="F42" s="517">
        <v>143.9</v>
      </c>
      <c r="G42" s="517">
        <v>13.6</v>
      </c>
      <c r="H42" s="517">
        <v>16.899999999999999</v>
      </c>
      <c r="I42" s="517">
        <v>123.6</v>
      </c>
      <c r="J42" s="517">
        <v>117.2</v>
      </c>
      <c r="K42" s="517">
        <v>6.4</v>
      </c>
    </row>
    <row r="43" spans="2:11" ht="20.149999999999999" customHeight="1">
      <c r="B43" s="452" t="s">
        <v>103</v>
      </c>
      <c r="C43" s="465" t="s">
        <v>90</v>
      </c>
      <c r="D43" s="517">
        <v>18.899999999999999</v>
      </c>
      <c r="E43" s="517">
        <v>164.7</v>
      </c>
      <c r="F43" s="517">
        <v>148.5</v>
      </c>
      <c r="G43" s="517">
        <v>16.2</v>
      </c>
      <c r="H43" s="517">
        <v>17.3</v>
      </c>
      <c r="I43" s="517">
        <v>99.5</v>
      </c>
      <c r="J43" s="517">
        <v>99.4</v>
      </c>
      <c r="K43" s="517">
        <v>0.1</v>
      </c>
    </row>
    <row r="44" spans="2:11" ht="20.149999999999999" customHeight="1">
      <c r="B44" s="452" t="s">
        <v>499</v>
      </c>
      <c r="C44" s="466" t="s">
        <v>124</v>
      </c>
      <c r="D44" s="517">
        <v>19.100000000000001</v>
      </c>
      <c r="E44" s="517">
        <v>160.19999999999999</v>
      </c>
      <c r="F44" s="517">
        <v>145.30000000000001</v>
      </c>
      <c r="G44" s="517">
        <v>14.9</v>
      </c>
      <c r="H44" s="517">
        <v>16.7</v>
      </c>
      <c r="I44" s="517">
        <v>107.2</v>
      </c>
      <c r="J44" s="517">
        <v>104.5</v>
      </c>
      <c r="K44" s="517">
        <v>2.7</v>
      </c>
    </row>
    <row r="45" spans="2:11" ht="20.149999999999999" customHeight="1">
      <c r="B45" s="449" t="s">
        <v>102</v>
      </c>
      <c r="C45" s="467" t="s">
        <v>214</v>
      </c>
      <c r="D45" s="519">
        <v>19.7</v>
      </c>
      <c r="E45" s="519">
        <v>167.3</v>
      </c>
      <c r="F45" s="519">
        <v>155.5</v>
      </c>
      <c r="G45" s="519">
        <v>11.8</v>
      </c>
      <c r="H45" s="519">
        <v>16.100000000000001</v>
      </c>
      <c r="I45" s="519">
        <v>97.8</v>
      </c>
      <c r="J45" s="519">
        <v>96.2</v>
      </c>
      <c r="K45" s="519">
        <v>1.6</v>
      </c>
    </row>
    <row r="46" spans="2:11" ht="20.149999999999999" customHeight="1">
      <c r="B46" s="453" t="s">
        <v>235</v>
      </c>
      <c r="C46" s="468" t="s">
        <v>407</v>
      </c>
      <c r="D46" s="520">
        <v>20.8</v>
      </c>
      <c r="E46" s="520">
        <v>172.9</v>
      </c>
      <c r="F46" s="520">
        <v>159.9</v>
      </c>
      <c r="G46" s="520">
        <v>13</v>
      </c>
      <c r="H46" s="520">
        <v>15.6</v>
      </c>
      <c r="I46" s="520">
        <v>89.1</v>
      </c>
      <c r="J46" s="520">
        <v>88.4</v>
      </c>
      <c r="K46" s="520">
        <v>0.7</v>
      </c>
    </row>
    <row r="47" spans="2:11" ht="20.149999999999999" customHeight="1">
      <c r="B47" s="451" t="s">
        <v>373</v>
      </c>
      <c r="C47" s="464" t="s">
        <v>183</v>
      </c>
      <c r="D47" s="519">
        <v>20.5</v>
      </c>
      <c r="E47" s="519">
        <v>169.7</v>
      </c>
      <c r="F47" s="519">
        <v>164.5</v>
      </c>
      <c r="G47" s="519">
        <v>5.2</v>
      </c>
      <c r="H47" s="519">
        <v>13.5</v>
      </c>
      <c r="I47" s="519">
        <v>84.1</v>
      </c>
      <c r="J47" s="519">
        <v>80.8</v>
      </c>
      <c r="K47" s="519">
        <v>3.3</v>
      </c>
    </row>
    <row r="48" spans="2:11" ht="20.149999999999999" customHeight="1">
      <c r="B48" s="452" t="s">
        <v>500</v>
      </c>
      <c r="C48" s="465" t="s">
        <v>139</v>
      </c>
      <c r="D48" s="520">
        <v>22.6</v>
      </c>
      <c r="E48" s="520">
        <v>174.3</v>
      </c>
      <c r="F48" s="520">
        <v>160.69999999999999</v>
      </c>
      <c r="G48" s="520">
        <v>13.6</v>
      </c>
      <c r="H48" s="520">
        <v>11.4</v>
      </c>
      <c r="I48" s="520">
        <v>57.7</v>
      </c>
      <c r="J48" s="520">
        <v>56</v>
      </c>
      <c r="K48" s="520">
        <v>1.7</v>
      </c>
    </row>
    <row r="49" spans="2:13" ht="20.149999999999999" customHeight="1">
      <c r="B49" s="449" t="s">
        <v>444</v>
      </c>
      <c r="C49" s="463" t="s">
        <v>501</v>
      </c>
      <c r="D49" s="511">
        <v>20.2</v>
      </c>
      <c r="E49" s="511">
        <v>153.6</v>
      </c>
      <c r="F49" s="511">
        <v>144.19999999999999</v>
      </c>
      <c r="G49" s="511">
        <v>9.4</v>
      </c>
      <c r="H49" s="511">
        <v>14.5</v>
      </c>
      <c r="I49" s="511">
        <v>81.5</v>
      </c>
      <c r="J49" s="511">
        <v>80</v>
      </c>
      <c r="K49" s="511">
        <v>1.5</v>
      </c>
    </row>
    <row r="50" spans="2:13" ht="20.149999999999999" customHeight="1">
      <c r="B50" s="453" t="s">
        <v>502</v>
      </c>
      <c r="C50" s="462" t="s">
        <v>16</v>
      </c>
      <c r="D50" s="517">
        <v>19.5</v>
      </c>
      <c r="E50" s="517">
        <v>158.4</v>
      </c>
      <c r="F50" s="517">
        <v>152.69999999999999</v>
      </c>
      <c r="G50" s="517">
        <v>5.7</v>
      </c>
      <c r="H50" s="517">
        <v>14.7</v>
      </c>
      <c r="I50" s="517">
        <v>82.2</v>
      </c>
      <c r="J50" s="517">
        <v>81.099999999999994</v>
      </c>
      <c r="K50" s="517">
        <v>1.1000000000000001</v>
      </c>
    </row>
    <row r="51" spans="2:13" ht="20.149999999999999" customHeight="1">
      <c r="B51" s="451" t="s">
        <v>410</v>
      </c>
      <c r="C51" s="464" t="s">
        <v>126</v>
      </c>
      <c r="D51" s="519">
        <v>19.899999999999999</v>
      </c>
      <c r="E51" s="519">
        <v>162.9</v>
      </c>
      <c r="F51" s="519">
        <v>145.19999999999999</v>
      </c>
      <c r="G51" s="519">
        <v>17.7</v>
      </c>
      <c r="H51" s="519">
        <v>16.600000000000001</v>
      </c>
      <c r="I51" s="519">
        <v>103.7</v>
      </c>
      <c r="J51" s="519">
        <v>100.8</v>
      </c>
      <c r="K51" s="519">
        <v>2.9</v>
      </c>
    </row>
    <row r="52" spans="2:13" ht="20.149999999999999" customHeight="1">
      <c r="B52" s="452" t="s">
        <v>334</v>
      </c>
      <c r="C52" s="465" t="s">
        <v>503</v>
      </c>
      <c r="D52" s="517">
        <v>19.399999999999999</v>
      </c>
      <c r="E52" s="517">
        <v>170.2</v>
      </c>
      <c r="F52" s="517">
        <v>149</v>
      </c>
      <c r="G52" s="517">
        <v>21.2</v>
      </c>
      <c r="H52" s="517">
        <v>13.5</v>
      </c>
      <c r="I52" s="517">
        <v>83.9</v>
      </c>
      <c r="J52" s="517">
        <v>81.8</v>
      </c>
      <c r="K52" s="517">
        <v>2.1</v>
      </c>
    </row>
    <row r="53" spans="2:13" ht="20.149999999999999" customHeight="1">
      <c r="B53" s="453" t="s">
        <v>505</v>
      </c>
      <c r="C53" s="462" t="s">
        <v>506</v>
      </c>
      <c r="D53" s="520">
        <v>21.7</v>
      </c>
      <c r="E53" s="520">
        <v>180.1</v>
      </c>
      <c r="F53" s="520">
        <v>165.8</v>
      </c>
      <c r="G53" s="520">
        <v>14.3</v>
      </c>
      <c r="H53" s="520">
        <v>14</v>
      </c>
      <c r="I53" s="520">
        <v>82.1</v>
      </c>
      <c r="J53" s="520">
        <v>81.099999999999994</v>
      </c>
      <c r="K53" s="520">
        <v>1</v>
      </c>
      <c r="M53" s="22"/>
    </row>
    <row r="54" spans="2:13" ht="19">
      <c r="B54" s="10"/>
      <c r="C54" s="469" t="s">
        <v>520</v>
      </c>
      <c r="E54" s="607"/>
      <c r="I54" s="10"/>
      <c r="J54" s="10"/>
      <c r="K54" s="10"/>
    </row>
    <row r="55" spans="2:13" ht="19">
      <c r="B55" s="10"/>
      <c r="C55" s="454">
        <v>45748</v>
      </c>
      <c r="E55" s="607"/>
      <c r="I55" s="10"/>
      <c r="J55" s="10"/>
      <c r="K55" s="10"/>
    </row>
    <row r="56" spans="2:13" ht="18" customHeight="1">
      <c r="B56" s="198"/>
      <c r="C56" s="455" t="s">
        <v>487</v>
      </c>
      <c r="E56" s="198"/>
      <c r="F56" s="198"/>
      <c r="G56" s="198"/>
      <c r="H56" s="198"/>
      <c r="I56" s="198"/>
      <c r="J56" s="198"/>
    </row>
    <row r="57" spans="2:13" s="440" customFormat="1" ht="18" customHeight="1">
      <c r="B57" s="441" t="s">
        <v>508</v>
      </c>
      <c r="C57" s="456"/>
      <c r="D57" s="530" t="s">
        <v>515</v>
      </c>
      <c r="E57" s="529"/>
      <c r="F57" s="529"/>
      <c r="G57" s="614"/>
      <c r="H57" s="528" t="s">
        <v>405</v>
      </c>
      <c r="I57" s="529"/>
      <c r="J57" s="529"/>
      <c r="K57" s="614"/>
    </row>
    <row r="58" spans="2:13" s="440" customFormat="1" ht="9.75" customHeight="1">
      <c r="B58" s="442"/>
      <c r="C58" s="457"/>
      <c r="D58" s="617" t="s">
        <v>164</v>
      </c>
      <c r="E58" s="617" t="s">
        <v>73</v>
      </c>
      <c r="F58" s="546"/>
      <c r="G58" s="611"/>
      <c r="H58" s="617" t="s">
        <v>164</v>
      </c>
      <c r="I58" s="617" t="s">
        <v>73</v>
      </c>
      <c r="J58" s="546"/>
      <c r="K58" s="611"/>
    </row>
    <row r="59" spans="2:13" s="440" customFormat="1" ht="36" customHeight="1">
      <c r="B59" s="443"/>
      <c r="C59" s="458"/>
      <c r="D59" s="618"/>
      <c r="E59" s="618"/>
      <c r="F59" s="621" t="s">
        <v>349</v>
      </c>
      <c r="G59" s="623" t="s">
        <v>519</v>
      </c>
      <c r="H59" s="618"/>
      <c r="I59" s="618"/>
      <c r="J59" s="621" t="s">
        <v>349</v>
      </c>
      <c r="K59" s="623" t="s">
        <v>519</v>
      </c>
    </row>
    <row r="60" spans="2:13" s="440" customFormat="1" ht="12" customHeight="1">
      <c r="B60" s="506"/>
      <c r="C60" s="508"/>
      <c r="D60" s="619" t="s">
        <v>158</v>
      </c>
      <c r="E60" s="620" t="s">
        <v>141</v>
      </c>
      <c r="F60" s="622" t="s">
        <v>141</v>
      </c>
      <c r="G60" s="622" t="s">
        <v>141</v>
      </c>
      <c r="H60" s="622" t="s">
        <v>158</v>
      </c>
      <c r="I60" s="622" t="s">
        <v>141</v>
      </c>
      <c r="J60" s="622" t="s">
        <v>141</v>
      </c>
      <c r="K60" s="619" t="s">
        <v>141</v>
      </c>
    </row>
    <row r="61" spans="2:13" ht="20.149999999999999" customHeight="1">
      <c r="B61" s="507" t="s">
        <v>175</v>
      </c>
      <c r="C61" s="509" t="s">
        <v>45</v>
      </c>
      <c r="D61" s="511">
        <v>19.5</v>
      </c>
      <c r="E61" s="511">
        <v>166.8</v>
      </c>
      <c r="F61" s="511">
        <v>149.69999999999999</v>
      </c>
      <c r="G61" s="511">
        <v>17.100000000000001</v>
      </c>
      <c r="H61" s="511">
        <v>15.6</v>
      </c>
      <c r="I61" s="511">
        <v>90.3</v>
      </c>
      <c r="J61" s="511">
        <v>88</v>
      </c>
      <c r="K61" s="511">
        <v>2.2999999999999998</v>
      </c>
    </row>
    <row r="62" spans="2:13" ht="20.149999999999999" customHeight="1">
      <c r="B62" s="445" t="s">
        <v>220</v>
      </c>
      <c r="C62" s="460" t="s">
        <v>475</v>
      </c>
      <c r="D62" s="512">
        <v>20.399999999999999</v>
      </c>
      <c r="E62" s="519">
        <v>170.5</v>
      </c>
      <c r="F62" s="519">
        <v>156.19999999999999</v>
      </c>
      <c r="G62" s="519">
        <v>14.3</v>
      </c>
      <c r="H62" s="519">
        <v>18.2</v>
      </c>
      <c r="I62" s="519">
        <v>110.1</v>
      </c>
      <c r="J62" s="519">
        <v>109.8</v>
      </c>
      <c r="K62" s="519">
        <v>0.3</v>
      </c>
    </row>
    <row r="63" spans="2:13" ht="20.149999999999999" customHeight="1">
      <c r="B63" s="446" t="s">
        <v>170</v>
      </c>
      <c r="C63" s="461" t="s">
        <v>56</v>
      </c>
      <c r="D63" s="514">
        <v>19.3</v>
      </c>
      <c r="E63" s="517">
        <v>165.7</v>
      </c>
      <c r="F63" s="517">
        <v>151.4</v>
      </c>
      <c r="G63" s="517">
        <v>14.3</v>
      </c>
      <c r="H63" s="517">
        <v>17.5</v>
      </c>
      <c r="I63" s="517">
        <v>112.6</v>
      </c>
      <c r="J63" s="517">
        <v>108.1</v>
      </c>
      <c r="K63" s="517">
        <v>4.5</v>
      </c>
    </row>
    <row r="64" spans="2:13" ht="20.149999999999999" customHeight="1">
      <c r="B64" s="447" t="s">
        <v>122</v>
      </c>
      <c r="C64" s="461" t="s">
        <v>258</v>
      </c>
      <c r="D64" s="514">
        <v>17.899999999999999</v>
      </c>
      <c r="E64" s="517">
        <v>150.5</v>
      </c>
      <c r="F64" s="517">
        <v>135.19999999999999</v>
      </c>
      <c r="G64" s="517">
        <v>15.3</v>
      </c>
      <c r="H64" s="517">
        <v>16.899999999999999</v>
      </c>
      <c r="I64" s="517">
        <v>124.1</v>
      </c>
      <c r="J64" s="517">
        <v>123.8</v>
      </c>
      <c r="K64" s="517">
        <v>0.3</v>
      </c>
    </row>
    <row r="65" spans="2:11" ht="20.149999999999999" customHeight="1">
      <c r="B65" s="446" t="s">
        <v>393</v>
      </c>
      <c r="C65" s="461" t="s">
        <v>42</v>
      </c>
      <c r="D65" s="514">
        <v>19</v>
      </c>
      <c r="E65" s="517">
        <v>153.6</v>
      </c>
      <c r="F65" s="517">
        <v>143.69999999999999</v>
      </c>
      <c r="G65" s="517">
        <v>9.9</v>
      </c>
      <c r="H65" s="517">
        <v>16.7</v>
      </c>
      <c r="I65" s="517">
        <v>117.2</v>
      </c>
      <c r="J65" s="517">
        <v>116</v>
      </c>
      <c r="K65" s="517">
        <v>1.2</v>
      </c>
    </row>
    <row r="66" spans="2:11" ht="20.149999999999999" customHeight="1">
      <c r="B66" s="446" t="s">
        <v>5</v>
      </c>
      <c r="C66" s="461" t="s">
        <v>477</v>
      </c>
      <c r="D66" s="514">
        <v>20.100000000000001</v>
      </c>
      <c r="E66" s="517">
        <v>182.7</v>
      </c>
      <c r="F66" s="517">
        <v>154.80000000000001</v>
      </c>
      <c r="G66" s="517">
        <v>27.9</v>
      </c>
      <c r="H66" s="517">
        <v>18.399999999999999</v>
      </c>
      <c r="I66" s="517">
        <v>100.8</v>
      </c>
      <c r="J66" s="517">
        <v>92.2</v>
      </c>
      <c r="K66" s="517">
        <v>8.6</v>
      </c>
    </row>
    <row r="67" spans="2:11" ht="20.149999999999999" customHeight="1">
      <c r="B67" s="446" t="s">
        <v>165</v>
      </c>
      <c r="C67" s="461" t="s">
        <v>237</v>
      </c>
      <c r="D67" s="514">
        <v>19.8</v>
      </c>
      <c r="E67" s="517">
        <v>167.3</v>
      </c>
      <c r="F67" s="517">
        <v>155.80000000000001</v>
      </c>
      <c r="G67" s="517">
        <v>11.5</v>
      </c>
      <c r="H67" s="517">
        <v>17.8</v>
      </c>
      <c r="I67" s="517">
        <v>103.6</v>
      </c>
      <c r="J67" s="517">
        <v>102.7</v>
      </c>
      <c r="K67" s="517">
        <v>0.9</v>
      </c>
    </row>
    <row r="68" spans="2:11" ht="20.149999999999999" customHeight="1">
      <c r="B68" s="446" t="s">
        <v>71</v>
      </c>
      <c r="C68" s="461" t="s">
        <v>478</v>
      </c>
      <c r="D68" s="514">
        <v>19</v>
      </c>
      <c r="E68" s="517">
        <v>154</v>
      </c>
      <c r="F68" s="517">
        <v>140.80000000000001</v>
      </c>
      <c r="G68" s="517">
        <v>13.2</v>
      </c>
      <c r="H68" s="517">
        <v>18.2</v>
      </c>
      <c r="I68" s="517">
        <v>111.9</v>
      </c>
      <c r="J68" s="517">
        <v>110.8</v>
      </c>
      <c r="K68" s="517">
        <v>1.1000000000000001</v>
      </c>
    </row>
    <row r="69" spans="2:11" ht="20.149999999999999" customHeight="1">
      <c r="B69" s="446" t="s">
        <v>396</v>
      </c>
      <c r="C69" s="461" t="s">
        <v>481</v>
      </c>
      <c r="D69" s="514">
        <v>19.7</v>
      </c>
      <c r="E69" s="517">
        <v>166.7</v>
      </c>
      <c r="F69" s="517">
        <v>156.1</v>
      </c>
      <c r="G69" s="517">
        <v>10.6</v>
      </c>
      <c r="H69" s="517">
        <v>14.4</v>
      </c>
      <c r="I69" s="517">
        <v>84.4</v>
      </c>
      <c r="J69" s="517">
        <v>83.2</v>
      </c>
      <c r="K69" s="517">
        <v>1.2</v>
      </c>
    </row>
    <row r="70" spans="2:11" ht="20.149999999999999" customHeight="1">
      <c r="B70" s="446" t="s">
        <v>125</v>
      </c>
      <c r="C70" s="461" t="s">
        <v>482</v>
      </c>
      <c r="D70" s="514">
        <v>18.600000000000001</v>
      </c>
      <c r="E70" s="517">
        <v>158.80000000000001</v>
      </c>
      <c r="F70" s="517">
        <v>143.4</v>
      </c>
      <c r="G70" s="517">
        <v>15.4</v>
      </c>
      <c r="H70" s="517">
        <v>17.8</v>
      </c>
      <c r="I70" s="517">
        <v>122.9</v>
      </c>
      <c r="J70" s="517">
        <v>121.9</v>
      </c>
      <c r="K70" s="517">
        <v>1</v>
      </c>
    </row>
    <row r="71" spans="2:11" ht="20.149999999999999" customHeight="1">
      <c r="B71" s="446" t="s">
        <v>22</v>
      </c>
      <c r="C71" s="461" t="s">
        <v>279</v>
      </c>
      <c r="D71" s="514">
        <v>21.1</v>
      </c>
      <c r="E71" s="517">
        <v>165.2</v>
      </c>
      <c r="F71" s="517">
        <v>157</v>
      </c>
      <c r="G71" s="517">
        <v>8.1999999999999993</v>
      </c>
      <c r="H71" s="517">
        <v>13.8</v>
      </c>
      <c r="I71" s="517">
        <v>76.599999999999994</v>
      </c>
      <c r="J71" s="517">
        <v>74.099999999999994</v>
      </c>
      <c r="K71" s="517">
        <v>2.5</v>
      </c>
    </row>
    <row r="72" spans="2:11" ht="20.149999999999999" customHeight="1">
      <c r="B72" s="446" t="s">
        <v>398</v>
      </c>
      <c r="C72" s="461" t="s">
        <v>483</v>
      </c>
      <c r="D72" s="514">
        <v>19.899999999999999</v>
      </c>
      <c r="E72" s="517">
        <v>164.8</v>
      </c>
      <c r="F72" s="517">
        <v>152.5</v>
      </c>
      <c r="G72" s="517">
        <v>12.3</v>
      </c>
      <c r="H72" s="517">
        <v>12.9</v>
      </c>
      <c r="I72" s="517">
        <v>80</v>
      </c>
      <c r="J72" s="517">
        <v>78.5</v>
      </c>
      <c r="K72" s="517">
        <v>1.5</v>
      </c>
    </row>
    <row r="73" spans="2:11" ht="20.149999999999999" customHeight="1">
      <c r="B73" s="446" t="s">
        <v>319</v>
      </c>
      <c r="C73" s="461" t="s">
        <v>484</v>
      </c>
      <c r="D73" s="514">
        <v>19.899999999999999</v>
      </c>
      <c r="E73" s="517">
        <v>188.5</v>
      </c>
      <c r="F73" s="517">
        <v>144.5</v>
      </c>
      <c r="G73" s="517">
        <v>44</v>
      </c>
      <c r="H73" s="517">
        <v>13.3</v>
      </c>
      <c r="I73" s="517">
        <v>56.6</v>
      </c>
      <c r="J73" s="517">
        <v>56.2</v>
      </c>
      <c r="K73" s="517">
        <v>0.4</v>
      </c>
    </row>
    <row r="74" spans="2:11" ht="20.149999999999999" customHeight="1">
      <c r="B74" s="446" t="s">
        <v>400</v>
      </c>
      <c r="C74" s="461" t="s">
        <v>486</v>
      </c>
      <c r="D74" s="514">
        <v>19.2</v>
      </c>
      <c r="E74" s="517">
        <v>153.5</v>
      </c>
      <c r="F74" s="517">
        <v>144.19999999999999</v>
      </c>
      <c r="G74" s="517">
        <v>9.3000000000000007</v>
      </c>
      <c r="H74" s="517">
        <v>14.3</v>
      </c>
      <c r="I74" s="517">
        <v>77.8</v>
      </c>
      <c r="J74" s="517">
        <v>76.5</v>
      </c>
      <c r="K74" s="517">
        <v>1.3</v>
      </c>
    </row>
    <row r="75" spans="2:11" ht="20.149999999999999" customHeight="1">
      <c r="B75" s="446" t="s">
        <v>74</v>
      </c>
      <c r="C75" s="461" t="s">
        <v>415</v>
      </c>
      <c r="D75" s="514">
        <v>20.2</v>
      </c>
      <c r="E75" s="517">
        <v>179</v>
      </c>
      <c r="F75" s="517">
        <v>157</v>
      </c>
      <c r="G75" s="517">
        <v>22</v>
      </c>
      <c r="H75" s="517">
        <v>17.899999999999999</v>
      </c>
      <c r="I75" s="517">
        <v>113</v>
      </c>
      <c r="J75" s="517">
        <v>96.5</v>
      </c>
      <c r="K75" s="517">
        <v>16.5</v>
      </c>
    </row>
    <row r="76" spans="2:11" ht="20.149999999999999" customHeight="1">
      <c r="B76" s="448" t="s">
        <v>7</v>
      </c>
      <c r="C76" s="462" t="s">
        <v>332</v>
      </c>
      <c r="D76" s="515">
        <v>19.8</v>
      </c>
      <c r="E76" s="520">
        <v>168</v>
      </c>
      <c r="F76" s="520">
        <v>148</v>
      </c>
      <c r="G76" s="520">
        <v>20</v>
      </c>
      <c r="H76" s="520">
        <v>13.8</v>
      </c>
      <c r="I76" s="520">
        <v>86.9</v>
      </c>
      <c r="J76" s="520">
        <v>84.7</v>
      </c>
      <c r="K76" s="520">
        <v>2.2000000000000002</v>
      </c>
    </row>
    <row r="77" spans="2:11" ht="20.149999999999999" customHeight="1">
      <c r="B77" s="449" t="s">
        <v>80</v>
      </c>
      <c r="C77" s="463" t="s">
        <v>172</v>
      </c>
      <c r="D77" s="519">
        <v>19.8</v>
      </c>
      <c r="E77" s="519">
        <v>175</v>
      </c>
      <c r="F77" s="519">
        <v>159.80000000000001</v>
      </c>
      <c r="G77" s="519">
        <v>15.2</v>
      </c>
      <c r="H77" s="519">
        <v>17</v>
      </c>
      <c r="I77" s="519">
        <v>113</v>
      </c>
      <c r="J77" s="519">
        <v>104.9</v>
      </c>
      <c r="K77" s="519">
        <v>8.1</v>
      </c>
    </row>
    <row r="78" spans="2:11" ht="20.149999999999999" customHeight="1">
      <c r="B78" s="450" t="s">
        <v>488</v>
      </c>
      <c r="C78" s="461" t="s">
        <v>489</v>
      </c>
      <c r="D78" s="516">
        <v>20.2</v>
      </c>
      <c r="E78" s="516">
        <v>166.7</v>
      </c>
      <c r="F78" s="516">
        <v>157.5</v>
      </c>
      <c r="G78" s="516">
        <v>9.1999999999999993</v>
      </c>
      <c r="H78" s="516">
        <v>18.5</v>
      </c>
      <c r="I78" s="516">
        <v>134.30000000000001</v>
      </c>
      <c r="J78" s="516">
        <v>128.1</v>
      </c>
      <c r="K78" s="516">
        <v>6.2</v>
      </c>
    </row>
    <row r="79" spans="2:11" ht="20.149999999999999" customHeight="1">
      <c r="B79" s="451" t="s">
        <v>490</v>
      </c>
      <c r="C79" s="464" t="s">
        <v>97</v>
      </c>
      <c r="D79" s="522" t="s">
        <v>23</v>
      </c>
      <c r="E79" s="522" t="s">
        <v>23</v>
      </c>
      <c r="F79" s="522" t="s">
        <v>23</v>
      </c>
      <c r="G79" s="522" t="s">
        <v>23</v>
      </c>
      <c r="H79" s="522" t="s">
        <v>23</v>
      </c>
      <c r="I79" s="522" t="s">
        <v>23</v>
      </c>
      <c r="J79" s="522" t="s">
        <v>23</v>
      </c>
      <c r="K79" s="522" t="s">
        <v>23</v>
      </c>
    </row>
    <row r="80" spans="2:11" ht="20.149999999999999" customHeight="1">
      <c r="B80" s="452" t="s">
        <v>356</v>
      </c>
      <c r="C80" s="465" t="s">
        <v>358</v>
      </c>
      <c r="D80" s="518">
        <v>20.7</v>
      </c>
      <c r="E80" s="518">
        <v>180.9</v>
      </c>
      <c r="F80" s="518">
        <v>163</v>
      </c>
      <c r="G80" s="518">
        <v>17.899999999999999</v>
      </c>
      <c r="H80" s="518">
        <v>16.8</v>
      </c>
      <c r="I80" s="518">
        <v>82.7</v>
      </c>
      <c r="J80" s="518">
        <v>82.7</v>
      </c>
      <c r="K80" s="518">
        <v>0</v>
      </c>
    </row>
    <row r="81" spans="2:11" ht="20.149999999999999" customHeight="1">
      <c r="B81" s="452" t="s">
        <v>491</v>
      </c>
      <c r="C81" s="465" t="s">
        <v>362</v>
      </c>
      <c r="D81" s="517">
        <v>20.100000000000001</v>
      </c>
      <c r="E81" s="517">
        <v>171.7</v>
      </c>
      <c r="F81" s="517">
        <v>155.6</v>
      </c>
      <c r="G81" s="517">
        <v>16.100000000000001</v>
      </c>
      <c r="H81" s="517">
        <v>15.7</v>
      </c>
      <c r="I81" s="517">
        <v>90.4</v>
      </c>
      <c r="J81" s="517">
        <v>90.1</v>
      </c>
      <c r="K81" s="517">
        <v>0.3</v>
      </c>
    </row>
    <row r="82" spans="2:11" ht="20.149999999999999" customHeight="1">
      <c r="B82" s="452" t="s">
        <v>492</v>
      </c>
      <c r="C82" s="465" t="s">
        <v>493</v>
      </c>
      <c r="D82" s="517">
        <v>19.2</v>
      </c>
      <c r="E82" s="517">
        <v>161.19999999999999</v>
      </c>
      <c r="F82" s="517">
        <v>146.19999999999999</v>
      </c>
      <c r="G82" s="517">
        <v>15</v>
      </c>
      <c r="H82" s="517">
        <v>16.2</v>
      </c>
      <c r="I82" s="517">
        <v>94.1</v>
      </c>
      <c r="J82" s="517">
        <v>93.4</v>
      </c>
      <c r="K82" s="517">
        <v>0.7</v>
      </c>
    </row>
    <row r="83" spans="2:11" ht="20.149999999999999" customHeight="1">
      <c r="B83" s="452" t="s">
        <v>480</v>
      </c>
      <c r="C83" s="465" t="s">
        <v>191</v>
      </c>
      <c r="D83" s="517">
        <v>17.8</v>
      </c>
      <c r="E83" s="517">
        <v>154</v>
      </c>
      <c r="F83" s="517">
        <v>140.9</v>
      </c>
      <c r="G83" s="517">
        <v>13.1</v>
      </c>
      <c r="H83" s="517">
        <v>16.100000000000001</v>
      </c>
      <c r="I83" s="517">
        <v>106.6</v>
      </c>
      <c r="J83" s="517">
        <v>104.5</v>
      </c>
      <c r="K83" s="517">
        <v>2.1</v>
      </c>
    </row>
    <row r="84" spans="2:11" ht="20.149999999999999" customHeight="1">
      <c r="B84" s="452" t="s">
        <v>494</v>
      </c>
      <c r="C84" s="465" t="s">
        <v>131</v>
      </c>
      <c r="D84" s="517">
        <v>20.9</v>
      </c>
      <c r="E84" s="517">
        <v>173.8</v>
      </c>
      <c r="F84" s="517">
        <v>163.6</v>
      </c>
      <c r="G84" s="517">
        <v>10.199999999999999</v>
      </c>
      <c r="H84" s="517">
        <v>19.399999999999999</v>
      </c>
      <c r="I84" s="517">
        <v>134.80000000000001</v>
      </c>
      <c r="J84" s="517">
        <v>131.69999999999999</v>
      </c>
      <c r="K84" s="517">
        <v>3.1</v>
      </c>
    </row>
    <row r="85" spans="2:11" ht="20.149999999999999" customHeight="1">
      <c r="B85" s="452" t="s">
        <v>226</v>
      </c>
      <c r="C85" s="465" t="s">
        <v>368</v>
      </c>
      <c r="D85" s="517">
        <v>19.100000000000001</v>
      </c>
      <c r="E85" s="517">
        <v>164.8</v>
      </c>
      <c r="F85" s="517">
        <v>149.30000000000001</v>
      </c>
      <c r="G85" s="517">
        <v>15.5</v>
      </c>
      <c r="H85" s="517">
        <v>19.600000000000001</v>
      </c>
      <c r="I85" s="517">
        <v>126</v>
      </c>
      <c r="J85" s="517">
        <v>126</v>
      </c>
      <c r="K85" s="517">
        <v>0</v>
      </c>
    </row>
    <row r="86" spans="2:11" ht="20.149999999999999" customHeight="1">
      <c r="B86" s="452" t="s">
        <v>273</v>
      </c>
      <c r="C86" s="465" t="s">
        <v>469</v>
      </c>
      <c r="D86" s="518">
        <v>20.5</v>
      </c>
      <c r="E86" s="518">
        <v>188.1</v>
      </c>
      <c r="F86" s="518">
        <v>163.6</v>
      </c>
      <c r="G86" s="518">
        <v>24.5</v>
      </c>
      <c r="H86" s="518">
        <v>16</v>
      </c>
      <c r="I86" s="518">
        <v>75.2</v>
      </c>
      <c r="J86" s="518">
        <v>75.099999999999994</v>
      </c>
      <c r="K86" s="518">
        <v>0.1</v>
      </c>
    </row>
    <row r="87" spans="2:11" ht="20.149999999999999" customHeight="1">
      <c r="B87" s="452" t="s">
        <v>495</v>
      </c>
      <c r="C87" s="465" t="s">
        <v>282</v>
      </c>
      <c r="D87" s="518">
        <v>19.2</v>
      </c>
      <c r="E87" s="518">
        <v>160.30000000000001</v>
      </c>
      <c r="F87" s="518">
        <v>155.30000000000001</v>
      </c>
      <c r="G87" s="518">
        <v>5</v>
      </c>
      <c r="H87" s="518">
        <v>20.9</v>
      </c>
      <c r="I87" s="518">
        <v>106.2</v>
      </c>
      <c r="J87" s="518">
        <v>106.2</v>
      </c>
      <c r="K87" s="518">
        <v>0</v>
      </c>
    </row>
    <row r="88" spans="2:11" ht="20.149999999999999" customHeight="1">
      <c r="B88" s="452" t="s">
        <v>198</v>
      </c>
      <c r="C88" s="465" t="s">
        <v>496</v>
      </c>
      <c r="D88" s="517">
        <v>18.7</v>
      </c>
      <c r="E88" s="517">
        <v>153.5</v>
      </c>
      <c r="F88" s="517">
        <v>143.19999999999999</v>
      </c>
      <c r="G88" s="517">
        <v>10.3</v>
      </c>
      <c r="H88" s="517">
        <v>18.8</v>
      </c>
      <c r="I88" s="517">
        <v>136.6</v>
      </c>
      <c r="J88" s="517">
        <v>129.9</v>
      </c>
      <c r="K88" s="517">
        <v>6.7</v>
      </c>
    </row>
    <row r="89" spans="2:11" ht="20.149999999999999" customHeight="1">
      <c r="B89" s="452" t="s">
        <v>230</v>
      </c>
      <c r="C89" s="465" t="s">
        <v>232</v>
      </c>
      <c r="D89" s="517">
        <v>20.100000000000001</v>
      </c>
      <c r="E89" s="517">
        <v>169.9</v>
      </c>
      <c r="F89" s="517">
        <v>154.9</v>
      </c>
      <c r="G89" s="517">
        <v>15</v>
      </c>
      <c r="H89" s="517">
        <v>19</v>
      </c>
      <c r="I89" s="517">
        <v>128.30000000000001</v>
      </c>
      <c r="J89" s="517">
        <v>121.3</v>
      </c>
      <c r="K89" s="517">
        <v>7</v>
      </c>
    </row>
    <row r="90" spans="2:11" ht="20.149999999999999" customHeight="1">
      <c r="B90" s="452" t="s">
        <v>441</v>
      </c>
      <c r="C90" s="465" t="s">
        <v>353</v>
      </c>
      <c r="D90" s="517">
        <v>20.100000000000001</v>
      </c>
      <c r="E90" s="517">
        <v>166.6</v>
      </c>
      <c r="F90" s="517">
        <v>154.5</v>
      </c>
      <c r="G90" s="517">
        <v>12.1</v>
      </c>
      <c r="H90" s="517">
        <v>15.4</v>
      </c>
      <c r="I90" s="517">
        <v>101</v>
      </c>
      <c r="J90" s="517">
        <v>100</v>
      </c>
      <c r="K90" s="517">
        <v>1</v>
      </c>
    </row>
    <row r="91" spans="2:11" ht="20.149999999999999" customHeight="1">
      <c r="B91" s="452" t="s">
        <v>497</v>
      </c>
      <c r="C91" s="465" t="s">
        <v>355</v>
      </c>
      <c r="D91" s="517">
        <v>19.399999999999999</v>
      </c>
      <c r="E91" s="517">
        <v>165.6</v>
      </c>
      <c r="F91" s="517">
        <v>149.9</v>
      </c>
      <c r="G91" s="517">
        <v>15.7</v>
      </c>
      <c r="H91" s="517">
        <v>15</v>
      </c>
      <c r="I91" s="517">
        <v>116.7</v>
      </c>
      <c r="J91" s="517">
        <v>112.4</v>
      </c>
      <c r="K91" s="517">
        <v>4.3</v>
      </c>
    </row>
    <row r="92" spans="2:11" ht="20.149999999999999" customHeight="1">
      <c r="B92" s="452" t="s">
        <v>451</v>
      </c>
      <c r="C92" s="465" t="s">
        <v>150</v>
      </c>
      <c r="D92" s="517">
        <v>18.8</v>
      </c>
      <c r="E92" s="517">
        <v>159.4</v>
      </c>
      <c r="F92" s="517">
        <v>146</v>
      </c>
      <c r="G92" s="517">
        <v>13.4</v>
      </c>
      <c r="H92" s="517">
        <v>18.7</v>
      </c>
      <c r="I92" s="517">
        <v>133.4</v>
      </c>
      <c r="J92" s="517">
        <v>125.9</v>
      </c>
      <c r="K92" s="517">
        <v>7.5</v>
      </c>
    </row>
    <row r="93" spans="2:11" ht="20.149999999999999" customHeight="1">
      <c r="B93" s="452" t="s">
        <v>185</v>
      </c>
      <c r="C93" s="465" t="s">
        <v>311</v>
      </c>
      <c r="D93" s="517">
        <v>19.100000000000001</v>
      </c>
      <c r="E93" s="517">
        <v>158.30000000000001</v>
      </c>
      <c r="F93" s="517">
        <v>149.6</v>
      </c>
      <c r="G93" s="517">
        <v>8.6999999999999993</v>
      </c>
      <c r="H93" s="517">
        <v>15.5</v>
      </c>
      <c r="I93" s="517">
        <v>80.099999999999994</v>
      </c>
      <c r="J93" s="517">
        <v>76.599999999999994</v>
      </c>
      <c r="K93" s="517">
        <v>3.5</v>
      </c>
    </row>
    <row r="94" spans="2:11" ht="20.149999999999999" customHeight="1">
      <c r="B94" s="452" t="s">
        <v>149</v>
      </c>
      <c r="C94" s="465" t="s">
        <v>168</v>
      </c>
      <c r="D94" s="517">
        <v>19.399999999999999</v>
      </c>
      <c r="E94" s="517">
        <v>164.3</v>
      </c>
      <c r="F94" s="517">
        <v>151.80000000000001</v>
      </c>
      <c r="G94" s="517">
        <v>12.5</v>
      </c>
      <c r="H94" s="517">
        <v>17.600000000000001</v>
      </c>
      <c r="I94" s="517">
        <v>108.5</v>
      </c>
      <c r="J94" s="517">
        <v>108.1</v>
      </c>
      <c r="K94" s="517">
        <v>0.4</v>
      </c>
    </row>
    <row r="95" spans="2:11" ht="20.149999999999999" customHeight="1">
      <c r="B95" s="452" t="s">
        <v>434</v>
      </c>
      <c r="C95" s="465" t="s">
        <v>365</v>
      </c>
      <c r="D95" s="517">
        <v>18.7</v>
      </c>
      <c r="E95" s="517">
        <v>157.5</v>
      </c>
      <c r="F95" s="517">
        <v>143.9</v>
      </c>
      <c r="G95" s="517">
        <v>13.6</v>
      </c>
      <c r="H95" s="517">
        <v>16.899999999999999</v>
      </c>
      <c r="I95" s="517">
        <v>123.6</v>
      </c>
      <c r="J95" s="517">
        <v>117.2</v>
      </c>
      <c r="K95" s="517">
        <v>6.4</v>
      </c>
    </row>
    <row r="96" spans="2:11" ht="20.149999999999999" customHeight="1">
      <c r="B96" s="452" t="s">
        <v>103</v>
      </c>
      <c r="C96" s="465" t="s">
        <v>90</v>
      </c>
      <c r="D96" s="517">
        <v>18.899999999999999</v>
      </c>
      <c r="E96" s="517">
        <v>164.4</v>
      </c>
      <c r="F96" s="517">
        <v>148.4</v>
      </c>
      <c r="G96" s="517">
        <v>16</v>
      </c>
      <c r="H96" s="517">
        <v>18.399999999999999</v>
      </c>
      <c r="I96" s="517">
        <v>111.1</v>
      </c>
      <c r="J96" s="517">
        <v>110.9</v>
      </c>
      <c r="K96" s="517">
        <v>0.2</v>
      </c>
    </row>
    <row r="97" spans="2:11" ht="20.149999999999999" customHeight="1">
      <c r="B97" s="452" t="s">
        <v>499</v>
      </c>
      <c r="C97" s="466" t="s">
        <v>124</v>
      </c>
      <c r="D97" s="517">
        <v>18.7</v>
      </c>
      <c r="E97" s="517">
        <v>157.6</v>
      </c>
      <c r="F97" s="517">
        <v>141.1</v>
      </c>
      <c r="G97" s="517">
        <v>16.5</v>
      </c>
      <c r="H97" s="517">
        <v>17.600000000000001</v>
      </c>
      <c r="I97" s="517">
        <v>120.6</v>
      </c>
      <c r="J97" s="517">
        <v>114</v>
      </c>
      <c r="K97" s="517">
        <v>6.6</v>
      </c>
    </row>
    <row r="98" spans="2:11" ht="20.149999999999999" customHeight="1">
      <c r="B98" s="449" t="s">
        <v>102</v>
      </c>
      <c r="C98" s="467" t="s">
        <v>214</v>
      </c>
      <c r="D98" s="519">
        <v>19.8</v>
      </c>
      <c r="E98" s="519">
        <v>168.6</v>
      </c>
      <c r="F98" s="519">
        <v>154.4</v>
      </c>
      <c r="G98" s="519">
        <v>14.2</v>
      </c>
      <c r="H98" s="519">
        <v>19.399999999999999</v>
      </c>
      <c r="I98" s="519">
        <v>125.7</v>
      </c>
      <c r="J98" s="519">
        <v>122.4</v>
      </c>
      <c r="K98" s="519">
        <v>3.3</v>
      </c>
    </row>
    <row r="99" spans="2:11" ht="20.149999999999999" customHeight="1">
      <c r="B99" s="453" t="s">
        <v>235</v>
      </c>
      <c r="C99" s="468" t="s">
        <v>407</v>
      </c>
      <c r="D99" s="520">
        <v>19.8</v>
      </c>
      <c r="E99" s="520">
        <v>165.9</v>
      </c>
      <c r="F99" s="520">
        <v>157.19999999999999</v>
      </c>
      <c r="G99" s="520">
        <v>8.6999999999999993</v>
      </c>
      <c r="H99" s="520">
        <v>17.600000000000001</v>
      </c>
      <c r="I99" s="520">
        <v>101.6</v>
      </c>
      <c r="J99" s="520">
        <v>100.9</v>
      </c>
      <c r="K99" s="520">
        <v>0.7</v>
      </c>
    </row>
    <row r="100" spans="2:11" ht="20.149999999999999" customHeight="1">
      <c r="B100" s="451" t="s">
        <v>373</v>
      </c>
      <c r="C100" s="464" t="s">
        <v>183</v>
      </c>
      <c r="D100" s="519">
        <v>20.7</v>
      </c>
      <c r="E100" s="519">
        <v>168.1</v>
      </c>
      <c r="F100" s="519">
        <v>161.9</v>
      </c>
      <c r="G100" s="519">
        <v>6.2</v>
      </c>
      <c r="H100" s="519">
        <v>15.7</v>
      </c>
      <c r="I100" s="519">
        <v>94.1</v>
      </c>
      <c r="J100" s="519">
        <v>90.6</v>
      </c>
      <c r="K100" s="519">
        <v>3.5</v>
      </c>
    </row>
    <row r="101" spans="2:11" ht="20.149999999999999" customHeight="1">
      <c r="B101" s="452" t="s">
        <v>500</v>
      </c>
      <c r="C101" s="465" t="s">
        <v>139</v>
      </c>
      <c r="D101" s="520">
        <v>21.5</v>
      </c>
      <c r="E101" s="520">
        <v>161.30000000000001</v>
      </c>
      <c r="F101" s="520">
        <v>150.30000000000001</v>
      </c>
      <c r="G101" s="520">
        <v>11</v>
      </c>
      <c r="H101" s="520">
        <v>13</v>
      </c>
      <c r="I101" s="520">
        <v>68.900000000000006</v>
      </c>
      <c r="J101" s="520">
        <v>66.900000000000006</v>
      </c>
      <c r="K101" s="520">
        <v>2</v>
      </c>
    </row>
    <row r="102" spans="2:11" ht="20.149999999999999" customHeight="1">
      <c r="B102" s="449" t="s">
        <v>444</v>
      </c>
      <c r="C102" s="463" t="s">
        <v>501</v>
      </c>
      <c r="D102" s="511">
        <v>19.600000000000001</v>
      </c>
      <c r="E102" s="511">
        <v>156.69999999999999</v>
      </c>
      <c r="F102" s="511">
        <v>145.5</v>
      </c>
      <c r="G102" s="511">
        <v>11.2</v>
      </c>
      <c r="H102" s="511">
        <v>14.2</v>
      </c>
      <c r="I102" s="511">
        <v>87</v>
      </c>
      <c r="J102" s="511">
        <v>84.7</v>
      </c>
      <c r="K102" s="511">
        <v>2.2999999999999998</v>
      </c>
    </row>
    <row r="103" spans="2:11" ht="20.149999999999999" customHeight="1">
      <c r="B103" s="453" t="s">
        <v>502</v>
      </c>
      <c r="C103" s="462" t="s">
        <v>16</v>
      </c>
      <c r="D103" s="517">
        <v>18.5</v>
      </c>
      <c r="E103" s="517">
        <v>148.19999999999999</v>
      </c>
      <c r="F103" s="517">
        <v>142.1</v>
      </c>
      <c r="G103" s="517">
        <v>6.1</v>
      </c>
      <c r="H103" s="517">
        <v>14.4</v>
      </c>
      <c r="I103" s="517">
        <v>74.099999999999994</v>
      </c>
      <c r="J103" s="517">
        <v>73.2</v>
      </c>
      <c r="K103" s="517">
        <v>0.9</v>
      </c>
    </row>
    <row r="104" spans="2:11" ht="20.149999999999999" customHeight="1">
      <c r="B104" s="451" t="s">
        <v>410</v>
      </c>
      <c r="C104" s="464" t="s">
        <v>126</v>
      </c>
      <c r="D104" s="519">
        <v>19.899999999999999</v>
      </c>
      <c r="E104" s="519">
        <v>161.4</v>
      </c>
      <c r="F104" s="519">
        <v>144</v>
      </c>
      <c r="G104" s="519">
        <v>17.399999999999999</v>
      </c>
      <c r="H104" s="519">
        <v>16.5</v>
      </c>
      <c r="I104" s="519">
        <v>101</v>
      </c>
      <c r="J104" s="519">
        <v>98.5</v>
      </c>
      <c r="K104" s="519">
        <v>2.5</v>
      </c>
    </row>
    <row r="105" spans="2:11" ht="20.149999999999999" customHeight="1">
      <c r="B105" s="452" t="s">
        <v>334</v>
      </c>
      <c r="C105" s="465" t="s">
        <v>503</v>
      </c>
      <c r="D105" s="517">
        <v>19.8</v>
      </c>
      <c r="E105" s="517">
        <v>175</v>
      </c>
      <c r="F105" s="517">
        <v>150.9</v>
      </c>
      <c r="G105" s="517">
        <v>24.1</v>
      </c>
      <c r="H105" s="517">
        <v>13.3</v>
      </c>
      <c r="I105" s="517">
        <v>83.9</v>
      </c>
      <c r="J105" s="517">
        <v>81.7</v>
      </c>
      <c r="K105" s="517">
        <v>2.2000000000000002</v>
      </c>
    </row>
    <row r="106" spans="2:11" ht="20.149999999999999" customHeight="1">
      <c r="B106" s="453" t="s">
        <v>505</v>
      </c>
      <c r="C106" s="462" t="s">
        <v>506</v>
      </c>
      <c r="D106" s="523">
        <v>19.7</v>
      </c>
      <c r="E106" s="523">
        <v>164.6</v>
      </c>
      <c r="F106" s="523">
        <v>151.6</v>
      </c>
      <c r="G106" s="523">
        <v>13</v>
      </c>
      <c r="H106" s="523">
        <v>13.4</v>
      </c>
      <c r="I106" s="523">
        <v>88.5</v>
      </c>
      <c r="J106" s="523">
        <v>86.9</v>
      </c>
      <c r="K106" s="523">
        <v>1.6</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22"/>
  <dataValidations count="2">
    <dataValidation type="whole" allowBlank="1" showDropDown="0"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showDropDown="0" showInputMessage="0" showErrorMessage="0"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39">
    <tabColor indexed="53"/>
  </sheetPr>
  <dimension ref="A1:R103"/>
  <sheetViews>
    <sheetView topLeftCell="A46" workbookViewId="0"/>
  </sheetViews>
  <sheetFormatPr defaultColWidth="9" defaultRowHeight="13"/>
  <cols>
    <col min="1" max="1" width="4.08984375" style="1" customWidth="1"/>
    <col min="2" max="2" width="6.453125" style="1" customWidth="1"/>
    <col min="3" max="3" width="38.6328125" style="287" customWidth="1"/>
    <col min="4" max="11" width="11.453125" style="1" customWidth="1"/>
    <col min="12" max="12" width="9" style="1" bestFit="1" customWidth="0"/>
    <col min="13" max="16384" width="9" style="1"/>
  </cols>
  <sheetData>
    <row r="1" spans="2:11" ht="19">
      <c r="B1" s="10"/>
      <c r="C1" s="603"/>
      <c r="D1" s="469" t="s">
        <v>522</v>
      </c>
      <c r="E1" s="607"/>
      <c r="I1" s="10"/>
      <c r="J1" s="10"/>
      <c r="K1" s="10"/>
    </row>
    <row r="2" spans="2:11" ht="17.25" customHeight="1">
      <c r="B2" s="137"/>
      <c r="C2" s="454">
        <v>45748</v>
      </c>
      <c r="D2" s="137"/>
      <c r="E2" s="198"/>
      <c r="F2" s="198"/>
      <c r="G2" s="198"/>
      <c r="H2" s="198"/>
      <c r="I2" s="198"/>
      <c r="J2" s="198"/>
      <c r="K2" s="198"/>
    </row>
    <row r="3" spans="2:11" ht="18" customHeight="1">
      <c r="B3" s="198"/>
      <c r="C3" s="455" t="s">
        <v>153</v>
      </c>
      <c r="E3" s="198"/>
      <c r="F3" s="198"/>
      <c r="G3" s="198"/>
      <c r="H3" s="198"/>
      <c r="I3" s="198"/>
      <c r="J3" s="198"/>
      <c r="K3" s="1" t="s">
        <v>209</v>
      </c>
    </row>
    <row r="4" spans="2:11" s="440" customFormat="1" ht="18" customHeight="1">
      <c r="B4" s="441" t="s">
        <v>508</v>
      </c>
      <c r="C4" s="456"/>
      <c r="D4" s="530" t="s">
        <v>515</v>
      </c>
      <c r="E4" s="529"/>
      <c r="F4" s="529"/>
      <c r="G4" s="614"/>
      <c r="H4" s="528" t="s">
        <v>405</v>
      </c>
      <c r="I4" s="529"/>
      <c r="J4" s="529"/>
      <c r="K4" s="614"/>
    </row>
    <row r="5" spans="2:11" s="440" customFormat="1" ht="36" customHeight="1">
      <c r="B5" s="443"/>
      <c r="C5" s="458"/>
      <c r="D5" s="624" t="s">
        <v>523</v>
      </c>
      <c r="E5" s="627" t="s">
        <v>322</v>
      </c>
      <c r="F5" s="627" t="s">
        <v>524</v>
      </c>
      <c r="G5" s="628" t="s">
        <v>324</v>
      </c>
      <c r="H5" s="624" t="s">
        <v>523</v>
      </c>
      <c r="I5" s="627" t="s">
        <v>322</v>
      </c>
      <c r="J5" s="627" t="s">
        <v>524</v>
      </c>
      <c r="K5" s="628" t="s">
        <v>324</v>
      </c>
    </row>
    <row r="6" spans="2:11" ht="20.149999999999999" customHeight="1">
      <c r="B6" s="444" t="s">
        <v>175</v>
      </c>
      <c r="C6" s="459" t="s">
        <v>45</v>
      </c>
      <c r="D6" s="625">
        <v>966459</v>
      </c>
      <c r="E6" s="625">
        <v>39294</v>
      </c>
      <c r="F6" s="625">
        <v>31859</v>
      </c>
      <c r="G6" s="625">
        <v>975570</v>
      </c>
      <c r="H6" s="625">
        <v>440285</v>
      </c>
      <c r="I6" s="625">
        <v>15977</v>
      </c>
      <c r="J6" s="625">
        <v>19911</v>
      </c>
      <c r="K6" s="625">
        <v>434675</v>
      </c>
    </row>
    <row r="7" spans="2:11" ht="20.149999999999999" customHeight="1">
      <c r="B7" s="445" t="s">
        <v>220</v>
      </c>
      <c r="C7" s="460" t="s">
        <v>475</v>
      </c>
      <c r="D7" s="534">
        <v>55676</v>
      </c>
      <c r="E7" s="536">
        <v>1881</v>
      </c>
      <c r="F7" s="536">
        <v>1523</v>
      </c>
      <c r="G7" s="536">
        <v>56035</v>
      </c>
      <c r="H7" s="536">
        <v>7357</v>
      </c>
      <c r="I7" s="536">
        <v>344</v>
      </c>
      <c r="J7" s="536">
        <v>359</v>
      </c>
      <c r="K7" s="536">
        <v>7341</v>
      </c>
    </row>
    <row r="8" spans="2:11" ht="20.149999999999999" customHeight="1">
      <c r="B8" s="446" t="s">
        <v>170</v>
      </c>
      <c r="C8" s="461" t="s">
        <v>56</v>
      </c>
      <c r="D8" s="535">
        <v>322181</v>
      </c>
      <c r="E8" s="538">
        <v>8117</v>
      </c>
      <c r="F8" s="538">
        <v>4221</v>
      </c>
      <c r="G8" s="538">
        <v>326111</v>
      </c>
      <c r="H8" s="538">
        <v>45233</v>
      </c>
      <c r="I8" s="538">
        <v>868</v>
      </c>
      <c r="J8" s="538">
        <v>865</v>
      </c>
      <c r="K8" s="538">
        <v>45202</v>
      </c>
    </row>
    <row r="9" spans="2:11" ht="20.149999999999999" customHeight="1">
      <c r="B9" s="447" t="s">
        <v>122</v>
      </c>
      <c r="C9" s="461" t="s">
        <v>258</v>
      </c>
      <c r="D9" s="535">
        <v>5896</v>
      </c>
      <c r="E9" s="538">
        <v>249</v>
      </c>
      <c r="F9" s="538">
        <v>188</v>
      </c>
      <c r="G9" s="538">
        <v>5956</v>
      </c>
      <c r="H9" s="538">
        <v>307</v>
      </c>
      <c r="I9" s="538">
        <v>51</v>
      </c>
      <c r="J9" s="538">
        <v>59</v>
      </c>
      <c r="K9" s="538">
        <v>300</v>
      </c>
    </row>
    <row r="10" spans="2:11" ht="20.149999999999999" customHeight="1">
      <c r="B10" s="446" t="s">
        <v>393</v>
      </c>
      <c r="C10" s="461" t="s">
        <v>42</v>
      </c>
      <c r="D10" s="535">
        <v>15105</v>
      </c>
      <c r="E10" s="538">
        <v>303</v>
      </c>
      <c r="F10" s="538">
        <v>323</v>
      </c>
      <c r="G10" s="538">
        <v>15085</v>
      </c>
      <c r="H10" s="538">
        <v>1319</v>
      </c>
      <c r="I10" s="538">
        <v>35</v>
      </c>
      <c r="J10" s="538">
        <v>52</v>
      </c>
      <c r="K10" s="538">
        <v>1302</v>
      </c>
    </row>
    <row r="11" spans="2:11" ht="20.149999999999999" customHeight="1">
      <c r="B11" s="446" t="s">
        <v>5</v>
      </c>
      <c r="C11" s="461" t="s">
        <v>477</v>
      </c>
      <c r="D11" s="535">
        <v>66991</v>
      </c>
      <c r="E11" s="538">
        <v>2135</v>
      </c>
      <c r="F11" s="538">
        <v>1397</v>
      </c>
      <c r="G11" s="538">
        <v>67728</v>
      </c>
      <c r="H11" s="538">
        <v>19407</v>
      </c>
      <c r="I11" s="538">
        <v>79</v>
      </c>
      <c r="J11" s="538">
        <v>555</v>
      </c>
      <c r="K11" s="538">
        <v>18932</v>
      </c>
    </row>
    <row r="12" spans="2:11" ht="20.149999999999999" customHeight="1">
      <c r="B12" s="446" t="s">
        <v>165</v>
      </c>
      <c r="C12" s="461" t="s">
        <v>237</v>
      </c>
      <c r="D12" s="535">
        <v>113210</v>
      </c>
      <c r="E12" s="538">
        <v>3538</v>
      </c>
      <c r="F12" s="538">
        <v>2161</v>
      </c>
      <c r="G12" s="538">
        <v>114888</v>
      </c>
      <c r="H12" s="538">
        <v>112893</v>
      </c>
      <c r="I12" s="538">
        <v>3065</v>
      </c>
      <c r="J12" s="538">
        <v>4002</v>
      </c>
      <c r="K12" s="538">
        <v>111655</v>
      </c>
    </row>
    <row r="13" spans="2:11" ht="20.149999999999999" customHeight="1">
      <c r="B13" s="446" t="s">
        <v>71</v>
      </c>
      <c r="C13" s="461" t="s">
        <v>478</v>
      </c>
      <c r="D13" s="535">
        <v>26448</v>
      </c>
      <c r="E13" s="538">
        <v>3533</v>
      </c>
      <c r="F13" s="538">
        <v>2524</v>
      </c>
      <c r="G13" s="538">
        <v>27457</v>
      </c>
      <c r="H13" s="538">
        <v>4634</v>
      </c>
      <c r="I13" s="538">
        <v>168</v>
      </c>
      <c r="J13" s="538">
        <v>124</v>
      </c>
      <c r="K13" s="538">
        <v>4678</v>
      </c>
    </row>
    <row r="14" spans="2:11" ht="20.149999999999999" customHeight="1">
      <c r="B14" s="446" t="s">
        <v>396</v>
      </c>
      <c r="C14" s="461" t="s">
        <v>481</v>
      </c>
      <c r="D14" s="535">
        <v>7994</v>
      </c>
      <c r="E14" s="538">
        <v>307</v>
      </c>
      <c r="F14" s="538">
        <v>260</v>
      </c>
      <c r="G14" s="538">
        <v>8069</v>
      </c>
      <c r="H14" s="538">
        <v>6950</v>
      </c>
      <c r="I14" s="538">
        <v>499</v>
      </c>
      <c r="J14" s="538">
        <v>416</v>
      </c>
      <c r="K14" s="538">
        <v>7005</v>
      </c>
    </row>
    <row r="15" spans="2:11" ht="20.149999999999999" customHeight="1">
      <c r="B15" s="446" t="s">
        <v>125</v>
      </c>
      <c r="C15" s="461" t="s">
        <v>482</v>
      </c>
      <c r="D15" s="535">
        <v>29790</v>
      </c>
      <c r="E15" s="538">
        <v>2197</v>
      </c>
      <c r="F15" s="538">
        <v>2802</v>
      </c>
      <c r="G15" s="538">
        <v>29185</v>
      </c>
      <c r="H15" s="538">
        <v>3071</v>
      </c>
      <c r="I15" s="538">
        <v>281</v>
      </c>
      <c r="J15" s="538">
        <v>272</v>
      </c>
      <c r="K15" s="538">
        <v>3080</v>
      </c>
    </row>
    <row r="16" spans="2:11" ht="20.149999999999999" customHeight="1">
      <c r="B16" s="446" t="s">
        <v>22</v>
      </c>
      <c r="C16" s="461" t="s">
        <v>279</v>
      </c>
      <c r="D16" s="535">
        <v>22924</v>
      </c>
      <c r="E16" s="538">
        <v>1585</v>
      </c>
      <c r="F16" s="538">
        <v>488</v>
      </c>
      <c r="G16" s="538">
        <v>24297</v>
      </c>
      <c r="H16" s="538">
        <v>85016</v>
      </c>
      <c r="I16" s="538">
        <v>4930</v>
      </c>
      <c r="J16" s="538">
        <v>5536</v>
      </c>
      <c r="K16" s="538">
        <v>84134</v>
      </c>
    </row>
    <row r="17" spans="2:11" ht="20.149999999999999" customHeight="1">
      <c r="B17" s="446" t="s">
        <v>398</v>
      </c>
      <c r="C17" s="461" t="s">
        <v>483</v>
      </c>
      <c r="D17" s="535">
        <v>17791</v>
      </c>
      <c r="E17" s="538">
        <v>588</v>
      </c>
      <c r="F17" s="538">
        <v>522</v>
      </c>
      <c r="G17" s="538">
        <v>17841</v>
      </c>
      <c r="H17" s="538">
        <v>21466</v>
      </c>
      <c r="I17" s="538">
        <v>816</v>
      </c>
      <c r="J17" s="538">
        <v>2038</v>
      </c>
      <c r="K17" s="538">
        <v>20260</v>
      </c>
    </row>
    <row r="18" spans="2:11" ht="20.149999999999999" customHeight="1">
      <c r="B18" s="446" t="s">
        <v>319</v>
      </c>
      <c r="C18" s="461" t="s">
        <v>484</v>
      </c>
      <c r="D18" s="535">
        <v>64978</v>
      </c>
      <c r="E18" s="538">
        <v>4538</v>
      </c>
      <c r="F18" s="538">
        <v>4314</v>
      </c>
      <c r="G18" s="538">
        <v>66180</v>
      </c>
      <c r="H18" s="538">
        <v>22248</v>
      </c>
      <c r="I18" s="538">
        <v>1430</v>
      </c>
      <c r="J18" s="538">
        <v>878</v>
      </c>
      <c r="K18" s="538">
        <v>21822</v>
      </c>
    </row>
    <row r="19" spans="2:11" ht="20.149999999999999" customHeight="1">
      <c r="B19" s="446" t="s">
        <v>400</v>
      </c>
      <c r="C19" s="461" t="s">
        <v>486</v>
      </c>
      <c r="D19" s="535">
        <v>121821</v>
      </c>
      <c r="E19" s="538">
        <v>6172</v>
      </c>
      <c r="F19" s="538">
        <v>4431</v>
      </c>
      <c r="G19" s="538">
        <v>123726</v>
      </c>
      <c r="H19" s="538">
        <v>81936</v>
      </c>
      <c r="I19" s="538">
        <v>2738</v>
      </c>
      <c r="J19" s="538">
        <v>3926</v>
      </c>
      <c r="K19" s="538">
        <v>80584</v>
      </c>
    </row>
    <row r="20" spans="2:11" ht="20.149999999999999" customHeight="1">
      <c r="B20" s="446" t="s">
        <v>74</v>
      </c>
      <c r="C20" s="461" t="s">
        <v>415</v>
      </c>
      <c r="D20" s="535">
        <v>10128</v>
      </c>
      <c r="E20" s="538">
        <v>1502</v>
      </c>
      <c r="F20" s="538">
        <v>1429</v>
      </c>
      <c r="G20" s="538">
        <v>10204</v>
      </c>
      <c r="H20" s="538">
        <v>556</v>
      </c>
      <c r="I20" s="538">
        <v>136</v>
      </c>
      <c r="J20" s="538">
        <v>61</v>
      </c>
      <c r="K20" s="538">
        <v>628</v>
      </c>
    </row>
    <row r="21" spans="2:11" ht="20.149999999999999" customHeight="1">
      <c r="B21" s="448" t="s">
        <v>7</v>
      </c>
      <c r="C21" s="462" t="s">
        <v>332</v>
      </c>
      <c r="D21" s="535">
        <v>85226</v>
      </c>
      <c r="E21" s="541">
        <v>2599</v>
      </c>
      <c r="F21" s="541">
        <v>5276</v>
      </c>
      <c r="G21" s="541">
        <v>82458</v>
      </c>
      <c r="H21" s="541">
        <v>27892</v>
      </c>
      <c r="I21" s="541">
        <v>537</v>
      </c>
      <c r="J21" s="541">
        <v>768</v>
      </c>
      <c r="K21" s="541">
        <v>27752</v>
      </c>
    </row>
    <row r="22" spans="2:11" ht="20.149999999999999" customHeight="1">
      <c r="B22" s="449" t="s">
        <v>80</v>
      </c>
      <c r="C22" s="463" t="s">
        <v>172</v>
      </c>
      <c r="D22" s="536">
        <v>31936</v>
      </c>
      <c r="E22" s="536">
        <v>841</v>
      </c>
      <c r="F22" s="536">
        <v>415</v>
      </c>
      <c r="G22" s="536">
        <v>32335</v>
      </c>
      <c r="H22" s="536">
        <v>16224</v>
      </c>
      <c r="I22" s="536">
        <v>351</v>
      </c>
      <c r="J22" s="536">
        <v>589</v>
      </c>
      <c r="K22" s="536">
        <v>16013</v>
      </c>
    </row>
    <row r="23" spans="2:11" ht="20.149999999999999" customHeight="1">
      <c r="B23" s="450" t="s">
        <v>488</v>
      </c>
      <c r="C23" s="461" t="s">
        <v>489</v>
      </c>
      <c r="D23" s="537">
        <v>2570</v>
      </c>
      <c r="E23" s="539">
        <v>18</v>
      </c>
      <c r="F23" s="539">
        <v>26</v>
      </c>
      <c r="G23" s="539">
        <v>2563</v>
      </c>
      <c r="H23" s="539">
        <v>421</v>
      </c>
      <c r="I23" s="539">
        <v>0</v>
      </c>
      <c r="J23" s="539">
        <v>3</v>
      </c>
      <c r="K23" s="539">
        <v>417</v>
      </c>
    </row>
    <row r="24" spans="2:11" ht="20.149999999999999" customHeight="1">
      <c r="B24" s="451" t="s">
        <v>490</v>
      </c>
      <c r="C24" s="464" t="s">
        <v>97</v>
      </c>
      <c r="D24" s="533" t="s">
        <v>23</v>
      </c>
      <c r="E24" s="533" t="s">
        <v>23</v>
      </c>
      <c r="F24" s="533" t="s">
        <v>23</v>
      </c>
      <c r="G24" s="533" t="s">
        <v>23</v>
      </c>
      <c r="H24" s="533" t="s">
        <v>23</v>
      </c>
      <c r="I24" s="533" t="s">
        <v>23</v>
      </c>
      <c r="J24" s="533" t="s">
        <v>23</v>
      </c>
      <c r="K24" s="533" t="s">
        <v>23</v>
      </c>
    </row>
    <row r="25" spans="2:11" ht="20.149999999999999" customHeight="1">
      <c r="B25" s="452" t="s">
        <v>356</v>
      </c>
      <c r="C25" s="465" t="s">
        <v>358</v>
      </c>
      <c r="D25" s="538">
        <v>2580</v>
      </c>
      <c r="E25" s="538">
        <v>141</v>
      </c>
      <c r="F25" s="538">
        <v>65</v>
      </c>
      <c r="G25" s="538">
        <v>2700</v>
      </c>
      <c r="H25" s="538">
        <v>540</v>
      </c>
      <c r="I25" s="538">
        <v>0</v>
      </c>
      <c r="J25" s="538">
        <v>0</v>
      </c>
      <c r="K25" s="538">
        <v>496</v>
      </c>
    </row>
    <row r="26" spans="2:11" ht="20.149999999999999" customHeight="1">
      <c r="B26" s="452" t="s">
        <v>491</v>
      </c>
      <c r="C26" s="465" t="s">
        <v>362</v>
      </c>
      <c r="D26" s="538">
        <v>16087</v>
      </c>
      <c r="E26" s="538">
        <v>237</v>
      </c>
      <c r="F26" s="538">
        <v>117</v>
      </c>
      <c r="G26" s="538">
        <v>16212</v>
      </c>
      <c r="H26" s="538">
        <v>1988</v>
      </c>
      <c r="I26" s="538">
        <v>5</v>
      </c>
      <c r="J26" s="538">
        <v>0</v>
      </c>
      <c r="K26" s="538">
        <v>1988</v>
      </c>
    </row>
    <row r="27" spans="2:11" ht="20.149999999999999" customHeight="1">
      <c r="B27" s="452" t="s">
        <v>492</v>
      </c>
      <c r="C27" s="465" t="s">
        <v>493</v>
      </c>
      <c r="D27" s="538">
        <v>5009</v>
      </c>
      <c r="E27" s="538">
        <v>236</v>
      </c>
      <c r="F27" s="538">
        <v>246</v>
      </c>
      <c r="G27" s="538">
        <v>4993</v>
      </c>
      <c r="H27" s="538">
        <v>1203</v>
      </c>
      <c r="I27" s="538">
        <v>43</v>
      </c>
      <c r="J27" s="538">
        <v>53</v>
      </c>
      <c r="K27" s="538">
        <v>1199</v>
      </c>
    </row>
    <row r="28" spans="2:11" ht="20.149999999999999" customHeight="1">
      <c r="B28" s="452" t="s">
        <v>480</v>
      </c>
      <c r="C28" s="465" t="s">
        <v>191</v>
      </c>
      <c r="D28" s="538">
        <v>19910</v>
      </c>
      <c r="E28" s="538">
        <v>344</v>
      </c>
      <c r="F28" s="538">
        <v>90</v>
      </c>
      <c r="G28" s="538">
        <v>20168</v>
      </c>
      <c r="H28" s="538">
        <v>1869</v>
      </c>
      <c r="I28" s="538">
        <v>10</v>
      </c>
      <c r="J28" s="538">
        <v>22</v>
      </c>
      <c r="K28" s="538">
        <v>1853</v>
      </c>
    </row>
    <row r="29" spans="2:11" ht="20.149999999999999" customHeight="1">
      <c r="B29" s="452" t="s">
        <v>494</v>
      </c>
      <c r="C29" s="465" t="s">
        <v>131</v>
      </c>
      <c r="D29" s="538">
        <v>23205</v>
      </c>
      <c r="E29" s="538">
        <v>924</v>
      </c>
      <c r="F29" s="538">
        <v>138</v>
      </c>
      <c r="G29" s="538">
        <v>23993</v>
      </c>
      <c r="H29" s="538">
        <v>3210</v>
      </c>
      <c r="I29" s="538">
        <v>39</v>
      </c>
      <c r="J29" s="538">
        <v>29</v>
      </c>
      <c r="K29" s="538">
        <v>3218</v>
      </c>
    </row>
    <row r="30" spans="2:11" ht="20.149999999999999" customHeight="1">
      <c r="B30" s="452" t="s">
        <v>226</v>
      </c>
      <c r="C30" s="465" t="s">
        <v>368</v>
      </c>
      <c r="D30" s="538">
        <v>5149</v>
      </c>
      <c r="E30" s="538">
        <v>52</v>
      </c>
      <c r="F30" s="538">
        <v>9</v>
      </c>
      <c r="G30" s="538">
        <v>5192</v>
      </c>
      <c r="H30" s="538">
        <v>36</v>
      </c>
      <c r="I30" s="538">
        <v>0</v>
      </c>
      <c r="J30" s="538">
        <v>0</v>
      </c>
      <c r="K30" s="538">
        <v>36</v>
      </c>
    </row>
    <row r="31" spans="2:11" ht="20.149999999999999" customHeight="1">
      <c r="B31" s="452" t="s">
        <v>273</v>
      </c>
      <c r="C31" s="465" t="s">
        <v>469</v>
      </c>
      <c r="D31" s="538">
        <v>4730</v>
      </c>
      <c r="E31" s="538">
        <v>0</v>
      </c>
      <c r="F31" s="538">
        <v>36</v>
      </c>
      <c r="G31" s="538">
        <v>4694</v>
      </c>
      <c r="H31" s="538">
        <v>398</v>
      </c>
      <c r="I31" s="538">
        <v>0</v>
      </c>
      <c r="J31" s="538">
        <v>0</v>
      </c>
      <c r="K31" s="538">
        <v>398</v>
      </c>
    </row>
    <row r="32" spans="2:11" ht="20.149999999999999" customHeight="1">
      <c r="B32" s="452" t="s">
        <v>495</v>
      </c>
      <c r="C32" s="465" t="s">
        <v>282</v>
      </c>
      <c r="D32" s="540">
        <v>3446</v>
      </c>
      <c r="E32" s="540">
        <v>129</v>
      </c>
      <c r="F32" s="540">
        <v>0</v>
      </c>
      <c r="G32" s="540">
        <v>3573</v>
      </c>
      <c r="H32" s="540">
        <v>101</v>
      </c>
      <c r="I32" s="540">
        <v>0</v>
      </c>
      <c r="J32" s="540">
        <v>0</v>
      </c>
      <c r="K32" s="540">
        <v>103</v>
      </c>
    </row>
    <row r="33" spans="2:11" ht="20.149999999999999" customHeight="1">
      <c r="B33" s="452" t="s">
        <v>198</v>
      </c>
      <c r="C33" s="465" t="s">
        <v>496</v>
      </c>
      <c r="D33" s="538">
        <v>6939</v>
      </c>
      <c r="E33" s="538">
        <v>84</v>
      </c>
      <c r="F33" s="538">
        <v>26</v>
      </c>
      <c r="G33" s="538">
        <v>6996</v>
      </c>
      <c r="H33" s="538">
        <v>571</v>
      </c>
      <c r="I33" s="538">
        <v>14</v>
      </c>
      <c r="J33" s="538">
        <v>28</v>
      </c>
      <c r="K33" s="538">
        <v>558</v>
      </c>
    </row>
    <row r="34" spans="2:11" ht="20.149999999999999" customHeight="1">
      <c r="B34" s="452" t="s">
        <v>230</v>
      </c>
      <c r="C34" s="465" t="s">
        <v>232</v>
      </c>
      <c r="D34" s="538">
        <v>18771</v>
      </c>
      <c r="E34" s="538">
        <v>175</v>
      </c>
      <c r="F34" s="538">
        <v>231</v>
      </c>
      <c r="G34" s="538">
        <v>18732</v>
      </c>
      <c r="H34" s="538">
        <v>2488</v>
      </c>
      <c r="I34" s="538">
        <v>54</v>
      </c>
      <c r="J34" s="538">
        <v>0</v>
      </c>
      <c r="K34" s="538">
        <v>2525</v>
      </c>
    </row>
    <row r="35" spans="2:11" ht="20.149999999999999" customHeight="1">
      <c r="B35" s="452" t="s">
        <v>441</v>
      </c>
      <c r="C35" s="465" t="s">
        <v>353</v>
      </c>
      <c r="D35" s="538">
        <v>8884</v>
      </c>
      <c r="E35" s="538">
        <v>451</v>
      </c>
      <c r="F35" s="538">
        <v>60</v>
      </c>
      <c r="G35" s="538">
        <v>9275</v>
      </c>
      <c r="H35" s="538">
        <v>251</v>
      </c>
      <c r="I35" s="538">
        <v>0</v>
      </c>
      <c r="J35" s="538">
        <v>3</v>
      </c>
      <c r="K35" s="538">
        <v>248</v>
      </c>
    </row>
    <row r="36" spans="2:11" ht="20.149999999999999" customHeight="1">
      <c r="B36" s="452" t="s">
        <v>497</v>
      </c>
      <c r="C36" s="465" t="s">
        <v>355</v>
      </c>
      <c r="D36" s="538">
        <v>19511</v>
      </c>
      <c r="E36" s="538">
        <v>321</v>
      </c>
      <c r="F36" s="538">
        <v>322</v>
      </c>
      <c r="G36" s="538">
        <v>19509</v>
      </c>
      <c r="H36" s="538">
        <v>1090</v>
      </c>
      <c r="I36" s="538">
        <v>230</v>
      </c>
      <c r="J36" s="538">
        <v>0</v>
      </c>
      <c r="K36" s="538">
        <v>1321</v>
      </c>
    </row>
    <row r="37" spans="2:11" ht="20.149999999999999" customHeight="1">
      <c r="B37" s="452" t="s">
        <v>451</v>
      </c>
      <c r="C37" s="465" t="s">
        <v>150</v>
      </c>
      <c r="D37" s="538">
        <v>9746</v>
      </c>
      <c r="E37" s="538">
        <v>209</v>
      </c>
      <c r="F37" s="538">
        <v>236</v>
      </c>
      <c r="G37" s="538">
        <v>9720</v>
      </c>
      <c r="H37" s="538">
        <v>943</v>
      </c>
      <c r="I37" s="538">
        <v>1</v>
      </c>
      <c r="J37" s="538">
        <v>8</v>
      </c>
      <c r="K37" s="538">
        <v>935</v>
      </c>
    </row>
    <row r="38" spans="2:11" ht="20.149999999999999" customHeight="1">
      <c r="B38" s="452" t="s">
        <v>185</v>
      </c>
      <c r="C38" s="465" t="s">
        <v>311</v>
      </c>
      <c r="D38" s="538">
        <v>8111</v>
      </c>
      <c r="E38" s="538">
        <v>240</v>
      </c>
      <c r="F38" s="538">
        <v>94</v>
      </c>
      <c r="G38" s="538">
        <v>8255</v>
      </c>
      <c r="H38" s="538">
        <v>656</v>
      </c>
      <c r="I38" s="538">
        <v>6</v>
      </c>
      <c r="J38" s="538">
        <v>3</v>
      </c>
      <c r="K38" s="538">
        <v>661</v>
      </c>
    </row>
    <row r="39" spans="2:11" ht="20.149999999999999" customHeight="1">
      <c r="B39" s="452" t="s">
        <v>149</v>
      </c>
      <c r="C39" s="465" t="s">
        <v>168</v>
      </c>
      <c r="D39" s="538">
        <v>31423</v>
      </c>
      <c r="E39" s="538">
        <v>662</v>
      </c>
      <c r="F39" s="538">
        <v>329</v>
      </c>
      <c r="G39" s="538">
        <v>31756</v>
      </c>
      <c r="H39" s="538">
        <v>9066</v>
      </c>
      <c r="I39" s="538">
        <v>96</v>
      </c>
      <c r="J39" s="538">
        <v>114</v>
      </c>
      <c r="K39" s="538">
        <v>9048</v>
      </c>
    </row>
    <row r="40" spans="2:11" ht="20.149999999999999" customHeight="1">
      <c r="B40" s="452" t="s">
        <v>434</v>
      </c>
      <c r="C40" s="465" t="s">
        <v>365</v>
      </c>
      <c r="D40" s="538">
        <v>1910</v>
      </c>
      <c r="E40" s="538">
        <v>72</v>
      </c>
      <c r="F40" s="538">
        <v>39</v>
      </c>
      <c r="G40" s="538">
        <v>1942</v>
      </c>
      <c r="H40" s="538">
        <v>82</v>
      </c>
      <c r="I40" s="538">
        <v>3</v>
      </c>
      <c r="J40" s="538">
        <v>1</v>
      </c>
      <c r="K40" s="538">
        <v>85</v>
      </c>
    </row>
    <row r="41" spans="2:11" ht="20.149999999999999" customHeight="1">
      <c r="B41" s="452" t="s">
        <v>103</v>
      </c>
      <c r="C41" s="465" t="s">
        <v>90</v>
      </c>
      <c r="D41" s="538">
        <v>91641</v>
      </c>
      <c r="E41" s="538">
        <v>2852</v>
      </c>
      <c r="F41" s="538">
        <v>1604</v>
      </c>
      <c r="G41" s="538">
        <v>92888</v>
      </c>
      <c r="H41" s="538">
        <v>3319</v>
      </c>
      <c r="I41" s="538">
        <v>16</v>
      </c>
      <c r="J41" s="538">
        <v>4</v>
      </c>
      <c r="K41" s="538">
        <v>3332</v>
      </c>
    </row>
    <row r="42" spans="2:11" ht="20.149999999999999" customHeight="1">
      <c r="B42" s="452" t="s">
        <v>499</v>
      </c>
      <c r="C42" s="466" t="s">
        <v>124</v>
      </c>
      <c r="D42" s="538">
        <v>8539</v>
      </c>
      <c r="E42" s="538">
        <v>94</v>
      </c>
      <c r="F42" s="538">
        <v>121</v>
      </c>
      <c r="G42" s="538">
        <v>8513</v>
      </c>
      <c r="H42" s="538">
        <v>777</v>
      </c>
      <c r="I42" s="538">
        <v>0</v>
      </c>
      <c r="J42" s="538">
        <v>8</v>
      </c>
      <c r="K42" s="538">
        <v>768</v>
      </c>
    </row>
    <row r="43" spans="2:11" ht="20.149999999999999" customHeight="1">
      <c r="B43" s="449" t="s">
        <v>102</v>
      </c>
      <c r="C43" s="467" t="s">
        <v>214</v>
      </c>
      <c r="D43" s="536">
        <v>47320</v>
      </c>
      <c r="E43" s="536">
        <v>971</v>
      </c>
      <c r="F43" s="536">
        <v>874</v>
      </c>
      <c r="G43" s="536">
        <v>47503</v>
      </c>
      <c r="H43" s="536">
        <v>16013</v>
      </c>
      <c r="I43" s="536">
        <v>768</v>
      </c>
      <c r="J43" s="536">
        <v>1246</v>
      </c>
      <c r="K43" s="536">
        <v>15449</v>
      </c>
    </row>
    <row r="44" spans="2:11" ht="20.149999999999999" customHeight="1">
      <c r="B44" s="453" t="s">
        <v>235</v>
      </c>
      <c r="C44" s="468" t="s">
        <v>407</v>
      </c>
      <c r="D44" s="541">
        <v>65890</v>
      </c>
      <c r="E44" s="541">
        <v>2567</v>
      </c>
      <c r="F44" s="541">
        <v>1287</v>
      </c>
      <c r="G44" s="541">
        <v>67385</v>
      </c>
      <c r="H44" s="541">
        <v>96880</v>
      </c>
      <c r="I44" s="541">
        <v>2297</v>
      </c>
      <c r="J44" s="541">
        <v>2756</v>
      </c>
      <c r="K44" s="541">
        <v>96206</v>
      </c>
    </row>
    <row r="45" spans="2:11" ht="20.149999999999999" customHeight="1">
      <c r="B45" s="451" t="s">
        <v>373</v>
      </c>
      <c r="C45" s="464" t="s">
        <v>183</v>
      </c>
      <c r="D45" s="536">
        <v>10588</v>
      </c>
      <c r="E45" s="536">
        <v>423</v>
      </c>
      <c r="F45" s="536">
        <v>203</v>
      </c>
      <c r="G45" s="536">
        <v>10806</v>
      </c>
      <c r="H45" s="536">
        <v>17022</v>
      </c>
      <c r="I45" s="536">
        <v>972</v>
      </c>
      <c r="J45" s="536">
        <v>784</v>
      </c>
      <c r="K45" s="536">
        <v>17212</v>
      </c>
    </row>
    <row r="46" spans="2:11" ht="20.149999999999999" customHeight="1">
      <c r="B46" s="452" t="s">
        <v>500</v>
      </c>
      <c r="C46" s="465" t="s">
        <v>139</v>
      </c>
      <c r="D46" s="541">
        <v>12336</v>
      </c>
      <c r="E46" s="541">
        <v>1162</v>
      </c>
      <c r="F46" s="541">
        <v>285</v>
      </c>
      <c r="G46" s="541">
        <v>13491</v>
      </c>
      <c r="H46" s="541">
        <v>67994</v>
      </c>
      <c r="I46" s="541">
        <v>3958</v>
      </c>
      <c r="J46" s="541">
        <v>4752</v>
      </c>
      <c r="K46" s="541">
        <v>66922</v>
      </c>
    </row>
    <row r="47" spans="2:11" ht="20.149999999999999" customHeight="1">
      <c r="B47" s="449" t="s">
        <v>444</v>
      </c>
      <c r="C47" s="463" t="s">
        <v>501</v>
      </c>
      <c r="D47" s="533">
        <v>66935</v>
      </c>
      <c r="E47" s="533">
        <v>3702</v>
      </c>
      <c r="F47" s="533">
        <v>2334</v>
      </c>
      <c r="G47" s="533">
        <v>68330</v>
      </c>
      <c r="H47" s="533">
        <v>21325</v>
      </c>
      <c r="I47" s="533">
        <v>827</v>
      </c>
      <c r="J47" s="533">
        <v>1518</v>
      </c>
      <c r="K47" s="533">
        <v>20607</v>
      </c>
    </row>
    <row r="48" spans="2:11" ht="20.149999999999999" customHeight="1">
      <c r="B48" s="453" t="s">
        <v>502</v>
      </c>
      <c r="C48" s="462" t="s">
        <v>16</v>
      </c>
      <c r="D48" s="538">
        <v>54886</v>
      </c>
      <c r="E48" s="538">
        <v>2470</v>
      </c>
      <c r="F48" s="538">
        <v>2097</v>
      </c>
      <c r="G48" s="538">
        <v>55396</v>
      </c>
      <c r="H48" s="538">
        <v>60611</v>
      </c>
      <c r="I48" s="538">
        <v>1911</v>
      </c>
      <c r="J48" s="538">
        <v>2408</v>
      </c>
      <c r="K48" s="538">
        <v>59977</v>
      </c>
    </row>
    <row r="49" spans="1:11" ht="20.149999999999999" customHeight="1">
      <c r="B49" s="451" t="s">
        <v>410</v>
      </c>
      <c r="C49" s="464" t="s">
        <v>126</v>
      </c>
      <c r="D49" s="626">
        <v>30746</v>
      </c>
      <c r="E49" s="626">
        <v>1375</v>
      </c>
      <c r="F49" s="626">
        <v>4454</v>
      </c>
      <c r="G49" s="626">
        <v>27666</v>
      </c>
      <c r="H49" s="626">
        <v>3371</v>
      </c>
      <c r="I49" s="626">
        <v>168</v>
      </c>
      <c r="J49" s="626">
        <v>18</v>
      </c>
      <c r="K49" s="626">
        <v>3522</v>
      </c>
    </row>
    <row r="50" spans="1:11" ht="20.149999999999999" customHeight="1">
      <c r="B50" s="452" t="s">
        <v>334</v>
      </c>
      <c r="C50" s="465" t="s">
        <v>503</v>
      </c>
      <c r="D50" s="539">
        <v>38585</v>
      </c>
      <c r="E50" s="539">
        <v>920</v>
      </c>
      <c r="F50" s="539">
        <v>548</v>
      </c>
      <c r="G50" s="539">
        <v>38919</v>
      </c>
      <c r="H50" s="539">
        <v>18506</v>
      </c>
      <c r="I50" s="539">
        <v>172</v>
      </c>
      <c r="J50" s="539">
        <v>602</v>
      </c>
      <c r="K50" s="539">
        <v>18114</v>
      </c>
    </row>
    <row r="51" spans="1:11" ht="20.149999999999999" customHeight="1">
      <c r="B51" s="453" t="s">
        <v>505</v>
      </c>
      <c r="C51" s="462" t="s">
        <v>506</v>
      </c>
      <c r="D51" s="541">
        <v>15895</v>
      </c>
      <c r="E51" s="542">
        <v>304</v>
      </c>
      <c r="F51" s="541">
        <v>274</v>
      </c>
      <c r="G51" s="541">
        <v>15873</v>
      </c>
      <c r="H51" s="541">
        <v>6015</v>
      </c>
      <c r="I51" s="541">
        <v>197</v>
      </c>
      <c r="J51" s="541">
        <v>148</v>
      </c>
      <c r="K51" s="541">
        <v>6116</v>
      </c>
    </row>
    <row r="52" spans="1:11" ht="19">
      <c r="B52" s="10"/>
      <c r="C52" s="380"/>
      <c r="D52" s="469" t="s">
        <v>525</v>
      </c>
      <c r="F52" s="410"/>
      <c r="I52" s="10"/>
      <c r="J52" s="10"/>
      <c r="K52" s="10"/>
    </row>
    <row r="53" spans="1:11" ht="17.25" customHeight="1">
      <c r="B53" s="137"/>
      <c r="C53" s="454">
        <v>45748</v>
      </c>
      <c r="D53" s="137"/>
      <c r="E53" s="198"/>
      <c r="F53" s="198"/>
      <c r="G53" s="198"/>
      <c r="H53" s="198"/>
      <c r="I53" s="198"/>
      <c r="J53" s="198"/>
      <c r="K53" s="198"/>
    </row>
    <row r="54" spans="1:11" ht="14">
      <c r="B54" s="198"/>
      <c r="C54" s="455" t="s">
        <v>487</v>
      </c>
      <c r="E54" s="198"/>
      <c r="F54" s="198"/>
      <c r="G54" s="198"/>
      <c r="H54" s="198"/>
      <c r="I54" s="198"/>
      <c r="J54" s="198"/>
      <c r="K54" s="1" t="s">
        <v>526</v>
      </c>
    </row>
    <row r="55" spans="1:11" ht="18" customHeight="1">
      <c r="A55" s="440"/>
      <c r="B55" s="441" t="s">
        <v>508</v>
      </c>
      <c r="C55" s="456"/>
      <c r="D55" s="530" t="s">
        <v>432</v>
      </c>
      <c r="E55" s="529"/>
      <c r="F55" s="529"/>
      <c r="G55" s="614"/>
      <c r="H55" s="528" t="s">
        <v>518</v>
      </c>
      <c r="I55" s="529"/>
      <c r="J55" s="529"/>
      <c r="K55" s="614"/>
    </row>
    <row r="56" spans="1:11" s="440" customFormat="1" ht="36" customHeight="1">
      <c r="B56" s="443"/>
      <c r="C56" s="458"/>
      <c r="D56" s="624" t="s">
        <v>58</v>
      </c>
      <c r="E56" s="627" t="s">
        <v>266</v>
      </c>
      <c r="F56" s="627" t="s">
        <v>527</v>
      </c>
      <c r="G56" s="628" t="s">
        <v>528</v>
      </c>
      <c r="H56" s="624" t="s">
        <v>58</v>
      </c>
      <c r="I56" s="627" t="s">
        <v>266</v>
      </c>
      <c r="J56" s="627" t="s">
        <v>527</v>
      </c>
      <c r="K56" s="628" t="s">
        <v>528</v>
      </c>
    </row>
    <row r="57" spans="1:11" s="440" customFormat="1" ht="20.149999999999999" customHeight="1">
      <c r="A57" s="1"/>
      <c r="B57" s="444" t="s">
        <v>175</v>
      </c>
      <c r="C57" s="459" t="s">
        <v>45</v>
      </c>
      <c r="D57" s="625">
        <v>639373</v>
      </c>
      <c r="E57" s="625">
        <v>27406</v>
      </c>
      <c r="F57" s="625">
        <v>22497</v>
      </c>
      <c r="G57" s="625">
        <v>645454</v>
      </c>
      <c r="H57" s="625">
        <v>225931</v>
      </c>
      <c r="I57" s="625">
        <v>6510</v>
      </c>
      <c r="J57" s="625">
        <v>9223</v>
      </c>
      <c r="K57" s="625">
        <v>222046</v>
      </c>
    </row>
    <row r="58" spans="1:11" ht="20.149999999999999" customHeight="1">
      <c r="B58" s="445" t="s">
        <v>220</v>
      </c>
      <c r="C58" s="460" t="s">
        <v>475</v>
      </c>
      <c r="D58" s="534">
        <v>13765</v>
      </c>
      <c r="E58" s="536">
        <v>953</v>
      </c>
      <c r="F58" s="536">
        <v>352</v>
      </c>
      <c r="G58" s="536">
        <v>14367</v>
      </c>
      <c r="H58" s="536">
        <v>3052</v>
      </c>
      <c r="I58" s="536">
        <v>25</v>
      </c>
      <c r="J58" s="536">
        <v>12</v>
      </c>
      <c r="K58" s="536">
        <v>3064</v>
      </c>
    </row>
    <row r="59" spans="1:11" ht="20.149999999999999" customHeight="1">
      <c r="B59" s="446" t="s">
        <v>170</v>
      </c>
      <c r="C59" s="461" t="s">
        <v>56</v>
      </c>
      <c r="D59" s="535">
        <v>271953</v>
      </c>
      <c r="E59" s="538">
        <v>7544</v>
      </c>
      <c r="F59" s="538">
        <v>3789</v>
      </c>
      <c r="G59" s="538">
        <v>275743</v>
      </c>
      <c r="H59" s="538">
        <v>25562</v>
      </c>
      <c r="I59" s="538">
        <v>587</v>
      </c>
      <c r="J59" s="538">
        <v>674</v>
      </c>
      <c r="K59" s="538">
        <v>25440</v>
      </c>
    </row>
    <row r="60" spans="1:11" ht="20.149999999999999" customHeight="1">
      <c r="B60" s="447" t="s">
        <v>122</v>
      </c>
      <c r="C60" s="461" t="s">
        <v>258</v>
      </c>
      <c r="D60" s="535">
        <v>4479</v>
      </c>
      <c r="E60" s="538">
        <v>165</v>
      </c>
      <c r="F60" s="538">
        <v>105</v>
      </c>
      <c r="G60" s="538">
        <v>4539</v>
      </c>
      <c r="H60" s="538">
        <v>274</v>
      </c>
      <c r="I60" s="538">
        <v>51</v>
      </c>
      <c r="J60" s="538">
        <v>42</v>
      </c>
      <c r="K60" s="538">
        <v>283</v>
      </c>
    </row>
    <row r="61" spans="1:11" ht="20.149999999999999" customHeight="1">
      <c r="B61" s="446" t="s">
        <v>393</v>
      </c>
      <c r="C61" s="461" t="s">
        <v>42</v>
      </c>
      <c r="D61" s="535">
        <v>10782</v>
      </c>
      <c r="E61" s="538">
        <v>264</v>
      </c>
      <c r="F61" s="538">
        <v>284</v>
      </c>
      <c r="G61" s="538">
        <v>10762</v>
      </c>
      <c r="H61" s="538">
        <v>1319</v>
      </c>
      <c r="I61" s="538">
        <v>35</v>
      </c>
      <c r="J61" s="538">
        <v>52</v>
      </c>
      <c r="K61" s="538">
        <v>1302</v>
      </c>
    </row>
    <row r="62" spans="1:11" ht="20.149999999999999" customHeight="1">
      <c r="B62" s="446" t="s">
        <v>5</v>
      </c>
      <c r="C62" s="461" t="s">
        <v>477</v>
      </c>
      <c r="D62" s="535">
        <v>41630</v>
      </c>
      <c r="E62" s="538">
        <v>1842</v>
      </c>
      <c r="F62" s="538">
        <v>812</v>
      </c>
      <c r="G62" s="538">
        <v>42659</v>
      </c>
      <c r="H62" s="538">
        <v>16463</v>
      </c>
      <c r="I62" s="538">
        <v>79</v>
      </c>
      <c r="J62" s="538">
        <v>555</v>
      </c>
      <c r="K62" s="538">
        <v>15988</v>
      </c>
    </row>
    <row r="63" spans="1:11" ht="20.149999999999999" customHeight="1">
      <c r="B63" s="446" t="s">
        <v>165</v>
      </c>
      <c r="C63" s="461" t="s">
        <v>237</v>
      </c>
      <c r="D63" s="535">
        <v>40951</v>
      </c>
      <c r="E63" s="538">
        <v>1965</v>
      </c>
      <c r="F63" s="538">
        <v>1092</v>
      </c>
      <c r="G63" s="538">
        <v>41926</v>
      </c>
      <c r="H63" s="538">
        <v>50327</v>
      </c>
      <c r="I63" s="538">
        <v>703</v>
      </c>
      <c r="J63" s="538">
        <v>1403</v>
      </c>
      <c r="K63" s="538">
        <v>49525</v>
      </c>
    </row>
    <row r="64" spans="1:11" ht="20.149999999999999" customHeight="1">
      <c r="B64" s="446" t="s">
        <v>71</v>
      </c>
      <c r="C64" s="461" t="s">
        <v>478</v>
      </c>
      <c r="D64" s="535">
        <v>13502</v>
      </c>
      <c r="E64" s="538">
        <v>1094</v>
      </c>
      <c r="F64" s="538">
        <v>751</v>
      </c>
      <c r="G64" s="538">
        <v>13845</v>
      </c>
      <c r="H64" s="538">
        <v>2384</v>
      </c>
      <c r="I64" s="538">
        <v>8</v>
      </c>
      <c r="J64" s="538">
        <v>93</v>
      </c>
      <c r="K64" s="538">
        <v>2299</v>
      </c>
    </row>
    <row r="65" spans="2:11" ht="20.149999999999999" customHeight="1">
      <c r="B65" s="446" t="s">
        <v>396</v>
      </c>
      <c r="C65" s="461" t="s">
        <v>481</v>
      </c>
      <c r="D65" s="535">
        <v>2394</v>
      </c>
      <c r="E65" s="538">
        <v>105</v>
      </c>
      <c r="F65" s="538">
        <v>59</v>
      </c>
      <c r="G65" s="538">
        <v>2468</v>
      </c>
      <c r="H65" s="538">
        <v>2871</v>
      </c>
      <c r="I65" s="538">
        <v>297</v>
      </c>
      <c r="J65" s="538">
        <v>115</v>
      </c>
      <c r="K65" s="538">
        <v>3025</v>
      </c>
    </row>
    <row r="66" spans="2:11" ht="20.149999999999999" customHeight="1">
      <c r="B66" s="446" t="s">
        <v>125</v>
      </c>
      <c r="C66" s="461" t="s">
        <v>482</v>
      </c>
      <c r="D66" s="535">
        <v>20339</v>
      </c>
      <c r="E66" s="538">
        <v>2043</v>
      </c>
      <c r="F66" s="538">
        <v>2718</v>
      </c>
      <c r="G66" s="538">
        <v>19664</v>
      </c>
      <c r="H66" s="538">
        <v>1174</v>
      </c>
      <c r="I66" s="538">
        <v>178</v>
      </c>
      <c r="J66" s="538">
        <v>162</v>
      </c>
      <c r="K66" s="538">
        <v>1190</v>
      </c>
    </row>
    <row r="67" spans="2:11" ht="20.149999999999999" customHeight="1">
      <c r="B67" s="446" t="s">
        <v>22</v>
      </c>
      <c r="C67" s="461" t="s">
        <v>279</v>
      </c>
      <c r="D67" s="535">
        <v>13854</v>
      </c>
      <c r="E67" s="538">
        <v>637</v>
      </c>
      <c r="F67" s="538">
        <v>318</v>
      </c>
      <c r="G67" s="538">
        <v>14276</v>
      </c>
      <c r="H67" s="538">
        <v>29688</v>
      </c>
      <c r="I67" s="538">
        <v>1300</v>
      </c>
      <c r="J67" s="538">
        <v>1668</v>
      </c>
      <c r="K67" s="538">
        <v>29217</v>
      </c>
    </row>
    <row r="68" spans="2:11" ht="20.149999999999999" customHeight="1">
      <c r="B68" s="446" t="s">
        <v>398</v>
      </c>
      <c r="C68" s="461" t="s">
        <v>483</v>
      </c>
      <c r="D68" s="535">
        <v>8155</v>
      </c>
      <c r="E68" s="538">
        <v>237</v>
      </c>
      <c r="F68" s="538">
        <v>206</v>
      </c>
      <c r="G68" s="538">
        <v>8170</v>
      </c>
      <c r="H68" s="538">
        <v>10528</v>
      </c>
      <c r="I68" s="538">
        <v>698</v>
      </c>
      <c r="J68" s="538">
        <v>868</v>
      </c>
      <c r="K68" s="538">
        <v>10374</v>
      </c>
    </row>
    <row r="69" spans="2:11" ht="20.149999999999999" customHeight="1">
      <c r="B69" s="446" t="s">
        <v>319</v>
      </c>
      <c r="C69" s="461" t="s">
        <v>484</v>
      </c>
      <c r="D69" s="535">
        <v>49383</v>
      </c>
      <c r="E69" s="538">
        <v>2798</v>
      </c>
      <c r="F69" s="538">
        <v>2718</v>
      </c>
      <c r="G69" s="538">
        <v>50441</v>
      </c>
      <c r="H69" s="538">
        <v>12406</v>
      </c>
      <c r="I69" s="538">
        <v>910</v>
      </c>
      <c r="J69" s="538">
        <v>327</v>
      </c>
      <c r="K69" s="538">
        <v>12011</v>
      </c>
    </row>
    <row r="70" spans="2:11" ht="20.149999999999999" customHeight="1">
      <c r="B70" s="446" t="s">
        <v>400</v>
      </c>
      <c r="C70" s="461" t="s">
        <v>486</v>
      </c>
      <c r="D70" s="535">
        <v>79723</v>
      </c>
      <c r="E70" s="538">
        <v>5104</v>
      </c>
      <c r="F70" s="538">
        <v>3819</v>
      </c>
      <c r="G70" s="538">
        <v>81041</v>
      </c>
      <c r="H70" s="538">
        <v>46968</v>
      </c>
      <c r="I70" s="538">
        <v>1175</v>
      </c>
      <c r="J70" s="538">
        <v>2641</v>
      </c>
      <c r="K70" s="538">
        <v>45469</v>
      </c>
    </row>
    <row r="71" spans="2:11" ht="20.149999999999999" customHeight="1">
      <c r="B71" s="446" t="s">
        <v>74</v>
      </c>
      <c r="C71" s="461" t="s">
        <v>415</v>
      </c>
      <c r="D71" s="535">
        <v>5321</v>
      </c>
      <c r="E71" s="538">
        <v>558</v>
      </c>
      <c r="F71" s="538">
        <v>574</v>
      </c>
      <c r="G71" s="538">
        <v>5306</v>
      </c>
      <c r="H71" s="538">
        <v>208</v>
      </c>
      <c r="I71" s="538">
        <v>29</v>
      </c>
      <c r="J71" s="538">
        <v>9</v>
      </c>
      <c r="K71" s="538">
        <v>227</v>
      </c>
    </row>
    <row r="72" spans="2:11" ht="20.149999999999999" customHeight="1">
      <c r="B72" s="448" t="s">
        <v>7</v>
      </c>
      <c r="C72" s="462" t="s">
        <v>332</v>
      </c>
      <c r="D72" s="542">
        <v>63142</v>
      </c>
      <c r="E72" s="541">
        <v>2097</v>
      </c>
      <c r="F72" s="541">
        <v>4900</v>
      </c>
      <c r="G72" s="541">
        <v>60247</v>
      </c>
      <c r="H72" s="541">
        <v>22707</v>
      </c>
      <c r="I72" s="541">
        <v>435</v>
      </c>
      <c r="J72" s="541">
        <v>602</v>
      </c>
      <c r="K72" s="541">
        <v>22632</v>
      </c>
    </row>
    <row r="73" spans="2:11" ht="20.149999999999999" customHeight="1">
      <c r="B73" s="449" t="s">
        <v>80</v>
      </c>
      <c r="C73" s="463" t="s">
        <v>172</v>
      </c>
      <c r="D73" s="536">
        <v>27318</v>
      </c>
      <c r="E73" s="536">
        <v>841</v>
      </c>
      <c r="F73" s="536">
        <v>415</v>
      </c>
      <c r="G73" s="536">
        <v>27717</v>
      </c>
      <c r="H73" s="536">
        <v>10792</v>
      </c>
      <c r="I73" s="536">
        <v>300</v>
      </c>
      <c r="J73" s="536">
        <v>437</v>
      </c>
      <c r="K73" s="536">
        <v>10682</v>
      </c>
    </row>
    <row r="74" spans="2:11" ht="20.149999999999999" customHeight="1">
      <c r="B74" s="450" t="s">
        <v>488</v>
      </c>
      <c r="C74" s="461" t="s">
        <v>489</v>
      </c>
      <c r="D74" s="539">
        <v>2570</v>
      </c>
      <c r="E74" s="539">
        <v>18</v>
      </c>
      <c r="F74" s="539">
        <v>26</v>
      </c>
      <c r="G74" s="539">
        <v>2563</v>
      </c>
      <c r="H74" s="539">
        <v>421</v>
      </c>
      <c r="I74" s="539">
        <v>0</v>
      </c>
      <c r="J74" s="539">
        <v>3</v>
      </c>
      <c r="K74" s="539">
        <v>417</v>
      </c>
    </row>
    <row r="75" spans="2:11" ht="20.149999999999999" customHeight="1">
      <c r="B75" s="451" t="s">
        <v>490</v>
      </c>
      <c r="C75" s="464" t="s">
        <v>97</v>
      </c>
      <c r="D75" s="543" t="s">
        <v>23</v>
      </c>
      <c r="E75" s="543" t="s">
        <v>23</v>
      </c>
      <c r="F75" s="543" t="s">
        <v>23</v>
      </c>
      <c r="G75" s="543" t="s">
        <v>23</v>
      </c>
      <c r="H75" s="543" t="s">
        <v>23</v>
      </c>
      <c r="I75" s="543" t="s">
        <v>23</v>
      </c>
      <c r="J75" s="543" t="s">
        <v>23</v>
      </c>
      <c r="K75" s="543" t="s">
        <v>23</v>
      </c>
    </row>
    <row r="76" spans="2:11" ht="20.149999999999999" customHeight="1">
      <c r="B76" s="452" t="s">
        <v>356</v>
      </c>
      <c r="C76" s="465" t="s">
        <v>358</v>
      </c>
      <c r="D76" s="540">
        <v>1783</v>
      </c>
      <c r="E76" s="540">
        <v>54</v>
      </c>
      <c r="F76" s="540">
        <v>22</v>
      </c>
      <c r="G76" s="540">
        <v>1859</v>
      </c>
      <c r="H76" s="540">
        <v>254</v>
      </c>
      <c r="I76" s="540">
        <v>0</v>
      </c>
      <c r="J76" s="540">
        <v>0</v>
      </c>
      <c r="K76" s="540">
        <v>210</v>
      </c>
    </row>
    <row r="77" spans="2:11" ht="20.149999999999999" customHeight="1">
      <c r="B77" s="452" t="s">
        <v>491</v>
      </c>
      <c r="C77" s="465" t="s">
        <v>362</v>
      </c>
      <c r="D77" s="538">
        <v>12315</v>
      </c>
      <c r="E77" s="538">
        <v>237</v>
      </c>
      <c r="F77" s="538">
        <v>117</v>
      </c>
      <c r="G77" s="538">
        <v>12440</v>
      </c>
      <c r="H77" s="538">
        <v>331</v>
      </c>
      <c r="I77" s="538">
        <v>5</v>
      </c>
      <c r="J77" s="538">
        <v>0</v>
      </c>
      <c r="K77" s="538">
        <v>331</v>
      </c>
    </row>
    <row r="78" spans="2:11" ht="20.149999999999999" customHeight="1">
      <c r="B78" s="452" t="s">
        <v>492</v>
      </c>
      <c r="C78" s="465" t="s">
        <v>493</v>
      </c>
      <c r="D78" s="538">
        <v>3400</v>
      </c>
      <c r="E78" s="538">
        <v>236</v>
      </c>
      <c r="F78" s="538">
        <v>246</v>
      </c>
      <c r="G78" s="538">
        <v>3384</v>
      </c>
      <c r="H78" s="538">
        <v>678</v>
      </c>
      <c r="I78" s="538">
        <v>43</v>
      </c>
      <c r="J78" s="538">
        <v>53</v>
      </c>
      <c r="K78" s="538">
        <v>674</v>
      </c>
    </row>
    <row r="79" spans="2:11" ht="20.149999999999999" customHeight="1">
      <c r="B79" s="452" t="s">
        <v>480</v>
      </c>
      <c r="C79" s="465" t="s">
        <v>191</v>
      </c>
      <c r="D79" s="538">
        <v>18153</v>
      </c>
      <c r="E79" s="538">
        <v>344</v>
      </c>
      <c r="F79" s="538">
        <v>90</v>
      </c>
      <c r="G79" s="538">
        <v>18410</v>
      </c>
      <c r="H79" s="538">
        <v>697</v>
      </c>
      <c r="I79" s="538">
        <v>10</v>
      </c>
      <c r="J79" s="538">
        <v>22</v>
      </c>
      <c r="K79" s="538">
        <v>682</v>
      </c>
    </row>
    <row r="80" spans="2:11" ht="20.149999999999999" customHeight="1">
      <c r="B80" s="452" t="s">
        <v>494</v>
      </c>
      <c r="C80" s="465" t="s">
        <v>131</v>
      </c>
      <c r="D80" s="538">
        <v>18963</v>
      </c>
      <c r="E80" s="538">
        <v>871</v>
      </c>
      <c r="F80" s="538">
        <v>138</v>
      </c>
      <c r="G80" s="538">
        <v>19698</v>
      </c>
      <c r="H80" s="538">
        <v>1248</v>
      </c>
      <c r="I80" s="538">
        <v>39</v>
      </c>
      <c r="J80" s="538">
        <v>29</v>
      </c>
      <c r="K80" s="538">
        <v>1256</v>
      </c>
    </row>
    <row r="81" spans="2:18" ht="20.149999999999999" customHeight="1">
      <c r="B81" s="452" t="s">
        <v>226</v>
      </c>
      <c r="C81" s="465" t="s">
        <v>368</v>
      </c>
      <c r="D81" s="538">
        <v>5149</v>
      </c>
      <c r="E81" s="538">
        <v>52</v>
      </c>
      <c r="F81" s="538">
        <v>9</v>
      </c>
      <c r="G81" s="538">
        <v>5192</v>
      </c>
      <c r="H81" s="538">
        <v>36</v>
      </c>
      <c r="I81" s="538">
        <v>0</v>
      </c>
      <c r="J81" s="538">
        <v>0</v>
      </c>
      <c r="K81" s="538">
        <v>36</v>
      </c>
    </row>
    <row r="82" spans="2:18" ht="20.149999999999999" customHeight="1">
      <c r="B82" s="452" t="s">
        <v>273</v>
      </c>
      <c r="C82" s="465" t="s">
        <v>469</v>
      </c>
      <c r="D82" s="540">
        <v>2655</v>
      </c>
      <c r="E82" s="540">
        <v>0</v>
      </c>
      <c r="F82" s="540">
        <v>36</v>
      </c>
      <c r="G82" s="540">
        <v>2619</v>
      </c>
      <c r="H82" s="540">
        <v>353</v>
      </c>
      <c r="I82" s="540">
        <v>0</v>
      </c>
      <c r="J82" s="540">
        <v>0</v>
      </c>
      <c r="K82" s="540">
        <v>353</v>
      </c>
    </row>
    <row r="83" spans="2:18" ht="20.149999999999999" customHeight="1">
      <c r="B83" s="452" t="s">
        <v>495</v>
      </c>
      <c r="C83" s="465" t="s">
        <v>282</v>
      </c>
      <c r="D83" s="540">
        <v>2211</v>
      </c>
      <c r="E83" s="540">
        <v>87</v>
      </c>
      <c r="F83" s="540">
        <v>0</v>
      </c>
      <c r="G83" s="540">
        <v>2296</v>
      </c>
      <c r="H83" s="540">
        <v>59</v>
      </c>
      <c r="I83" s="540">
        <v>0</v>
      </c>
      <c r="J83" s="540">
        <v>0</v>
      </c>
      <c r="K83" s="540">
        <v>61</v>
      </c>
    </row>
    <row r="84" spans="2:18" ht="20.149999999999999" customHeight="1">
      <c r="B84" s="452" t="s">
        <v>198</v>
      </c>
      <c r="C84" s="465" t="s">
        <v>496</v>
      </c>
      <c r="D84" s="538">
        <v>6083</v>
      </c>
      <c r="E84" s="538">
        <v>84</v>
      </c>
      <c r="F84" s="538">
        <v>26</v>
      </c>
      <c r="G84" s="538">
        <v>6140</v>
      </c>
      <c r="H84" s="538">
        <v>428</v>
      </c>
      <c r="I84" s="538">
        <v>14</v>
      </c>
      <c r="J84" s="538">
        <v>28</v>
      </c>
      <c r="K84" s="538">
        <v>415</v>
      </c>
    </row>
    <row r="85" spans="2:18" ht="20.149999999999999" customHeight="1">
      <c r="B85" s="452" t="s">
        <v>230</v>
      </c>
      <c r="C85" s="465" t="s">
        <v>232</v>
      </c>
      <c r="D85" s="538">
        <v>11322</v>
      </c>
      <c r="E85" s="538">
        <v>74</v>
      </c>
      <c r="F85" s="538">
        <v>183</v>
      </c>
      <c r="G85" s="538">
        <v>11230</v>
      </c>
      <c r="H85" s="538">
        <v>685</v>
      </c>
      <c r="I85" s="538">
        <v>54</v>
      </c>
      <c r="J85" s="538">
        <v>0</v>
      </c>
      <c r="K85" s="538">
        <v>722</v>
      </c>
    </row>
    <row r="86" spans="2:18" ht="20.149999999999999" customHeight="1">
      <c r="B86" s="452" t="s">
        <v>441</v>
      </c>
      <c r="C86" s="465" t="s">
        <v>353</v>
      </c>
      <c r="D86" s="538">
        <v>7103</v>
      </c>
      <c r="E86" s="538">
        <v>395</v>
      </c>
      <c r="F86" s="538">
        <v>60</v>
      </c>
      <c r="G86" s="538">
        <v>7438</v>
      </c>
      <c r="H86" s="538">
        <v>79</v>
      </c>
      <c r="I86" s="538">
        <v>0</v>
      </c>
      <c r="J86" s="538">
        <v>3</v>
      </c>
      <c r="K86" s="538">
        <v>76</v>
      </c>
    </row>
    <row r="87" spans="2:18" ht="20.149999999999999" customHeight="1">
      <c r="B87" s="452" t="s">
        <v>497</v>
      </c>
      <c r="C87" s="465" t="s">
        <v>355</v>
      </c>
      <c r="D87" s="538">
        <v>11729</v>
      </c>
      <c r="E87" s="538">
        <v>321</v>
      </c>
      <c r="F87" s="538">
        <v>115</v>
      </c>
      <c r="G87" s="538">
        <v>11934</v>
      </c>
      <c r="H87" s="538">
        <v>11</v>
      </c>
      <c r="I87" s="538">
        <v>0</v>
      </c>
      <c r="J87" s="538">
        <v>0</v>
      </c>
      <c r="K87" s="538">
        <v>12</v>
      </c>
    </row>
    <row r="88" spans="2:18" ht="20.149999999999999" customHeight="1">
      <c r="B88" s="452" t="s">
        <v>451</v>
      </c>
      <c r="C88" s="465" t="s">
        <v>150</v>
      </c>
      <c r="D88" s="538">
        <v>8464</v>
      </c>
      <c r="E88" s="538">
        <v>209</v>
      </c>
      <c r="F88" s="538">
        <v>236</v>
      </c>
      <c r="G88" s="538">
        <v>8438</v>
      </c>
      <c r="H88" s="538">
        <v>686</v>
      </c>
      <c r="I88" s="538">
        <v>1</v>
      </c>
      <c r="J88" s="538">
        <v>8</v>
      </c>
      <c r="K88" s="538">
        <v>678</v>
      </c>
    </row>
    <row r="89" spans="2:18" ht="20.149999999999999" customHeight="1">
      <c r="B89" s="452" t="s">
        <v>185</v>
      </c>
      <c r="C89" s="465" t="s">
        <v>311</v>
      </c>
      <c r="D89" s="538">
        <v>7679</v>
      </c>
      <c r="E89" s="538">
        <v>240</v>
      </c>
      <c r="F89" s="538">
        <v>94</v>
      </c>
      <c r="G89" s="538">
        <v>7824</v>
      </c>
      <c r="H89" s="538">
        <v>101</v>
      </c>
      <c r="I89" s="538">
        <v>6</v>
      </c>
      <c r="J89" s="538">
        <v>3</v>
      </c>
      <c r="K89" s="538">
        <v>105</v>
      </c>
    </row>
    <row r="90" spans="2:18" ht="20.149999999999999" customHeight="1">
      <c r="B90" s="452" t="s">
        <v>149</v>
      </c>
      <c r="C90" s="465" t="s">
        <v>168</v>
      </c>
      <c r="D90" s="538">
        <v>29880</v>
      </c>
      <c r="E90" s="538">
        <v>633</v>
      </c>
      <c r="F90" s="538">
        <v>307</v>
      </c>
      <c r="G90" s="538">
        <v>30206</v>
      </c>
      <c r="H90" s="538">
        <v>6746</v>
      </c>
      <c r="I90" s="538">
        <v>96</v>
      </c>
      <c r="J90" s="538">
        <v>75</v>
      </c>
      <c r="K90" s="538">
        <v>6767</v>
      </c>
    </row>
    <row r="91" spans="2:18" ht="20.149999999999999" customHeight="1">
      <c r="B91" s="452" t="s">
        <v>434</v>
      </c>
      <c r="C91" s="465" t="s">
        <v>365</v>
      </c>
      <c r="D91" s="538">
        <v>1910</v>
      </c>
      <c r="E91" s="538">
        <v>72</v>
      </c>
      <c r="F91" s="538">
        <v>39</v>
      </c>
      <c r="G91" s="538">
        <v>1942</v>
      </c>
      <c r="H91" s="538">
        <v>82</v>
      </c>
      <c r="I91" s="538">
        <v>3</v>
      </c>
      <c r="J91" s="538">
        <v>1</v>
      </c>
      <c r="K91" s="538">
        <v>85</v>
      </c>
    </row>
    <row r="92" spans="2:18" ht="20.149999999999999" customHeight="1">
      <c r="B92" s="452" t="s">
        <v>103</v>
      </c>
      <c r="C92" s="465" t="s">
        <v>90</v>
      </c>
      <c r="D92" s="538">
        <v>84778</v>
      </c>
      <c r="E92" s="538">
        <v>2647</v>
      </c>
      <c r="F92" s="538">
        <v>1522</v>
      </c>
      <c r="G92" s="538">
        <v>85903</v>
      </c>
      <c r="H92" s="538">
        <v>1586</v>
      </c>
      <c r="I92" s="538">
        <v>16</v>
      </c>
      <c r="J92" s="538">
        <v>4</v>
      </c>
      <c r="K92" s="538">
        <v>1598</v>
      </c>
    </row>
    <row r="93" spans="2:18" ht="20.149999999999999" customHeight="1">
      <c r="B93" s="452" t="s">
        <v>499</v>
      </c>
      <c r="C93" s="466" t="s">
        <v>124</v>
      </c>
      <c r="D93" s="538">
        <v>6404</v>
      </c>
      <c r="E93" s="538">
        <v>94</v>
      </c>
      <c r="F93" s="538">
        <v>91</v>
      </c>
      <c r="G93" s="538">
        <v>6408</v>
      </c>
      <c r="H93" s="538">
        <v>289</v>
      </c>
      <c r="I93" s="538">
        <v>0</v>
      </c>
      <c r="J93" s="538">
        <v>8</v>
      </c>
      <c r="K93" s="538">
        <v>280</v>
      </c>
    </row>
    <row r="94" spans="2:18" ht="20.149999999999999" customHeight="1">
      <c r="B94" s="449" t="s">
        <v>102</v>
      </c>
      <c r="C94" s="467" t="s">
        <v>214</v>
      </c>
      <c r="D94" s="536">
        <v>20784</v>
      </c>
      <c r="E94" s="536">
        <v>883</v>
      </c>
      <c r="F94" s="536">
        <v>586</v>
      </c>
      <c r="G94" s="536">
        <v>21079</v>
      </c>
      <c r="H94" s="536">
        <v>4169</v>
      </c>
      <c r="I94" s="536">
        <v>264</v>
      </c>
      <c r="J94" s="536">
        <v>406</v>
      </c>
      <c r="K94" s="536">
        <v>4029</v>
      </c>
      <c r="L94" s="19"/>
      <c r="M94" s="19"/>
      <c r="N94" s="19"/>
      <c r="O94" s="19"/>
      <c r="P94" s="19"/>
      <c r="Q94" s="19"/>
      <c r="R94" s="19"/>
    </row>
    <row r="95" spans="2:18" ht="20.149999999999999" customHeight="1">
      <c r="B95" s="453" t="s">
        <v>235</v>
      </c>
      <c r="C95" s="468" t="s">
        <v>407</v>
      </c>
      <c r="D95" s="541">
        <v>20167</v>
      </c>
      <c r="E95" s="541">
        <v>1082</v>
      </c>
      <c r="F95" s="541">
        <v>506</v>
      </c>
      <c r="G95" s="541">
        <v>20847</v>
      </c>
      <c r="H95" s="541">
        <v>46158</v>
      </c>
      <c r="I95" s="541">
        <v>439</v>
      </c>
      <c r="J95" s="541">
        <v>997</v>
      </c>
      <c r="K95" s="541">
        <v>45496</v>
      </c>
    </row>
    <row r="96" spans="2:18" ht="20.149999999999999" customHeight="1">
      <c r="B96" s="451" t="s">
        <v>373</v>
      </c>
      <c r="C96" s="464" t="s">
        <v>183</v>
      </c>
      <c r="D96" s="536">
        <v>8128</v>
      </c>
      <c r="E96" s="536">
        <v>272</v>
      </c>
      <c r="F96" s="536">
        <v>204</v>
      </c>
      <c r="G96" s="536">
        <v>8194</v>
      </c>
      <c r="H96" s="536">
        <v>8969</v>
      </c>
      <c r="I96" s="536">
        <v>209</v>
      </c>
      <c r="J96" s="536">
        <v>171</v>
      </c>
      <c r="K96" s="536">
        <v>9009</v>
      </c>
    </row>
    <row r="97" spans="2:13" ht="20.149999999999999" customHeight="1">
      <c r="B97" s="452" t="s">
        <v>500</v>
      </c>
      <c r="C97" s="465" t="s">
        <v>139</v>
      </c>
      <c r="D97" s="541">
        <v>5726</v>
      </c>
      <c r="E97" s="541">
        <v>365</v>
      </c>
      <c r="F97" s="541">
        <v>114</v>
      </c>
      <c r="G97" s="541">
        <v>6082</v>
      </c>
      <c r="H97" s="541">
        <v>20719</v>
      </c>
      <c r="I97" s="541">
        <v>1091</v>
      </c>
      <c r="J97" s="541">
        <v>1497</v>
      </c>
      <c r="K97" s="541">
        <v>20208</v>
      </c>
    </row>
    <row r="98" spans="2:13" ht="20.149999999999999" customHeight="1">
      <c r="B98" s="449" t="s">
        <v>444</v>
      </c>
      <c r="C98" s="463" t="s">
        <v>501</v>
      </c>
      <c r="D98" s="533">
        <v>50339</v>
      </c>
      <c r="E98" s="533">
        <v>3702</v>
      </c>
      <c r="F98" s="533">
        <v>2334</v>
      </c>
      <c r="G98" s="533">
        <v>51734</v>
      </c>
      <c r="H98" s="533">
        <v>13216</v>
      </c>
      <c r="I98" s="533">
        <v>612</v>
      </c>
      <c r="J98" s="533">
        <v>810</v>
      </c>
      <c r="K98" s="533">
        <v>12991</v>
      </c>
    </row>
    <row r="99" spans="2:13" ht="20.149999999999999" customHeight="1">
      <c r="B99" s="453" t="s">
        <v>502</v>
      </c>
      <c r="C99" s="462" t="s">
        <v>16</v>
      </c>
      <c r="D99" s="538">
        <v>29384</v>
      </c>
      <c r="E99" s="538">
        <v>1402</v>
      </c>
      <c r="F99" s="538">
        <v>1485</v>
      </c>
      <c r="G99" s="538">
        <v>29307</v>
      </c>
      <c r="H99" s="538">
        <v>33752</v>
      </c>
      <c r="I99" s="538">
        <v>563</v>
      </c>
      <c r="J99" s="538">
        <v>1831</v>
      </c>
      <c r="K99" s="538">
        <v>32478</v>
      </c>
    </row>
    <row r="100" spans="2:13" ht="20.149999999999999" customHeight="1">
      <c r="B100" s="451" t="s">
        <v>410</v>
      </c>
      <c r="C100" s="464" t="s">
        <v>126</v>
      </c>
      <c r="D100" s="626">
        <v>28211</v>
      </c>
      <c r="E100" s="626">
        <v>1260</v>
      </c>
      <c r="F100" s="626">
        <v>4340</v>
      </c>
      <c r="G100" s="626">
        <v>25130</v>
      </c>
      <c r="H100" s="626">
        <v>3260</v>
      </c>
      <c r="I100" s="626">
        <v>168</v>
      </c>
      <c r="J100" s="626">
        <v>18</v>
      </c>
      <c r="K100" s="626">
        <v>3411</v>
      </c>
    </row>
    <row r="101" spans="2:13" ht="20.149999999999999" customHeight="1">
      <c r="B101" s="452" t="s">
        <v>334</v>
      </c>
      <c r="C101" s="465" t="s">
        <v>503</v>
      </c>
      <c r="D101" s="539">
        <v>28316</v>
      </c>
      <c r="E101" s="539">
        <v>533</v>
      </c>
      <c r="F101" s="539">
        <v>353</v>
      </c>
      <c r="G101" s="539">
        <v>28457</v>
      </c>
      <c r="H101" s="539">
        <v>17446</v>
      </c>
      <c r="I101" s="539">
        <v>172</v>
      </c>
      <c r="J101" s="539">
        <v>538</v>
      </c>
      <c r="K101" s="539">
        <v>17119</v>
      </c>
    </row>
    <row r="102" spans="2:13" ht="20.149999999999999" customHeight="1">
      <c r="B102" s="453" t="s">
        <v>505</v>
      </c>
      <c r="C102" s="462" t="s">
        <v>506</v>
      </c>
      <c r="D102" s="544">
        <v>6615</v>
      </c>
      <c r="E102" s="544">
        <v>304</v>
      </c>
      <c r="F102" s="544">
        <v>207</v>
      </c>
      <c r="G102" s="544">
        <v>6660</v>
      </c>
      <c r="H102" s="544">
        <v>2001</v>
      </c>
      <c r="I102" s="544">
        <v>95</v>
      </c>
      <c r="J102" s="544">
        <v>46</v>
      </c>
      <c r="K102" s="544">
        <v>2102</v>
      </c>
    </row>
    <row r="103" spans="2:13" ht="14.25" customHeight="1">
      <c r="L103" s="19"/>
      <c r="M103" s="19"/>
    </row>
  </sheetData>
  <mergeCells count="6">
    <mergeCell ref="D4:G4"/>
    <mergeCell ref="H4:K4"/>
    <mergeCell ref="D55:G55"/>
    <mergeCell ref="H55:K55"/>
    <mergeCell ref="B4:C5"/>
    <mergeCell ref="B55:C56"/>
  </mergeCells>
  <phoneticPr fontId="22"/>
  <dataValidations count="1">
    <dataValidation type="whole" allowBlank="1" showDropDown="0"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fitToWidth="1" fitToHeight="1" orientation="portrait" usePrinterDefaults="1" useFirstPageNumber="1" r:id="rId1"/>
  <headerFooter alignWithMargins="0">
    <oddFooter>&amp;C&amp;14－　&amp;P　－</oddFooter>
  </headerFooter>
  <rowBreaks count="1" manualBreakCount="1">
    <brk id="5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40">
    <tabColor indexed="8"/>
  </sheetPr>
  <dimension ref="A1:AG126"/>
  <sheetViews>
    <sheetView zoomScale="130" zoomScaleNormal="130" workbookViewId="0"/>
  </sheetViews>
  <sheetFormatPr defaultColWidth="9" defaultRowHeight="13"/>
  <cols>
    <col min="1" max="1" width="2.6328125" style="44" customWidth="1"/>
    <col min="2" max="2" width="2.90625" style="44" customWidth="1"/>
    <col min="3" max="3" width="3.36328125" style="44" customWidth="1"/>
    <col min="4" max="4" width="2.7265625" style="44" customWidth="1"/>
    <col min="5" max="15" width="8" style="44" customWidth="1"/>
    <col min="16" max="33" width="2.6328125" style="44" customWidth="1"/>
    <col min="34" max="34" width="9" style="44" bestFit="1" customWidth="0"/>
    <col min="35" max="16384" width="9" style="44"/>
  </cols>
  <sheetData>
    <row r="1" spans="1:3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14">
      <c r="A2" s="629" t="s">
        <v>76</v>
      </c>
      <c r="B2" s="629"/>
      <c r="C2" s="629"/>
      <c r="D2" s="629"/>
      <c r="E2" s="629"/>
      <c r="F2" s="629"/>
      <c r="G2" s="629"/>
      <c r="H2" s="629"/>
      <c r="I2" s="629"/>
      <c r="J2" s="629"/>
      <c r="K2" s="629"/>
      <c r="L2" s="629"/>
      <c r="M2" s="629"/>
      <c r="N2" s="629"/>
      <c r="O2" s="12"/>
      <c r="P2" s="12"/>
      <c r="Q2" s="12"/>
      <c r="R2" s="12"/>
      <c r="S2" s="12"/>
      <c r="T2" s="12"/>
      <c r="U2" s="12"/>
      <c r="V2" s="12"/>
      <c r="W2" s="12"/>
      <c r="X2" s="12"/>
      <c r="Y2" s="12"/>
      <c r="Z2" s="12"/>
      <c r="AA2" s="12"/>
      <c r="AB2" s="12"/>
      <c r="AC2" s="12"/>
      <c r="AD2" s="12"/>
      <c r="AE2" s="12"/>
      <c r="AF2" s="12"/>
      <c r="AG2" s="12"/>
    </row>
    <row r="3" spans="1:33" ht="14.25" customHeight="1">
      <c r="A3" s="12"/>
      <c r="B3" s="54"/>
      <c r="C3" s="54"/>
      <c r="D3" s="54"/>
      <c r="E3" s="54"/>
      <c r="F3" s="54"/>
      <c r="G3" s="54"/>
      <c r="H3" s="54"/>
      <c r="I3" s="54"/>
      <c r="J3" s="54"/>
      <c r="K3" s="54"/>
      <c r="L3" s="54"/>
      <c r="M3" s="12"/>
      <c r="N3" s="12"/>
      <c r="O3" s="12"/>
      <c r="P3" s="12"/>
      <c r="Q3" s="12"/>
      <c r="R3" s="12"/>
      <c r="S3" s="12"/>
      <c r="T3" s="12"/>
      <c r="U3" s="12"/>
      <c r="V3" s="12"/>
      <c r="W3" s="12"/>
      <c r="X3" s="12"/>
      <c r="Y3" s="12"/>
      <c r="Z3" s="12"/>
      <c r="AA3" s="12"/>
      <c r="AB3" s="12"/>
      <c r="AC3" s="12"/>
      <c r="AD3" s="12"/>
      <c r="AE3" s="12"/>
      <c r="AF3" s="12"/>
      <c r="AG3" s="12"/>
    </row>
    <row r="4" spans="1:33" s="1" customFormat="1" ht="15" customHeight="1">
      <c r="A4" s="630"/>
      <c r="B4" s="631" t="s">
        <v>529</v>
      </c>
      <c r="C4" s="54"/>
      <c r="D4" s="54"/>
      <c r="E4" s="54"/>
      <c r="F4" s="54"/>
      <c r="G4" s="54"/>
      <c r="H4" s="54"/>
      <c r="I4" s="54"/>
      <c r="J4" s="54"/>
      <c r="K4" s="54"/>
      <c r="L4" s="54"/>
      <c r="M4" s="12"/>
      <c r="N4" s="12"/>
      <c r="O4" s="12"/>
      <c r="P4" s="12"/>
      <c r="Q4" s="12"/>
      <c r="R4" s="12"/>
      <c r="S4" s="12"/>
      <c r="T4" s="12"/>
      <c r="U4" s="12"/>
      <c r="V4" s="12"/>
      <c r="W4" s="12"/>
      <c r="X4" s="12"/>
      <c r="Y4" s="12"/>
      <c r="Z4" s="12"/>
      <c r="AA4" s="12"/>
      <c r="AB4" s="12"/>
      <c r="AC4" s="12"/>
      <c r="AD4" s="12"/>
      <c r="AE4" s="12"/>
      <c r="AF4" s="12"/>
      <c r="AG4" s="12"/>
    </row>
    <row r="5" spans="1:33" ht="15" customHeight="1">
      <c r="A5" s="12"/>
      <c r="B5" s="54"/>
      <c r="C5" s="55" t="s">
        <v>389</v>
      </c>
      <c r="D5" s="55"/>
      <c r="E5" s="55"/>
      <c r="F5" s="55"/>
      <c r="G5" s="55"/>
      <c r="H5" s="55"/>
      <c r="I5" s="55"/>
      <c r="J5" s="55"/>
      <c r="K5" s="55"/>
      <c r="L5" s="55"/>
      <c r="M5" s="55"/>
      <c r="N5" s="55"/>
      <c r="O5" s="63"/>
      <c r="P5" s="63"/>
      <c r="Q5" s="63"/>
      <c r="R5" s="63"/>
      <c r="S5" s="63"/>
      <c r="T5" s="63"/>
      <c r="U5" s="63"/>
      <c r="V5" s="63"/>
      <c r="W5" s="63"/>
      <c r="X5" s="63"/>
      <c r="Y5" s="63"/>
      <c r="Z5" s="63"/>
      <c r="AA5" s="63"/>
      <c r="AB5" s="63"/>
      <c r="AC5" s="63"/>
      <c r="AD5" s="63"/>
      <c r="AE5" s="63"/>
      <c r="AF5" s="63"/>
      <c r="AG5" s="63"/>
    </row>
    <row r="6" spans="1:33" ht="15" customHeight="1">
      <c r="A6" s="12"/>
      <c r="B6" s="54"/>
      <c r="C6" s="55"/>
      <c r="D6" s="55"/>
      <c r="E6" s="55"/>
      <c r="F6" s="55"/>
      <c r="G6" s="55"/>
      <c r="H6" s="55"/>
      <c r="I6" s="55"/>
      <c r="J6" s="55"/>
      <c r="K6" s="55"/>
      <c r="L6" s="55"/>
      <c r="M6" s="55"/>
      <c r="N6" s="55"/>
      <c r="O6" s="63"/>
      <c r="P6" s="63"/>
      <c r="Q6" s="63"/>
      <c r="R6" s="63"/>
      <c r="S6" s="63"/>
      <c r="T6" s="63"/>
      <c r="U6" s="63"/>
      <c r="V6" s="63"/>
      <c r="W6" s="63"/>
      <c r="X6" s="63"/>
      <c r="Y6" s="63"/>
      <c r="Z6" s="63"/>
      <c r="AA6" s="63"/>
      <c r="AB6" s="63"/>
      <c r="AC6" s="63"/>
      <c r="AD6" s="63"/>
      <c r="AE6" s="63"/>
      <c r="AF6" s="63"/>
      <c r="AG6" s="63"/>
    </row>
    <row r="7" spans="1:33" ht="15" customHeight="1">
      <c r="A7" s="12"/>
      <c r="B7" s="54"/>
      <c r="C7" s="55"/>
      <c r="D7" s="55"/>
      <c r="E7" s="55"/>
      <c r="F7" s="55"/>
      <c r="G7" s="55"/>
      <c r="H7" s="55"/>
      <c r="I7" s="55"/>
      <c r="J7" s="55"/>
      <c r="K7" s="55"/>
      <c r="L7" s="55"/>
      <c r="M7" s="55"/>
      <c r="N7" s="55"/>
      <c r="O7" s="63"/>
      <c r="P7" s="63"/>
      <c r="Q7" s="63"/>
      <c r="R7" s="63"/>
      <c r="S7" s="63"/>
      <c r="T7" s="63"/>
      <c r="U7" s="63"/>
      <c r="V7" s="63"/>
      <c r="W7" s="63"/>
      <c r="X7" s="63"/>
      <c r="Y7" s="63"/>
      <c r="Z7" s="63"/>
      <c r="AA7" s="63"/>
      <c r="AB7" s="63"/>
      <c r="AC7" s="63"/>
      <c r="AD7" s="63"/>
      <c r="AE7" s="63"/>
      <c r="AF7" s="63"/>
      <c r="AG7" s="63"/>
    </row>
    <row r="8" spans="1:33" ht="9" customHeight="1">
      <c r="A8" s="12"/>
      <c r="B8" s="5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s="1" customFormat="1" ht="15" customHeight="1">
      <c r="A9" s="630"/>
      <c r="B9" s="631" t="s">
        <v>227</v>
      </c>
      <c r="C9" s="54"/>
      <c r="D9" s="54"/>
      <c r="E9" s="54"/>
      <c r="F9" s="54"/>
      <c r="G9" s="54"/>
      <c r="H9" s="54"/>
      <c r="I9" s="54"/>
      <c r="J9" s="54"/>
      <c r="K9" s="54"/>
      <c r="L9" s="54"/>
      <c r="M9" s="12"/>
      <c r="N9" s="12"/>
      <c r="O9" s="12"/>
      <c r="P9" s="12"/>
      <c r="Q9" s="12"/>
      <c r="R9" s="12"/>
      <c r="S9" s="12"/>
      <c r="T9" s="12"/>
      <c r="U9" s="12"/>
      <c r="V9" s="12"/>
      <c r="W9" s="12"/>
      <c r="X9" s="12"/>
      <c r="Y9" s="12"/>
      <c r="Z9" s="12"/>
      <c r="AA9" s="12"/>
      <c r="AB9" s="12"/>
      <c r="AC9" s="12"/>
      <c r="AD9" s="12"/>
      <c r="AE9" s="12"/>
      <c r="AF9" s="12"/>
      <c r="AG9" s="12"/>
    </row>
    <row r="10" spans="1:33" s="1" customFormat="1" ht="15" customHeight="1">
      <c r="A10" s="630"/>
      <c r="B10" s="631"/>
      <c r="C10" s="632" t="s">
        <v>337</v>
      </c>
      <c r="D10" s="632"/>
      <c r="E10" s="632"/>
      <c r="F10" s="632"/>
      <c r="G10" s="632"/>
      <c r="H10" s="632"/>
      <c r="I10" s="632"/>
      <c r="J10" s="632"/>
      <c r="K10" s="632"/>
      <c r="L10" s="632"/>
      <c r="M10" s="632"/>
      <c r="N10" s="632"/>
      <c r="O10" s="209"/>
      <c r="P10" s="209"/>
      <c r="Q10" s="209"/>
      <c r="R10" s="209"/>
      <c r="S10" s="209"/>
      <c r="T10" s="209"/>
      <c r="U10" s="209"/>
      <c r="V10" s="209"/>
      <c r="W10" s="209"/>
      <c r="X10" s="209"/>
      <c r="Y10" s="209"/>
      <c r="Z10" s="209"/>
      <c r="AA10" s="209"/>
      <c r="AB10" s="209"/>
      <c r="AC10" s="209"/>
      <c r="AD10" s="209"/>
      <c r="AE10" s="209"/>
      <c r="AF10" s="209"/>
      <c r="AG10" s="209"/>
    </row>
    <row r="11" spans="1:33" s="1" customFormat="1" ht="15" customHeight="1">
      <c r="A11" s="630"/>
      <c r="B11" s="631"/>
      <c r="C11" s="632"/>
      <c r="D11" s="632"/>
      <c r="E11" s="632"/>
      <c r="F11" s="632"/>
      <c r="G11" s="632"/>
      <c r="H11" s="632"/>
      <c r="I11" s="632"/>
      <c r="J11" s="632"/>
      <c r="K11" s="632"/>
      <c r="L11" s="632"/>
      <c r="M11" s="632"/>
      <c r="N11" s="632"/>
      <c r="O11" s="209"/>
      <c r="P11" s="209"/>
      <c r="Q11" s="209"/>
      <c r="R11" s="209"/>
      <c r="S11" s="209"/>
      <c r="T11" s="209"/>
      <c r="U11" s="209"/>
      <c r="V11" s="209"/>
      <c r="W11" s="209"/>
      <c r="X11" s="209"/>
      <c r="Y11" s="209"/>
      <c r="Z11" s="209"/>
      <c r="AA11" s="209"/>
      <c r="AB11" s="209"/>
      <c r="AC11" s="209"/>
      <c r="AD11" s="209"/>
      <c r="AE11" s="209"/>
      <c r="AF11" s="209"/>
      <c r="AG11" s="209"/>
    </row>
    <row r="12" spans="1:33" s="1" customFormat="1" ht="15" customHeight="1">
      <c r="A12" s="630"/>
      <c r="B12" s="631"/>
      <c r="C12" s="632"/>
      <c r="D12" s="632"/>
      <c r="E12" s="632"/>
      <c r="F12" s="632"/>
      <c r="G12" s="632"/>
      <c r="H12" s="632"/>
      <c r="I12" s="632"/>
      <c r="J12" s="632"/>
      <c r="K12" s="632"/>
      <c r="L12" s="632"/>
      <c r="M12" s="632"/>
      <c r="N12" s="632"/>
      <c r="O12" s="209"/>
      <c r="P12" s="209"/>
      <c r="Q12" s="209"/>
      <c r="R12" s="209"/>
      <c r="S12" s="209"/>
      <c r="T12" s="209"/>
      <c r="U12" s="209"/>
      <c r="V12" s="209"/>
      <c r="W12" s="209"/>
      <c r="X12" s="209"/>
      <c r="Y12" s="209"/>
      <c r="Z12" s="209"/>
      <c r="AA12" s="209"/>
      <c r="AB12" s="209"/>
      <c r="AC12" s="209"/>
      <c r="AD12" s="209"/>
      <c r="AE12" s="209"/>
      <c r="AF12" s="209"/>
      <c r="AG12" s="209"/>
    </row>
    <row r="13" spans="1:33" s="1" customFormat="1" ht="15" customHeight="1">
      <c r="A13" s="630"/>
      <c r="B13" s="631"/>
      <c r="C13" s="632"/>
      <c r="D13" s="632"/>
      <c r="E13" s="632"/>
      <c r="F13" s="632"/>
      <c r="G13" s="632"/>
      <c r="H13" s="632"/>
      <c r="I13" s="632"/>
      <c r="J13" s="632"/>
      <c r="K13" s="632"/>
      <c r="L13" s="632"/>
      <c r="M13" s="632"/>
      <c r="N13" s="632"/>
      <c r="O13" s="209"/>
      <c r="P13" s="209"/>
      <c r="Q13" s="209"/>
      <c r="R13" s="209"/>
      <c r="S13" s="209"/>
      <c r="T13" s="209"/>
      <c r="U13" s="209"/>
      <c r="V13" s="209"/>
      <c r="W13" s="209"/>
      <c r="X13" s="209"/>
      <c r="Y13" s="209"/>
      <c r="Z13" s="209"/>
      <c r="AA13" s="209"/>
      <c r="AB13" s="209"/>
      <c r="AC13" s="209"/>
      <c r="AD13" s="209"/>
      <c r="AE13" s="209"/>
      <c r="AF13" s="209"/>
      <c r="AG13" s="209"/>
    </row>
    <row r="14" spans="1:33" s="1" customFormat="1" ht="15" customHeight="1">
      <c r="A14" s="630"/>
      <c r="B14" s="631"/>
      <c r="C14" s="632"/>
      <c r="D14" s="632"/>
      <c r="E14" s="632"/>
      <c r="F14" s="632"/>
      <c r="G14" s="632"/>
      <c r="H14" s="632"/>
      <c r="I14" s="632"/>
      <c r="J14" s="632"/>
      <c r="K14" s="632"/>
      <c r="L14" s="632"/>
      <c r="M14" s="632"/>
      <c r="N14" s="632"/>
      <c r="O14" s="209"/>
      <c r="P14" s="209"/>
      <c r="Q14" s="209"/>
      <c r="R14" s="209"/>
      <c r="S14" s="209"/>
      <c r="T14" s="209"/>
      <c r="U14" s="209"/>
      <c r="V14" s="209"/>
      <c r="W14" s="209"/>
      <c r="X14" s="209"/>
      <c r="Y14" s="209"/>
      <c r="Z14" s="209"/>
      <c r="AA14" s="209"/>
      <c r="AB14" s="209"/>
      <c r="AC14" s="209"/>
      <c r="AD14" s="209"/>
      <c r="AE14" s="209"/>
      <c r="AF14" s="209"/>
      <c r="AG14" s="209"/>
    </row>
    <row r="15" spans="1:33" s="1" customFormat="1" ht="15" customHeight="1">
      <c r="A15" s="630"/>
      <c r="B15" s="631"/>
      <c r="C15" s="632"/>
      <c r="D15" s="632"/>
      <c r="E15" s="632"/>
      <c r="F15" s="632"/>
      <c r="G15" s="632"/>
      <c r="H15" s="632"/>
      <c r="I15" s="632"/>
      <c r="J15" s="632"/>
      <c r="K15" s="632"/>
      <c r="L15" s="632"/>
      <c r="M15" s="632"/>
      <c r="N15" s="632"/>
      <c r="O15" s="209"/>
      <c r="P15" s="209"/>
      <c r="Q15" s="209"/>
      <c r="R15" s="209"/>
      <c r="S15" s="209"/>
      <c r="T15" s="209"/>
      <c r="U15" s="209"/>
      <c r="V15" s="209"/>
      <c r="W15" s="209"/>
      <c r="X15" s="209"/>
      <c r="Y15" s="209"/>
      <c r="Z15" s="209"/>
      <c r="AA15" s="209"/>
      <c r="AB15" s="209"/>
      <c r="AC15" s="209"/>
      <c r="AD15" s="209"/>
      <c r="AE15" s="209"/>
      <c r="AF15" s="209"/>
      <c r="AG15" s="209"/>
    </row>
    <row r="16" spans="1:33" s="1" customFormat="1" ht="15" customHeight="1">
      <c r="A16" s="630"/>
      <c r="B16" s="631"/>
      <c r="C16" s="632" t="s">
        <v>530</v>
      </c>
      <c r="D16" s="632"/>
      <c r="E16" s="632"/>
      <c r="F16" s="632"/>
      <c r="G16" s="632"/>
      <c r="H16" s="632"/>
      <c r="I16" s="632"/>
      <c r="J16" s="632"/>
      <c r="K16" s="632"/>
      <c r="L16" s="632"/>
      <c r="M16" s="632"/>
      <c r="N16" s="632"/>
      <c r="O16" s="209"/>
      <c r="P16" s="209"/>
      <c r="Q16" s="209"/>
      <c r="R16" s="209"/>
      <c r="S16" s="209"/>
      <c r="T16" s="209"/>
      <c r="U16" s="209"/>
      <c r="V16" s="209"/>
      <c r="W16" s="209"/>
      <c r="X16" s="209"/>
      <c r="Y16" s="209"/>
      <c r="Z16" s="209"/>
      <c r="AA16" s="209"/>
      <c r="AB16" s="209"/>
      <c r="AC16" s="209"/>
      <c r="AD16" s="209"/>
      <c r="AE16" s="209"/>
      <c r="AF16" s="209"/>
      <c r="AG16" s="209"/>
    </row>
    <row r="17" spans="1:33" s="1" customFormat="1" ht="15" customHeight="1">
      <c r="A17" s="630"/>
      <c r="B17" s="631"/>
      <c r="C17" s="632"/>
      <c r="D17" s="632"/>
      <c r="E17" s="632"/>
      <c r="F17" s="632"/>
      <c r="G17" s="632"/>
      <c r="H17" s="632"/>
      <c r="I17" s="632"/>
      <c r="J17" s="632"/>
      <c r="K17" s="632"/>
      <c r="L17" s="632"/>
      <c r="M17" s="632"/>
      <c r="N17" s="632"/>
      <c r="O17" s="209"/>
      <c r="P17" s="209"/>
      <c r="Q17" s="209"/>
      <c r="R17" s="209"/>
      <c r="S17" s="209"/>
      <c r="T17" s="209"/>
      <c r="U17" s="209"/>
      <c r="V17" s="209"/>
      <c r="W17" s="209"/>
      <c r="X17" s="209"/>
      <c r="Y17" s="209"/>
      <c r="Z17" s="209"/>
      <c r="AA17" s="209"/>
      <c r="AB17" s="209"/>
      <c r="AC17" s="209"/>
      <c r="AD17" s="209"/>
      <c r="AE17" s="209"/>
      <c r="AF17" s="209"/>
      <c r="AG17" s="209"/>
    </row>
    <row r="18" spans="1:33" s="1" customFormat="1" ht="15" customHeight="1">
      <c r="A18" s="630"/>
      <c r="B18" s="631"/>
      <c r="C18" s="632"/>
      <c r="D18" s="632"/>
      <c r="E18" s="632"/>
      <c r="F18" s="632"/>
      <c r="G18" s="632"/>
      <c r="H18" s="632"/>
      <c r="I18" s="632"/>
      <c r="J18" s="632"/>
      <c r="K18" s="632"/>
      <c r="L18" s="632"/>
      <c r="M18" s="632"/>
      <c r="N18" s="632"/>
      <c r="O18" s="209"/>
      <c r="P18" s="209"/>
      <c r="Q18" s="209"/>
      <c r="R18" s="209"/>
      <c r="S18" s="209"/>
      <c r="T18" s="209"/>
      <c r="U18" s="209"/>
      <c r="V18" s="209"/>
      <c r="W18" s="209"/>
      <c r="X18" s="209"/>
      <c r="Y18" s="209"/>
      <c r="Z18" s="209"/>
      <c r="AA18" s="209"/>
      <c r="AB18" s="209"/>
      <c r="AC18" s="209"/>
      <c r="AD18" s="209"/>
      <c r="AE18" s="209"/>
      <c r="AF18" s="209"/>
      <c r="AG18" s="209"/>
    </row>
    <row r="19" spans="1:33" ht="9" customHeight="1">
      <c r="A19" s="12"/>
      <c r="B19" s="54"/>
      <c r="C19" s="632"/>
      <c r="D19" s="632"/>
      <c r="E19" s="632"/>
      <c r="F19" s="632"/>
      <c r="G19" s="632"/>
      <c r="H19" s="632"/>
      <c r="I19" s="632"/>
      <c r="J19" s="632"/>
      <c r="K19" s="632"/>
      <c r="L19" s="632"/>
      <c r="M19" s="632"/>
      <c r="N19" s="632"/>
      <c r="O19" s="63"/>
      <c r="P19" s="63"/>
      <c r="Q19" s="63"/>
      <c r="R19" s="63"/>
      <c r="S19" s="63"/>
      <c r="T19" s="63"/>
      <c r="U19" s="63"/>
      <c r="V19" s="63"/>
      <c r="W19" s="63"/>
      <c r="X19" s="63"/>
      <c r="Y19" s="63"/>
      <c r="Z19" s="63"/>
      <c r="AA19" s="63"/>
      <c r="AB19" s="63"/>
      <c r="AC19" s="63"/>
      <c r="AD19" s="63"/>
      <c r="AE19" s="63"/>
      <c r="AF19" s="63"/>
      <c r="AG19" s="63"/>
    </row>
    <row r="20" spans="1:33" s="1" customFormat="1" ht="15" customHeight="1">
      <c r="A20" s="630"/>
      <c r="B20" s="631" t="s">
        <v>531</v>
      </c>
      <c r="C20" s="54"/>
      <c r="D20" s="54"/>
      <c r="E20" s="54"/>
      <c r="F20" s="54"/>
      <c r="G20" s="54"/>
      <c r="H20" s="54"/>
      <c r="I20" s="54"/>
      <c r="J20" s="54"/>
      <c r="K20" s="54"/>
      <c r="L20" s="54"/>
      <c r="M20" s="12"/>
      <c r="N20" s="12"/>
      <c r="O20" s="12"/>
      <c r="P20" s="12"/>
      <c r="Q20" s="12"/>
      <c r="R20" s="12"/>
      <c r="S20" s="12"/>
      <c r="T20" s="12"/>
      <c r="U20" s="12"/>
      <c r="V20" s="12"/>
      <c r="W20" s="12"/>
      <c r="X20" s="12"/>
      <c r="Y20" s="12"/>
      <c r="Z20" s="12"/>
      <c r="AA20" s="12"/>
      <c r="AB20" s="12"/>
      <c r="AC20" s="12"/>
      <c r="AD20" s="12"/>
      <c r="AE20" s="12"/>
      <c r="AF20" s="12"/>
      <c r="AG20" s="12"/>
    </row>
    <row r="21" spans="1:33" ht="15" customHeight="1">
      <c r="A21" s="12"/>
      <c r="B21" s="54"/>
      <c r="C21" s="63" t="s">
        <v>532</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ht="15" customHeight="1">
      <c r="A22" s="12"/>
      <c r="B22" s="54"/>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ht="15" customHeight="1">
      <c r="A23" s="12"/>
      <c r="B23" s="54"/>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ht="15" customHeight="1">
      <c r="A24" s="12"/>
      <c r="B24" s="5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ht="15" customHeight="1">
      <c r="A25" s="12"/>
      <c r="B25" s="54"/>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5" customHeight="1">
      <c r="A26" s="12"/>
      <c r="B26" s="5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8" customHeight="1">
      <c r="A27" s="12"/>
      <c r="B27" s="54"/>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9.5" customHeight="1">
      <c r="A28" s="12"/>
      <c r="B28" s="54"/>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9" customHeight="1">
      <c r="A29" s="12"/>
      <c r="B29" s="54"/>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 customFormat="1" ht="15" customHeight="1">
      <c r="A30" s="630"/>
      <c r="B30" s="631" t="s">
        <v>521</v>
      </c>
      <c r="C30" s="55"/>
      <c r="D30" s="55"/>
      <c r="E30" s="55"/>
      <c r="F30" s="55"/>
      <c r="G30" s="55"/>
      <c r="H30" s="55"/>
      <c r="I30" s="55"/>
      <c r="J30" s="55"/>
      <c r="K30" s="55"/>
      <c r="L30" s="55"/>
      <c r="M30" s="55"/>
      <c r="N30" s="55"/>
      <c r="O30" s="12"/>
      <c r="P30" s="12"/>
      <c r="Q30" s="12"/>
      <c r="R30" s="12"/>
      <c r="S30" s="12"/>
      <c r="T30" s="12"/>
      <c r="U30" s="12"/>
      <c r="V30" s="12"/>
      <c r="W30" s="12"/>
      <c r="X30" s="12"/>
      <c r="Y30" s="12"/>
      <c r="Z30" s="12"/>
      <c r="AA30" s="12"/>
      <c r="AB30" s="12"/>
      <c r="AC30" s="12"/>
      <c r="AD30" s="12"/>
      <c r="AE30" s="12"/>
      <c r="AF30" s="12"/>
      <c r="AG30" s="12"/>
    </row>
    <row r="31" spans="1:33" ht="15" customHeight="1">
      <c r="A31" s="12"/>
      <c r="B31" s="54"/>
      <c r="C31" s="54" t="s">
        <v>264</v>
      </c>
      <c r="D31" s="54" t="s">
        <v>19</v>
      </c>
      <c r="E31" s="54"/>
      <c r="F31" s="54"/>
      <c r="G31" s="54"/>
      <c r="H31" s="54"/>
      <c r="I31" s="54"/>
      <c r="J31" s="54"/>
      <c r="K31" s="54"/>
      <c r="L31" s="54"/>
      <c r="M31" s="12"/>
      <c r="N31" s="12"/>
      <c r="O31" s="12"/>
      <c r="P31" s="12"/>
      <c r="Q31" s="12"/>
      <c r="R31" s="12"/>
      <c r="S31" s="12"/>
      <c r="T31" s="12"/>
      <c r="U31" s="12"/>
      <c r="V31" s="12"/>
      <c r="W31" s="12"/>
      <c r="X31" s="12"/>
      <c r="Y31" s="12"/>
      <c r="Z31" s="12"/>
      <c r="AA31" s="12"/>
      <c r="AB31" s="12"/>
      <c r="AC31" s="12"/>
      <c r="AD31" s="12"/>
      <c r="AE31" s="12"/>
      <c r="AF31" s="12"/>
      <c r="AG31" s="12"/>
    </row>
    <row r="32" spans="1:33" ht="15" customHeight="1">
      <c r="A32" s="12"/>
      <c r="B32" s="54"/>
      <c r="C32" s="54"/>
      <c r="D32" s="55" t="s">
        <v>437</v>
      </c>
      <c r="E32" s="55"/>
      <c r="F32" s="55"/>
      <c r="G32" s="55"/>
      <c r="H32" s="55"/>
      <c r="I32" s="55"/>
      <c r="J32" s="55"/>
      <c r="K32" s="55"/>
      <c r="L32" s="55"/>
      <c r="M32" s="55"/>
      <c r="N32" s="55"/>
      <c r="O32" s="63"/>
      <c r="P32" s="63"/>
      <c r="Q32" s="63"/>
      <c r="R32" s="63"/>
      <c r="S32" s="63"/>
      <c r="T32" s="63"/>
      <c r="U32" s="63"/>
      <c r="V32" s="63"/>
      <c r="W32" s="63"/>
      <c r="X32" s="63"/>
      <c r="Y32" s="63"/>
      <c r="Z32" s="63"/>
      <c r="AA32" s="63"/>
      <c r="AB32" s="63"/>
      <c r="AC32" s="63"/>
      <c r="AD32" s="63"/>
      <c r="AE32" s="63"/>
      <c r="AF32" s="63"/>
      <c r="AG32" s="63"/>
    </row>
    <row r="33" spans="1:33" ht="15" customHeight="1">
      <c r="A33" s="12"/>
      <c r="B33" s="54"/>
      <c r="C33" s="54"/>
      <c r="D33" s="55"/>
      <c r="E33" s="55"/>
      <c r="F33" s="55"/>
      <c r="G33" s="55"/>
      <c r="H33" s="55"/>
      <c r="I33" s="55"/>
      <c r="J33" s="55"/>
      <c r="K33" s="55"/>
      <c r="L33" s="55"/>
      <c r="M33" s="55"/>
      <c r="N33" s="55"/>
      <c r="O33" s="63"/>
      <c r="P33" s="63"/>
      <c r="Q33" s="63"/>
      <c r="R33" s="63"/>
      <c r="S33" s="63"/>
      <c r="T33" s="63"/>
      <c r="U33" s="63"/>
      <c r="V33" s="63"/>
      <c r="W33" s="63"/>
      <c r="X33" s="63"/>
      <c r="Y33" s="63"/>
      <c r="Z33" s="63"/>
      <c r="AA33" s="63"/>
      <c r="AB33" s="63"/>
      <c r="AC33" s="63"/>
      <c r="AD33" s="63"/>
      <c r="AE33" s="63"/>
      <c r="AF33" s="63"/>
      <c r="AG33" s="63"/>
    </row>
    <row r="34" spans="1:33" ht="15" customHeight="1">
      <c r="A34" s="12"/>
      <c r="B34" s="54"/>
      <c r="C34" s="54"/>
      <c r="D34" s="55"/>
      <c r="E34" s="55"/>
      <c r="F34" s="55"/>
      <c r="G34" s="55"/>
      <c r="H34" s="55"/>
      <c r="I34" s="55"/>
      <c r="J34" s="55"/>
      <c r="K34" s="55"/>
      <c r="L34" s="55"/>
      <c r="M34" s="55"/>
      <c r="N34" s="55"/>
      <c r="O34" s="63"/>
      <c r="P34" s="63"/>
      <c r="Q34" s="63"/>
      <c r="R34" s="63"/>
      <c r="S34" s="63"/>
      <c r="T34" s="63"/>
      <c r="U34" s="63"/>
      <c r="V34" s="63"/>
      <c r="W34" s="63"/>
      <c r="X34" s="63"/>
      <c r="Y34" s="63"/>
      <c r="Z34" s="63"/>
      <c r="AA34" s="63"/>
      <c r="AB34" s="63"/>
      <c r="AC34" s="63"/>
      <c r="AD34" s="63"/>
      <c r="AE34" s="63"/>
      <c r="AF34" s="63"/>
      <c r="AG34" s="63"/>
    </row>
    <row r="35" spans="1:33" ht="15" customHeight="1">
      <c r="A35" s="12"/>
      <c r="B35" s="54"/>
      <c r="C35" s="54"/>
      <c r="D35" s="634" t="s">
        <v>533</v>
      </c>
      <c r="E35" s="634"/>
      <c r="F35" s="634"/>
      <c r="G35" s="634"/>
      <c r="H35" s="634"/>
      <c r="I35" s="634"/>
      <c r="J35" s="634"/>
      <c r="K35" s="634"/>
      <c r="L35" s="634"/>
      <c r="M35" s="634"/>
      <c r="N35" s="634"/>
      <c r="O35" s="63"/>
      <c r="P35" s="63"/>
      <c r="Q35" s="63"/>
      <c r="R35" s="63"/>
      <c r="S35" s="63"/>
      <c r="T35" s="63"/>
      <c r="U35" s="63"/>
      <c r="V35" s="63"/>
      <c r="W35" s="63"/>
      <c r="X35" s="63"/>
      <c r="Y35" s="63"/>
      <c r="Z35" s="63"/>
      <c r="AA35" s="63"/>
      <c r="AB35" s="63"/>
      <c r="AC35" s="63"/>
      <c r="AD35" s="63"/>
      <c r="AE35" s="63"/>
      <c r="AF35" s="63"/>
      <c r="AG35" s="63"/>
    </row>
    <row r="36" spans="1:33" ht="15" customHeight="1">
      <c r="A36" s="12"/>
      <c r="B36" s="54"/>
      <c r="C36" s="54"/>
      <c r="D36" s="634"/>
      <c r="E36" s="634"/>
      <c r="F36" s="634"/>
      <c r="G36" s="634"/>
      <c r="H36" s="634"/>
      <c r="I36" s="634"/>
      <c r="J36" s="634"/>
      <c r="K36" s="634"/>
      <c r="L36" s="634"/>
      <c r="M36" s="634"/>
      <c r="N36" s="634"/>
      <c r="O36" s="63"/>
      <c r="P36" s="63"/>
      <c r="Q36" s="63"/>
      <c r="R36" s="63"/>
      <c r="S36" s="63"/>
      <c r="T36" s="63"/>
      <c r="U36" s="63"/>
      <c r="V36" s="63"/>
      <c r="W36" s="63"/>
      <c r="X36" s="63"/>
      <c r="Y36" s="63"/>
      <c r="Z36" s="63"/>
      <c r="AA36" s="63"/>
      <c r="AB36" s="63"/>
      <c r="AC36" s="63"/>
      <c r="AD36" s="63"/>
      <c r="AE36" s="63"/>
      <c r="AF36" s="63"/>
      <c r="AG36" s="63"/>
    </row>
    <row r="37" spans="1:33" ht="15" customHeight="1">
      <c r="A37" s="12"/>
      <c r="B37" s="54"/>
      <c r="C37" s="54"/>
      <c r="D37" s="634"/>
      <c r="E37" s="634"/>
      <c r="F37" s="634"/>
      <c r="G37" s="634"/>
      <c r="H37" s="634"/>
      <c r="I37" s="634"/>
      <c r="J37" s="634"/>
      <c r="K37" s="634"/>
      <c r="L37" s="634"/>
      <c r="M37" s="634"/>
      <c r="N37" s="634"/>
      <c r="O37" s="63"/>
      <c r="P37" s="63"/>
      <c r="Q37" s="63"/>
      <c r="R37" s="63"/>
      <c r="S37" s="63"/>
      <c r="T37" s="63"/>
      <c r="U37" s="63"/>
      <c r="V37" s="63"/>
      <c r="W37" s="63"/>
      <c r="X37" s="63"/>
      <c r="Y37" s="63"/>
      <c r="Z37" s="63"/>
      <c r="AA37" s="63"/>
      <c r="AB37" s="63"/>
      <c r="AC37" s="63"/>
      <c r="AD37" s="63"/>
      <c r="AE37" s="63"/>
      <c r="AF37" s="63"/>
      <c r="AG37" s="63"/>
    </row>
    <row r="38" spans="1:33" ht="15" customHeight="1">
      <c r="A38" s="12"/>
      <c r="B38" s="54"/>
      <c r="C38" s="54"/>
      <c r="D38" s="631" t="s">
        <v>498</v>
      </c>
      <c r="E38" s="54"/>
      <c r="F38" s="54"/>
      <c r="G38" s="54"/>
      <c r="H38" s="54"/>
      <c r="I38" s="54"/>
      <c r="J38" s="54"/>
      <c r="K38" s="54"/>
      <c r="L38" s="54"/>
      <c r="M38" s="12"/>
      <c r="N38" s="12"/>
      <c r="O38" s="12"/>
      <c r="P38" s="12"/>
      <c r="Q38" s="12"/>
      <c r="R38" s="12"/>
      <c r="S38" s="12"/>
      <c r="T38" s="12"/>
      <c r="U38" s="12"/>
      <c r="V38" s="12"/>
      <c r="W38" s="12"/>
      <c r="X38" s="12"/>
      <c r="Y38" s="12"/>
      <c r="Z38" s="12"/>
      <c r="AA38" s="12"/>
      <c r="AB38" s="12"/>
      <c r="AC38" s="12"/>
      <c r="AD38" s="12"/>
      <c r="AE38" s="12"/>
      <c r="AF38" s="12"/>
      <c r="AG38" s="12"/>
    </row>
    <row r="39" spans="1:33" ht="15" customHeight="1">
      <c r="A39" s="12"/>
      <c r="B39" s="54"/>
      <c r="C39" s="54"/>
      <c r="D39" s="634" t="s">
        <v>61</v>
      </c>
      <c r="E39" s="634"/>
      <c r="F39" s="634"/>
      <c r="G39" s="634"/>
      <c r="H39" s="634"/>
      <c r="I39" s="634"/>
      <c r="J39" s="634"/>
      <c r="K39" s="634"/>
      <c r="L39" s="634"/>
      <c r="M39" s="634"/>
      <c r="N39" s="634"/>
      <c r="O39" s="63"/>
      <c r="P39" s="63"/>
      <c r="Q39" s="63"/>
      <c r="R39" s="63"/>
      <c r="S39" s="63"/>
      <c r="T39" s="63"/>
      <c r="U39" s="63"/>
      <c r="V39" s="63"/>
      <c r="W39" s="63"/>
      <c r="X39" s="63"/>
      <c r="Y39" s="63"/>
      <c r="Z39" s="63"/>
      <c r="AA39" s="63"/>
      <c r="AB39" s="63"/>
      <c r="AC39" s="63"/>
      <c r="AD39" s="63"/>
      <c r="AE39" s="63"/>
      <c r="AF39" s="63"/>
      <c r="AG39" s="63"/>
    </row>
    <row r="40" spans="1:33" ht="15" customHeight="1">
      <c r="A40" s="12"/>
      <c r="B40" s="54"/>
      <c r="C40" s="54"/>
      <c r="D40" s="634"/>
      <c r="E40" s="634"/>
      <c r="F40" s="634"/>
      <c r="G40" s="634"/>
      <c r="H40" s="634"/>
      <c r="I40" s="634"/>
      <c r="J40" s="634"/>
      <c r="K40" s="634"/>
      <c r="L40" s="634"/>
      <c r="M40" s="634"/>
      <c r="N40" s="634"/>
      <c r="O40" s="63"/>
      <c r="P40" s="63"/>
      <c r="Q40" s="63"/>
      <c r="R40" s="63"/>
      <c r="S40" s="63"/>
      <c r="T40" s="63"/>
      <c r="U40" s="63"/>
      <c r="V40" s="63"/>
      <c r="W40" s="63"/>
      <c r="X40" s="63"/>
      <c r="Y40" s="63"/>
      <c r="Z40" s="63"/>
      <c r="AA40" s="63"/>
      <c r="AB40" s="63"/>
      <c r="AC40" s="63"/>
      <c r="AD40" s="63"/>
      <c r="AE40" s="63"/>
      <c r="AF40" s="63"/>
      <c r="AG40" s="63"/>
    </row>
    <row r="41" spans="1:33" ht="15" customHeight="1">
      <c r="A41" s="12"/>
      <c r="B41" s="54"/>
      <c r="C41" s="54"/>
      <c r="D41" s="634" t="s">
        <v>534</v>
      </c>
      <c r="E41" s="634"/>
      <c r="F41" s="634"/>
      <c r="G41" s="634"/>
      <c r="H41" s="634"/>
      <c r="I41" s="634"/>
      <c r="J41" s="634"/>
      <c r="K41" s="634"/>
      <c r="L41" s="634"/>
      <c r="M41" s="634"/>
      <c r="N41" s="634"/>
      <c r="O41" s="63"/>
      <c r="P41" s="63"/>
      <c r="Q41" s="63"/>
      <c r="R41" s="63"/>
      <c r="S41" s="63"/>
      <c r="T41" s="63"/>
      <c r="U41" s="63"/>
      <c r="V41" s="63"/>
      <c r="W41" s="63"/>
      <c r="X41" s="63"/>
      <c r="Y41" s="63"/>
      <c r="Z41" s="63"/>
      <c r="AA41" s="63"/>
      <c r="AB41" s="63"/>
      <c r="AC41" s="63"/>
      <c r="AD41" s="63"/>
      <c r="AE41" s="63"/>
      <c r="AF41" s="63"/>
      <c r="AG41" s="63"/>
    </row>
    <row r="42" spans="1:33" ht="15" customHeight="1">
      <c r="A42" s="12"/>
      <c r="B42" s="54"/>
      <c r="C42" s="54"/>
      <c r="D42" s="634"/>
      <c r="E42" s="634"/>
      <c r="F42" s="634"/>
      <c r="G42" s="634"/>
      <c r="H42" s="634"/>
      <c r="I42" s="634"/>
      <c r="J42" s="634"/>
      <c r="K42" s="634"/>
      <c r="L42" s="634"/>
      <c r="M42" s="634"/>
      <c r="N42" s="634"/>
      <c r="O42" s="63"/>
      <c r="P42" s="63"/>
      <c r="Q42" s="63"/>
      <c r="R42" s="63"/>
      <c r="S42" s="63"/>
      <c r="T42" s="63"/>
      <c r="U42" s="63"/>
      <c r="V42" s="63"/>
      <c r="W42" s="63"/>
      <c r="X42" s="63"/>
      <c r="Y42" s="63"/>
      <c r="Z42" s="63"/>
      <c r="AA42" s="63"/>
      <c r="AB42" s="63"/>
      <c r="AC42" s="63"/>
      <c r="AD42" s="63"/>
      <c r="AE42" s="63"/>
      <c r="AF42" s="63"/>
      <c r="AG42" s="63"/>
    </row>
    <row r="43" spans="1:33" ht="15" customHeight="1">
      <c r="A43" s="12"/>
      <c r="B43" s="54"/>
      <c r="C43" s="54"/>
      <c r="D43" s="634"/>
      <c r="E43" s="634"/>
      <c r="F43" s="634"/>
      <c r="G43" s="634"/>
      <c r="H43" s="634"/>
      <c r="I43" s="634"/>
      <c r="J43" s="634"/>
      <c r="K43" s="634"/>
      <c r="L43" s="634"/>
      <c r="M43" s="634"/>
      <c r="N43" s="634"/>
      <c r="O43" s="63"/>
      <c r="P43" s="63"/>
      <c r="Q43" s="63"/>
      <c r="R43" s="63"/>
      <c r="S43" s="63"/>
      <c r="T43" s="63"/>
      <c r="U43" s="63"/>
      <c r="V43" s="63"/>
      <c r="W43" s="63"/>
      <c r="X43" s="63"/>
      <c r="Y43" s="63"/>
      <c r="Z43" s="63"/>
      <c r="AA43" s="63"/>
      <c r="AB43" s="63"/>
      <c r="AC43" s="63"/>
      <c r="AD43" s="63"/>
      <c r="AE43" s="63"/>
      <c r="AF43" s="63"/>
      <c r="AG43" s="63"/>
    </row>
    <row r="44" spans="1:33" ht="15" customHeight="1">
      <c r="A44" s="12"/>
      <c r="B44" s="54"/>
      <c r="C44" s="54"/>
      <c r="D44" s="634"/>
      <c r="E44" s="634"/>
      <c r="F44" s="634"/>
      <c r="G44" s="634"/>
      <c r="H44" s="634"/>
      <c r="I44" s="634"/>
      <c r="J44" s="634"/>
      <c r="K44" s="634"/>
      <c r="L44" s="634"/>
      <c r="M44" s="634"/>
      <c r="N44" s="634"/>
      <c r="O44" s="63"/>
      <c r="P44" s="63"/>
      <c r="Q44" s="63"/>
      <c r="R44" s="63"/>
      <c r="S44" s="63"/>
      <c r="T44" s="63"/>
      <c r="U44" s="63"/>
      <c r="V44" s="63"/>
      <c r="W44" s="63"/>
      <c r="X44" s="63"/>
      <c r="Y44" s="63"/>
      <c r="Z44" s="63"/>
      <c r="AA44" s="63"/>
      <c r="AB44" s="63"/>
      <c r="AC44" s="63"/>
      <c r="AD44" s="63"/>
      <c r="AE44" s="63"/>
      <c r="AF44" s="63"/>
      <c r="AG44" s="63"/>
    </row>
    <row r="45" spans="1:33" ht="15" customHeight="1">
      <c r="A45" s="12"/>
      <c r="B45" s="54"/>
      <c r="C45" s="54"/>
      <c r="D45" s="634"/>
      <c r="E45" s="634"/>
      <c r="F45" s="634"/>
      <c r="G45" s="634"/>
      <c r="H45" s="634"/>
      <c r="I45" s="634"/>
      <c r="J45" s="634"/>
      <c r="K45" s="634"/>
      <c r="L45" s="634"/>
      <c r="M45" s="634"/>
      <c r="N45" s="634"/>
      <c r="O45" s="63"/>
      <c r="P45" s="63"/>
      <c r="Q45" s="63"/>
      <c r="R45" s="63"/>
      <c r="S45" s="63"/>
      <c r="T45" s="63"/>
      <c r="U45" s="63"/>
      <c r="V45" s="63"/>
      <c r="W45" s="63"/>
      <c r="X45" s="63"/>
      <c r="Y45" s="63"/>
      <c r="Z45" s="63"/>
      <c r="AA45" s="63"/>
      <c r="AB45" s="63"/>
      <c r="AC45" s="63"/>
      <c r="AD45" s="63"/>
      <c r="AE45" s="63"/>
      <c r="AF45" s="63"/>
      <c r="AG45" s="63"/>
    </row>
    <row r="46" spans="1:33" ht="15" customHeight="1">
      <c r="A46" s="12"/>
      <c r="B46" s="54"/>
      <c r="C46" s="54"/>
      <c r="D46" s="631" t="s">
        <v>331</v>
      </c>
      <c r="E46" s="54"/>
      <c r="F46" s="54"/>
      <c r="G46" s="54"/>
      <c r="H46" s="54"/>
      <c r="I46" s="54"/>
      <c r="J46" s="54"/>
      <c r="K46" s="54"/>
      <c r="L46" s="54"/>
      <c r="M46" s="12"/>
      <c r="N46" s="12"/>
      <c r="O46" s="12"/>
      <c r="P46" s="12"/>
      <c r="Q46" s="12"/>
      <c r="R46" s="12"/>
      <c r="S46" s="12"/>
      <c r="T46" s="12"/>
      <c r="U46" s="12"/>
      <c r="V46" s="12"/>
      <c r="W46" s="12"/>
      <c r="X46" s="12"/>
      <c r="Y46" s="12"/>
      <c r="Z46" s="12"/>
      <c r="AA46" s="12"/>
      <c r="AB46" s="12"/>
      <c r="AC46" s="12"/>
      <c r="AD46" s="12"/>
      <c r="AE46" s="12"/>
      <c r="AF46" s="12"/>
      <c r="AG46" s="12"/>
    </row>
    <row r="47" spans="1:33" ht="9" customHeight="1">
      <c r="A47" s="12"/>
      <c r="B47" s="54"/>
      <c r="C47" s="54"/>
      <c r="D47" s="54"/>
      <c r="E47" s="54"/>
      <c r="F47" s="54"/>
      <c r="G47" s="54"/>
      <c r="H47" s="54"/>
      <c r="I47" s="54"/>
      <c r="J47" s="54"/>
      <c r="K47" s="54"/>
      <c r="L47" s="54"/>
      <c r="M47" s="12"/>
      <c r="N47" s="12"/>
      <c r="O47" s="12"/>
      <c r="P47" s="12"/>
      <c r="Q47" s="12"/>
      <c r="R47" s="12"/>
      <c r="S47" s="12"/>
      <c r="T47" s="12"/>
      <c r="U47" s="12"/>
      <c r="V47" s="12"/>
      <c r="W47" s="12"/>
      <c r="X47" s="12"/>
      <c r="Y47" s="12"/>
      <c r="Z47" s="12"/>
      <c r="AA47" s="12"/>
      <c r="AB47" s="12"/>
      <c r="AC47" s="12"/>
      <c r="AD47" s="12"/>
      <c r="AE47" s="12"/>
      <c r="AF47" s="12"/>
      <c r="AG47" s="12"/>
    </row>
    <row r="48" spans="1:33" ht="15" customHeight="1">
      <c r="A48" s="12"/>
      <c r="B48" s="54"/>
      <c r="C48" s="54" t="s">
        <v>326</v>
      </c>
      <c r="D48" s="54" t="s">
        <v>148</v>
      </c>
      <c r="E48" s="54"/>
      <c r="F48" s="54"/>
      <c r="G48" s="54"/>
      <c r="H48" s="54"/>
      <c r="I48" s="54"/>
      <c r="J48" s="54"/>
      <c r="K48" s="54"/>
      <c r="L48" s="54"/>
      <c r="M48" s="12"/>
      <c r="N48" s="12"/>
      <c r="O48" s="12"/>
      <c r="P48" s="12"/>
      <c r="Q48" s="12"/>
      <c r="R48" s="12"/>
      <c r="S48" s="12"/>
      <c r="T48" s="12"/>
      <c r="U48" s="12"/>
      <c r="V48" s="12"/>
      <c r="W48" s="12"/>
      <c r="X48" s="12"/>
      <c r="Y48" s="12"/>
      <c r="Z48" s="12"/>
      <c r="AA48" s="12"/>
      <c r="AB48" s="12"/>
      <c r="AC48" s="12"/>
      <c r="AD48" s="12"/>
      <c r="AE48" s="12"/>
      <c r="AF48" s="12"/>
      <c r="AG48" s="12"/>
    </row>
    <row r="49" spans="1:33" ht="15" customHeight="1">
      <c r="A49" s="12"/>
      <c r="B49" s="54"/>
      <c r="C49" s="54"/>
      <c r="D49" s="55" t="s">
        <v>535</v>
      </c>
      <c r="E49" s="55"/>
      <c r="F49" s="55"/>
      <c r="G49" s="55"/>
      <c r="H49" s="55"/>
      <c r="I49" s="55"/>
      <c r="J49" s="55"/>
      <c r="K49" s="55"/>
      <c r="L49" s="55"/>
      <c r="M49" s="55"/>
      <c r="N49" s="55"/>
      <c r="O49" s="63"/>
      <c r="P49" s="63"/>
      <c r="Q49" s="63"/>
      <c r="R49" s="63"/>
      <c r="S49" s="63"/>
      <c r="T49" s="63"/>
      <c r="U49" s="63"/>
      <c r="V49" s="63"/>
      <c r="W49" s="63"/>
      <c r="X49" s="63"/>
      <c r="Y49" s="63"/>
      <c r="Z49" s="63"/>
      <c r="AA49" s="63"/>
      <c r="AB49" s="63"/>
      <c r="AC49" s="63"/>
      <c r="AD49" s="63"/>
      <c r="AE49" s="63"/>
      <c r="AF49" s="63"/>
      <c r="AG49" s="63"/>
    </row>
    <row r="50" spans="1:33" ht="15" customHeight="1">
      <c r="A50" s="12"/>
      <c r="B50" s="54"/>
      <c r="C50" s="54"/>
      <c r="D50" s="55"/>
      <c r="E50" s="55"/>
      <c r="F50" s="55"/>
      <c r="G50" s="55"/>
      <c r="H50" s="55"/>
      <c r="I50" s="55"/>
      <c r="J50" s="55"/>
      <c r="K50" s="55"/>
      <c r="L50" s="55"/>
      <c r="M50" s="55"/>
      <c r="N50" s="55"/>
      <c r="O50" s="63"/>
      <c r="P50" s="63"/>
      <c r="Q50" s="63"/>
      <c r="R50" s="63"/>
      <c r="S50" s="63"/>
      <c r="T50" s="63"/>
      <c r="U50" s="63"/>
      <c r="V50" s="63"/>
      <c r="W50" s="63"/>
      <c r="X50" s="63"/>
      <c r="Y50" s="63"/>
      <c r="Z50" s="63"/>
      <c r="AA50" s="63"/>
      <c r="AB50" s="63"/>
      <c r="AC50" s="63"/>
      <c r="AD50" s="63"/>
      <c r="AE50" s="63"/>
      <c r="AF50" s="63"/>
      <c r="AG50" s="63"/>
    </row>
    <row r="51" spans="1:33" ht="15" customHeight="1">
      <c r="A51" s="12"/>
      <c r="B51" s="54"/>
      <c r="C51" s="54"/>
      <c r="D51" s="55"/>
      <c r="E51" s="55"/>
      <c r="F51" s="55"/>
      <c r="G51" s="55"/>
      <c r="H51" s="55"/>
      <c r="I51" s="55"/>
      <c r="J51" s="55"/>
      <c r="K51" s="55"/>
      <c r="L51" s="55"/>
      <c r="M51" s="55"/>
      <c r="N51" s="55"/>
      <c r="O51" s="63"/>
      <c r="P51" s="63"/>
      <c r="Q51" s="63"/>
      <c r="R51" s="63"/>
      <c r="S51" s="63"/>
      <c r="T51" s="63"/>
      <c r="U51" s="63"/>
      <c r="V51" s="63"/>
      <c r="W51" s="63"/>
      <c r="X51" s="63"/>
      <c r="Y51" s="63"/>
      <c r="Z51" s="63"/>
      <c r="AA51" s="63"/>
      <c r="AB51" s="63"/>
      <c r="AC51" s="63"/>
      <c r="AD51" s="63"/>
      <c r="AE51" s="63"/>
      <c r="AF51" s="63"/>
      <c r="AG51" s="63"/>
    </row>
    <row r="52" spans="1:33" ht="15" customHeight="1">
      <c r="A52" s="12"/>
      <c r="B52" s="54"/>
      <c r="C52" s="633"/>
      <c r="D52" s="634" t="s">
        <v>440</v>
      </c>
      <c r="E52" s="634"/>
      <c r="F52" s="634"/>
      <c r="G52" s="634"/>
      <c r="H52" s="634"/>
      <c r="I52" s="634"/>
      <c r="J52" s="634"/>
      <c r="K52" s="634"/>
      <c r="L52" s="634"/>
      <c r="M52" s="634"/>
      <c r="N52" s="634"/>
      <c r="O52" s="63"/>
      <c r="P52" s="63"/>
      <c r="Q52" s="63"/>
      <c r="R52" s="63"/>
      <c r="S52" s="63"/>
      <c r="T52" s="63"/>
      <c r="U52" s="63"/>
      <c r="V52" s="63"/>
      <c r="W52" s="63"/>
      <c r="X52" s="63"/>
      <c r="Y52" s="63"/>
      <c r="Z52" s="63"/>
      <c r="AA52" s="63"/>
      <c r="AB52" s="63"/>
      <c r="AC52" s="63"/>
      <c r="AD52" s="63"/>
      <c r="AE52" s="63"/>
      <c r="AF52" s="63"/>
      <c r="AG52" s="63"/>
    </row>
    <row r="53" spans="1:33" ht="15" customHeight="1">
      <c r="A53" s="12"/>
      <c r="B53" s="54"/>
      <c r="C53" s="54"/>
      <c r="D53" s="634"/>
      <c r="E53" s="634"/>
      <c r="F53" s="634"/>
      <c r="G53" s="634"/>
      <c r="H53" s="634"/>
      <c r="I53" s="634"/>
      <c r="J53" s="634"/>
      <c r="K53" s="634"/>
      <c r="L53" s="634"/>
      <c r="M53" s="634"/>
      <c r="N53" s="634"/>
      <c r="O53" s="63"/>
      <c r="P53" s="63"/>
      <c r="Q53" s="63"/>
      <c r="R53" s="63"/>
      <c r="S53" s="63"/>
      <c r="T53" s="63"/>
      <c r="U53" s="63"/>
      <c r="V53" s="63"/>
      <c r="W53" s="63"/>
      <c r="X53" s="63"/>
      <c r="Y53" s="63"/>
      <c r="Z53" s="63"/>
      <c r="AA53" s="63"/>
      <c r="AB53" s="63"/>
      <c r="AC53" s="63"/>
      <c r="AD53" s="63"/>
      <c r="AE53" s="63"/>
      <c r="AF53" s="63"/>
      <c r="AG53" s="63"/>
    </row>
    <row r="54" spans="1:33" ht="15" customHeight="1">
      <c r="A54" s="12"/>
      <c r="B54" s="54"/>
      <c r="C54" s="54"/>
      <c r="D54" s="634" t="s">
        <v>386</v>
      </c>
      <c r="E54" s="634"/>
      <c r="F54" s="634"/>
      <c r="G54" s="634"/>
      <c r="H54" s="634"/>
      <c r="I54" s="634"/>
      <c r="J54" s="634"/>
      <c r="K54" s="634"/>
      <c r="L54" s="634"/>
      <c r="M54" s="634"/>
      <c r="N54" s="634"/>
      <c r="O54" s="63"/>
      <c r="P54" s="63"/>
      <c r="Q54" s="63"/>
      <c r="R54" s="63"/>
      <c r="S54" s="63"/>
      <c r="T54" s="63"/>
      <c r="U54" s="63"/>
      <c r="V54" s="63"/>
      <c r="W54" s="63"/>
      <c r="X54" s="63"/>
      <c r="Y54" s="63"/>
      <c r="Z54" s="63"/>
      <c r="AA54" s="63"/>
      <c r="AB54" s="63"/>
      <c r="AC54" s="63"/>
      <c r="AD54" s="63"/>
      <c r="AE54" s="63"/>
      <c r="AF54" s="63"/>
      <c r="AG54" s="63"/>
    </row>
    <row r="55" spans="1:33" ht="15" customHeight="1">
      <c r="A55" s="12"/>
      <c r="B55" s="54"/>
      <c r="C55" s="54"/>
      <c r="D55" s="634"/>
      <c r="E55" s="634"/>
      <c r="F55" s="634"/>
      <c r="G55" s="634"/>
      <c r="H55" s="634"/>
      <c r="I55" s="634"/>
      <c r="J55" s="634"/>
      <c r="K55" s="634"/>
      <c r="L55" s="634"/>
      <c r="M55" s="634"/>
      <c r="N55" s="634"/>
      <c r="O55" s="63"/>
      <c r="P55" s="63"/>
      <c r="Q55" s="63"/>
      <c r="R55" s="63"/>
      <c r="S55" s="63"/>
      <c r="T55" s="63"/>
      <c r="U55" s="63"/>
      <c r="V55" s="63"/>
      <c r="W55" s="63"/>
      <c r="X55" s="63"/>
      <c r="Y55" s="63"/>
      <c r="Z55" s="63"/>
      <c r="AA55" s="63"/>
      <c r="AB55" s="63"/>
      <c r="AC55" s="63"/>
      <c r="AD55" s="63"/>
      <c r="AE55" s="63"/>
      <c r="AF55" s="63"/>
      <c r="AG55" s="63"/>
    </row>
    <row r="56" spans="1:33" ht="15" customHeight="1">
      <c r="A56" s="12"/>
      <c r="B56" s="54"/>
      <c r="C56" s="54"/>
      <c r="D56" s="631" t="s">
        <v>166</v>
      </c>
      <c r="E56" s="54"/>
      <c r="F56" s="54"/>
      <c r="G56" s="54"/>
      <c r="H56" s="54"/>
      <c r="I56" s="54"/>
      <c r="J56" s="54"/>
      <c r="K56" s="54"/>
      <c r="L56" s="54"/>
      <c r="M56" s="12"/>
      <c r="N56" s="12"/>
      <c r="O56" s="12"/>
      <c r="P56" s="12"/>
      <c r="Q56" s="12"/>
      <c r="R56" s="12"/>
      <c r="S56" s="12"/>
      <c r="T56" s="12"/>
      <c r="U56" s="12"/>
      <c r="V56" s="12"/>
      <c r="W56" s="12"/>
      <c r="X56" s="12"/>
      <c r="Y56" s="12"/>
      <c r="Z56" s="12"/>
      <c r="AA56" s="12"/>
      <c r="AB56" s="12"/>
      <c r="AC56" s="12"/>
      <c r="AD56" s="12"/>
      <c r="AE56" s="12"/>
      <c r="AF56" s="12"/>
      <c r="AG56" s="12"/>
    </row>
    <row r="57" spans="1:33" ht="15" customHeight="1">
      <c r="A57" s="12"/>
      <c r="B57" s="54"/>
      <c r="C57" s="54"/>
      <c r="D57" s="54"/>
      <c r="E57" s="54"/>
      <c r="F57" s="54"/>
      <c r="G57" s="54"/>
      <c r="H57" s="54"/>
      <c r="I57" s="54"/>
      <c r="J57" s="54"/>
      <c r="K57" s="54"/>
      <c r="L57" s="54"/>
      <c r="M57" s="12"/>
      <c r="N57" s="12"/>
      <c r="O57" s="12"/>
      <c r="P57" s="12"/>
      <c r="Q57" s="12"/>
      <c r="R57" s="12"/>
      <c r="S57" s="12"/>
      <c r="T57" s="12"/>
      <c r="U57" s="12"/>
      <c r="V57" s="12"/>
      <c r="W57" s="12"/>
      <c r="X57" s="12"/>
      <c r="Y57" s="12"/>
      <c r="Z57" s="12"/>
      <c r="AA57" s="12"/>
      <c r="AB57" s="12"/>
      <c r="AC57" s="12"/>
      <c r="AD57" s="12"/>
      <c r="AE57" s="12"/>
      <c r="AF57" s="12"/>
      <c r="AG57" s="12"/>
    </row>
    <row r="58" spans="1:33" ht="15" customHeight="1">
      <c r="A58" s="12"/>
      <c r="B58" s="54"/>
      <c r="C58" s="54"/>
      <c r="D58" s="54"/>
      <c r="E58" s="54"/>
      <c r="F58" s="54"/>
      <c r="G58" s="54"/>
      <c r="H58" s="54"/>
      <c r="I58" s="54"/>
      <c r="J58" s="54"/>
      <c r="K58" s="54"/>
      <c r="L58" s="54"/>
      <c r="M58" s="12"/>
      <c r="N58" s="12"/>
      <c r="O58" s="12"/>
      <c r="P58" s="12"/>
      <c r="Q58" s="12"/>
      <c r="R58" s="12"/>
      <c r="S58" s="12"/>
      <c r="T58" s="12"/>
      <c r="U58" s="12"/>
      <c r="V58" s="12"/>
      <c r="W58" s="12"/>
      <c r="X58" s="12"/>
      <c r="Y58" s="12"/>
      <c r="Z58" s="12"/>
      <c r="AA58" s="12"/>
      <c r="AB58" s="12"/>
      <c r="AC58" s="12"/>
      <c r="AD58" s="12"/>
      <c r="AE58" s="12"/>
      <c r="AF58" s="12"/>
      <c r="AG58" s="12"/>
    </row>
    <row r="59" spans="1:33" ht="15" customHeight="1">
      <c r="A59" s="12"/>
      <c r="B59" s="54"/>
      <c r="C59" s="54"/>
      <c r="D59" s="54"/>
      <c r="E59" s="54"/>
      <c r="F59" s="54"/>
      <c r="G59" s="54"/>
      <c r="H59" s="54"/>
      <c r="J59" s="54"/>
      <c r="K59" s="54"/>
      <c r="L59" s="54"/>
      <c r="M59" s="12"/>
      <c r="N59" s="12"/>
      <c r="O59" s="12"/>
      <c r="R59" s="12"/>
      <c r="S59" s="12"/>
      <c r="T59" s="12"/>
      <c r="U59" s="12"/>
      <c r="V59" s="12"/>
      <c r="W59" s="12"/>
      <c r="X59" s="12"/>
      <c r="Y59" s="12"/>
      <c r="Z59" s="12"/>
      <c r="AA59" s="12"/>
      <c r="AB59" s="12"/>
      <c r="AC59" s="12"/>
      <c r="AD59" s="12"/>
      <c r="AE59" s="12"/>
      <c r="AF59" s="12"/>
      <c r="AG59" s="12"/>
    </row>
    <row r="60" spans="1:33" ht="15" customHeight="1">
      <c r="A60" s="12"/>
      <c r="B60" s="54"/>
      <c r="C60" s="54"/>
      <c r="D60" s="54"/>
      <c r="E60" s="54"/>
      <c r="F60" s="54"/>
      <c r="G60" s="54"/>
      <c r="H60" s="54"/>
      <c r="I60" s="636" t="s">
        <v>274</v>
      </c>
      <c r="J60" s="54"/>
      <c r="K60" s="54"/>
      <c r="L60" s="54"/>
      <c r="M60" s="12"/>
      <c r="N60" s="12"/>
      <c r="O60" s="12"/>
      <c r="P60" s="12"/>
      <c r="Q60" s="12"/>
      <c r="R60" s="12"/>
      <c r="S60" s="12"/>
      <c r="T60" s="12"/>
      <c r="U60" s="12"/>
      <c r="V60" s="12"/>
      <c r="W60" s="12"/>
      <c r="X60" s="12"/>
      <c r="Y60" s="12"/>
      <c r="Z60" s="12"/>
      <c r="AA60" s="12"/>
      <c r="AB60" s="12"/>
      <c r="AC60" s="12"/>
      <c r="AD60" s="12"/>
      <c r="AE60" s="12"/>
      <c r="AF60" s="12"/>
      <c r="AG60" s="12"/>
    </row>
    <row r="61" spans="1:33" ht="9.75" customHeight="1">
      <c r="A61" s="12"/>
      <c r="B61" s="54"/>
      <c r="C61" s="54"/>
      <c r="D61" s="54"/>
      <c r="E61" s="54"/>
      <c r="F61" s="54"/>
      <c r="G61" s="54"/>
      <c r="H61" s="54"/>
      <c r="I61" s="54"/>
      <c r="J61" s="54"/>
      <c r="K61" s="54"/>
      <c r="L61" s="54"/>
      <c r="M61" s="12"/>
      <c r="N61" s="12"/>
      <c r="O61" s="12"/>
      <c r="P61" s="12"/>
      <c r="Q61" s="12"/>
      <c r="R61" s="12"/>
      <c r="S61" s="12"/>
      <c r="T61" s="12"/>
      <c r="U61" s="12"/>
      <c r="V61" s="12"/>
      <c r="W61" s="12"/>
      <c r="X61" s="12"/>
      <c r="Y61" s="12"/>
      <c r="Z61" s="12"/>
      <c r="AA61" s="12"/>
      <c r="AB61" s="12"/>
      <c r="AC61" s="12"/>
      <c r="AD61" s="12"/>
      <c r="AE61" s="12"/>
      <c r="AF61" s="12"/>
      <c r="AG61" s="12"/>
    </row>
    <row r="62" spans="1:33" ht="15" customHeight="1">
      <c r="A62" s="12"/>
      <c r="B62" s="54"/>
      <c r="C62" s="54" t="s">
        <v>293</v>
      </c>
      <c r="D62" s="54" t="s">
        <v>34</v>
      </c>
      <c r="E62" s="54"/>
      <c r="F62" s="54"/>
      <c r="G62" s="54"/>
      <c r="H62" s="54"/>
      <c r="I62" s="54"/>
      <c r="J62" s="54"/>
      <c r="K62" s="54"/>
      <c r="L62" s="54"/>
      <c r="M62" s="12"/>
      <c r="N62" s="12"/>
      <c r="O62" s="12"/>
      <c r="P62" s="12"/>
      <c r="Q62" s="12"/>
      <c r="R62" s="12"/>
      <c r="S62" s="12"/>
      <c r="T62" s="12"/>
      <c r="U62" s="12"/>
      <c r="V62" s="12"/>
      <c r="W62" s="12"/>
      <c r="X62" s="12"/>
      <c r="Y62" s="12"/>
      <c r="Z62" s="12"/>
      <c r="AA62" s="12"/>
      <c r="AB62" s="12"/>
      <c r="AC62" s="12"/>
      <c r="AD62" s="12"/>
      <c r="AE62" s="12"/>
      <c r="AF62" s="12"/>
      <c r="AG62" s="12"/>
    </row>
    <row r="63" spans="1:33" ht="15" customHeight="1">
      <c r="A63" s="12"/>
      <c r="B63" s="54"/>
      <c r="C63" s="54"/>
      <c r="D63" s="55" t="s">
        <v>536</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row>
    <row r="64" spans="1:33" ht="15" customHeight="1">
      <c r="A64" s="12"/>
      <c r="B64" s="54"/>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row>
    <row r="65" spans="1:33" ht="10.5" customHeight="1">
      <c r="A65" s="12"/>
      <c r="B65" s="54"/>
      <c r="C65" s="54"/>
      <c r="D65" s="55"/>
      <c r="E65" s="55"/>
      <c r="F65" s="55"/>
      <c r="G65" s="55"/>
      <c r="H65" s="55"/>
      <c r="I65" s="55"/>
      <c r="J65" s="55"/>
      <c r="K65" s="55"/>
      <c r="L65" s="55"/>
      <c r="M65" s="55"/>
      <c r="N65" s="55"/>
      <c r="O65" s="12"/>
      <c r="P65" s="12"/>
      <c r="Q65" s="12"/>
      <c r="R65" s="12"/>
      <c r="S65" s="12"/>
      <c r="T65" s="12"/>
      <c r="U65" s="12"/>
      <c r="V65" s="12"/>
      <c r="W65" s="12"/>
      <c r="X65" s="12"/>
      <c r="Y65" s="12"/>
      <c r="Z65" s="12"/>
      <c r="AA65" s="12"/>
      <c r="AB65" s="12"/>
      <c r="AC65" s="12"/>
      <c r="AD65" s="12"/>
      <c r="AE65" s="12"/>
      <c r="AF65" s="12"/>
      <c r="AG65" s="12"/>
    </row>
    <row r="66" spans="1:33" ht="16.5" customHeight="1">
      <c r="A66" s="12"/>
      <c r="B66" s="54"/>
      <c r="C66" s="54"/>
      <c r="D66" s="55"/>
      <c r="E66" s="55"/>
      <c r="F66" s="55"/>
      <c r="G66" s="55"/>
      <c r="H66" s="55"/>
      <c r="I66" s="55"/>
      <c r="J66" s="55"/>
      <c r="K66" s="55"/>
      <c r="L66" s="55"/>
      <c r="M66" s="55"/>
      <c r="N66" s="55"/>
      <c r="O66" s="12"/>
      <c r="P66" s="12"/>
      <c r="Q66" s="12"/>
      <c r="R66" s="12"/>
      <c r="S66" s="12"/>
      <c r="T66" s="12"/>
      <c r="U66" s="12"/>
      <c r="V66" s="12"/>
      <c r="W66" s="12"/>
      <c r="X66" s="12"/>
      <c r="Y66" s="12"/>
      <c r="Z66" s="12"/>
      <c r="AA66" s="12"/>
      <c r="AB66" s="12"/>
      <c r="AC66" s="12"/>
      <c r="AD66" s="12"/>
      <c r="AE66" s="12"/>
      <c r="AF66" s="12"/>
      <c r="AG66" s="12"/>
    </row>
    <row r="67" spans="1:33" ht="9" customHeight="1">
      <c r="A67" s="12"/>
      <c r="B67" s="54"/>
      <c r="C67" s="54"/>
      <c r="D67" s="55"/>
      <c r="E67" s="55"/>
      <c r="F67" s="55"/>
      <c r="G67" s="55"/>
      <c r="H67" s="55"/>
      <c r="I67" s="55"/>
      <c r="J67" s="55"/>
      <c r="K67" s="55"/>
      <c r="L67" s="55"/>
      <c r="M67" s="55"/>
      <c r="N67" s="55"/>
      <c r="O67" s="12"/>
      <c r="P67" s="12"/>
      <c r="Q67" s="12"/>
      <c r="R67" s="12"/>
      <c r="S67" s="12"/>
      <c r="T67" s="12"/>
      <c r="U67" s="12"/>
      <c r="V67" s="12"/>
      <c r="W67" s="12"/>
      <c r="X67" s="12"/>
      <c r="Y67" s="12"/>
      <c r="Z67" s="12"/>
      <c r="AA67" s="12"/>
      <c r="AB67" s="12"/>
      <c r="AC67" s="12"/>
      <c r="AD67" s="12"/>
      <c r="AE67" s="12"/>
      <c r="AF67" s="12"/>
      <c r="AG67" s="12"/>
    </row>
    <row r="68" spans="1:33" ht="15" customHeight="1">
      <c r="A68" s="12"/>
      <c r="B68" s="54"/>
      <c r="C68" s="54" t="s">
        <v>330</v>
      </c>
      <c r="D68" s="54" t="s">
        <v>458</v>
      </c>
      <c r="E68" s="54"/>
      <c r="F68" s="54"/>
      <c r="G68" s="54"/>
      <c r="H68" s="54"/>
      <c r="I68" s="54"/>
      <c r="J68" s="54"/>
      <c r="K68" s="54"/>
      <c r="L68" s="54"/>
      <c r="M68" s="12"/>
      <c r="N68" s="12"/>
      <c r="O68" s="12"/>
      <c r="P68" s="12"/>
      <c r="Q68" s="12"/>
      <c r="R68" s="12"/>
      <c r="S68" s="12"/>
      <c r="T68" s="12"/>
      <c r="U68" s="12"/>
      <c r="V68" s="12"/>
      <c r="W68" s="12"/>
      <c r="X68" s="12"/>
      <c r="Y68" s="12"/>
      <c r="Z68" s="12"/>
      <c r="AA68" s="12"/>
      <c r="AB68" s="12"/>
      <c r="AC68" s="12"/>
      <c r="AD68" s="12"/>
      <c r="AE68" s="12"/>
      <c r="AF68" s="12"/>
      <c r="AG68" s="12"/>
    </row>
    <row r="69" spans="1:33" ht="15" customHeight="1">
      <c r="A69" s="12"/>
      <c r="B69" s="54"/>
      <c r="C69" s="54"/>
      <c r="D69" s="54" t="s">
        <v>115</v>
      </c>
      <c r="E69" s="54"/>
      <c r="F69" s="54"/>
      <c r="G69" s="54"/>
      <c r="H69" s="54"/>
      <c r="I69" s="54"/>
      <c r="J69" s="54"/>
      <c r="K69" s="54"/>
      <c r="L69" s="54"/>
      <c r="M69" s="12"/>
      <c r="N69" s="12"/>
      <c r="O69" s="12"/>
      <c r="P69" s="12"/>
      <c r="Q69" s="12"/>
      <c r="R69" s="12"/>
      <c r="S69" s="12"/>
      <c r="T69" s="12"/>
      <c r="U69" s="12"/>
      <c r="V69" s="12"/>
      <c r="W69" s="12"/>
      <c r="X69" s="12"/>
      <c r="Y69" s="12"/>
      <c r="Z69" s="12"/>
      <c r="AA69" s="12"/>
      <c r="AB69" s="12"/>
      <c r="AC69" s="12"/>
      <c r="AD69" s="12"/>
      <c r="AE69" s="12"/>
      <c r="AF69" s="12"/>
      <c r="AG69" s="12"/>
    </row>
    <row r="70" spans="1:33" ht="15" customHeight="1">
      <c r="A70" s="12"/>
      <c r="B70" s="54"/>
      <c r="C70" s="54"/>
      <c r="D70" s="54" t="s">
        <v>453</v>
      </c>
      <c r="F70" s="54"/>
      <c r="G70" s="54"/>
      <c r="H70" s="54"/>
      <c r="I70" s="54"/>
      <c r="J70" s="54"/>
      <c r="K70" s="54"/>
      <c r="L70" s="54"/>
      <c r="M70" s="12"/>
      <c r="N70" s="12"/>
      <c r="O70" s="12"/>
      <c r="P70" s="12"/>
      <c r="Q70" s="12"/>
      <c r="R70" s="12"/>
      <c r="S70" s="12"/>
      <c r="T70" s="12"/>
      <c r="U70" s="12"/>
      <c r="V70" s="12"/>
      <c r="W70" s="12"/>
      <c r="X70" s="12"/>
      <c r="Y70" s="12"/>
      <c r="Z70" s="12"/>
      <c r="AA70" s="12"/>
      <c r="AB70" s="12"/>
      <c r="AC70" s="12"/>
      <c r="AD70" s="12"/>
      <c r="AE70" s="12"/>
      <c r="AF70" s="12"/>
      <c r="AG70" s="12"/>
    </row>
    <row r="71" spans="1:33" ht="15" customHeight="1">
      <c r="A71" s="12"/>
      <c r="B71" s="54"/>
      <c r="C71" s="54"/>
      <c r="D71" s="55" t="s">
        <v>46</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row>
    <row r="72" spans="1:33" ht="15" customHeight="1">
      <c r="A72" s="12"/>
      <c r="B72" s="54"/>
      <c r="C72" s="54"/>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row>
    <row r="73" spans="1:33" ht="15" customHeight="1">
      <c r="A73" s="12"/>
      <c r="B73" s="54"/>
      <c r="C73" s="54"/>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row>
    <row r="74" spans="1:33" ht="15" customHeight="1">
      <c r="A74" s="12"/>
      <c r="B74" s="54"/>
      <c r="C74" s="54"/>
      <c r="D74" s="634" t="s">
        <v>537</v>
      </c>
      <c r="E74" s="634"/>
      <c r="F74" s="634"/>
      <c r="G74" s="634"/>
      <c r="H74" s="634"/>
      <c r="I74" s="634"/>
      <c r="J74" s="634"/>
      <c r="K74" s="634"/>
      <c r="L74" s="634"/>
      <c r="M74" s="634"/>
      <c r="N74" s="634"/>
      <c r="O74" s="55"/>
      <c r="P74" s="55"/>
      <c r="Q74" s="55"/>
      <c r="R74" s="55"/>
      <c r="S74" s="55"/>
      <c r="T74" s="55"/>
      <c r="U74" s="55"/>
      <c r="V74" s="55"/>
      <c r="W74" s="55"/>
      <c r="X74" s="55"/>
      <c r="Y74" s="55"/>
      <c r="Z74" s="55"/>
      <c r="AA74" s="55"/>
      <c r="AB74" s="55"/>
      <c r="AC74" s="55"/>
      <c r="AD74" s="55"/>
      <c r="AE74" s="55"/>
      <c r="AF74" s="55"/>
      <c r="AG74" s="55"/>
    </row>
    <row r="75" spans="1:33" ht="15" customHeight="1">
      <c r="A75" s="12"/>
      <c r="B75" s="54"/>
      <c r="C75" s="54"/>
      <c r="D75" s="634"/>
      <c r="E75" s="634"/>
      <c r="F75" s="634"/>
      <c r="G75" s="634"/>
      <c r="H75" s="634"/>
      <c r="I75" s="634"/>
      <c r="J75" s="634"/>
      <c r="K75" s="634"/>
      <c r="L75" s="634"/>
      <c r="M75" s="634"/>
      <c r="N75" s="634"/>
      <c r="O75" s="55"/>
      <c r="P75" s="55"/>
      <c r="Q75" s="55"/>
      <c r="R75" s="55"/>
      <c r="S75" s="55"/>
      <c r="T75" s="55"/>
      <c r="U75" s="55"/>
      <c r="V75" s="55"/>
      <c r="W75" s="55"/>
      <c r="X75" s="55"/>
      <c r="Y75" s="55"/>
      <c r="Z75" s="55"/>
      <c r="AA75" s="55"/>
      <c r="AB75" s="55"/>
      <c r="AC75" s="55"/>
      <c r="AD75" s="55"/>
      <c r="AE75" s="55"/>
      <c r="AF75" s="55"/>
      <c r="AG75" s="55"/>
    </row>
    <row r="76" spans="1:33" ht="15" customHeight="1">
      <c r="A76" s="12"/>
      <c r="B76" s="54"/>
      <c r="C76" s="54"/>
      <c r="D76" s="54" t="s">
        <v>538</v>
      </c>
      <c r="E76" s="54" t="s">
        <v>539</v>
      </c>
      <c r="F76" s="54"/>
      <c r="G76" s="54"/>
      <c r="H76" s="54"/>
      <c r="I76" s="54"/>
      <c r="J76" s="54"/>
      <c r="K76" s="54"/>
      <c r="L76" s="54"/>
      <c r="M76" s="12"/>
      <c r="N76" s="12"/>
      <c r="O76" s="12"/>
      <c r="P76" s="12"/>
      <c r="Q76" s="12"/>
      <c r="R76" s="12"/>
      <c r="S76" s="12"/>
      <c r="T76" s="12"/>
      <c r="U76" s="12"/>
      <c r="V76" s="12"/>
      <c r="W76" s="12"/>
      <c r="X76" s="12"/>
      <c r="Y76" s="12"/>
      <c r="Z76" s="12"/>
      <c r="AA76" s="12"/>
      <c r="AB76" s="12"/>
      <c r="AC76" s="12"/>
      <c r="AD76" s="12"/>
      <c r="AE76" s="12"/>
      <c r="AF76" s="12"/>
      <c r="AG76" s="12"/>
    </row>
    <row r="77" spans="1:33" ht="15" customHeight="1">
      <c r="A77" s="12"/>
      <c r="B77" s="54"/>
      <c r="C77" s="54"/>
      <c r="D77" s="54" t="s">
        <v>540</v>
      </c>
      <c r="E77" s="55" t="s">
        <v>120</v>
      </c>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5" customHeight="1">
      <c r="A78" s="12"/>
      <c r="B78" s="54"/>
      <c r="C78" s="54"/>
      <c r="D78" s="54"/>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5" customHeight="1">
      <c r="A79" s="12"/>
      <c r="B79" s="54"/>
      <c r="C79" s="54"/>
      <c r="D79" s="635" t="s">
        <v>512</v>
      </c>
      <c r="E79" s="635"/>
      <c r="F79" s="635"/>
      <c r="G79" s="635"/>
      <c r="H79" s="635"/>
      <c r="I79" s="635"/>
      <c r="J79" s="635"/>
      <c r="K79" s="635"/>
      <c r="L79" s="635"/>
      <c r="M79" s="635"/>
      <c r="N79" s="635"/>
      <c r="O79" s="56"/>
      <c r="P79" s="56"/>
      <c r="Q79" s="56"/>
      <c r="R79" s="56"/>
      <c r="S79" s="56"/>
      <c r="T79" s="56"/>
      <c r="U79" s="56"/>
      <c r="V79" s="56"/>
      <c r="W79" s="56"/>
      <c r="X79" s="56"/>
      <c r="Y79" s="56"/>
      <c r="Z79" s="56"/>
      <c r="AA79" s="56"/>
      <c r="AB79" s="56"/>
      <c r="AC79" s="56"/>
      <c r="AD79" s="56"/>
      <c r="AE79" s="56"/>
      <c r="AF79" s="56"/>
      <c r="AG79" s="56"/>
    </row>
    <row r="80" spans="1:33" ht="15" customHeight="1">
      <c r="A80" s="12"/>
      <c r="B80" s="54"/>
      <c r="C80" s="54"/>
      <c r="D80" s="634" t="s">
        <v>541</v>
      </c>
      <c r="E80" s="634"/>
      <c r="F80" s="634"/>
      <c r="G80" s="634"/>
      <c r="H80" s="634"/>
      <c r="I80" s="634"/>
      <c r="J80" s="634"/>
      <c r="K80" s="634"/>
      <c r="L80" s="634"/>
      <c r="M80" s="634"/>
      <c r="N80" s="634"/>
      <c r="O80" s="55"/>
      <c r="P80" s="55"/>
      <c r="Q80" s="55"/>
      <c r="R80" s="55"/>
      <c r="S80" s="55"/>
      <c r="T80" s="55"/>
      <c r="U80" s="55"/>
      <c r="V80" s="55"/>
      <c r="W80" s="55"/>
      <c r="X80" s="55"/>
      <c r="Y80" s="55"/>
      <c r="Z80" s="55"/>
      <c r="AA80" s="55"/>
      <c r="AB80" s="55"/>
      <c r="AC80" s="55"/>
      <c r="AD80" s="55"/>
      <c r="AE80" s="55"/>
      <c r="AF80" s="55"/>
      <c r="AG80" s="55"/>
    </row>
    <row r="81" spans="1:33" ht="15" customHeight="1">
      <c r="A81" s="12"/>
      <c r="B81" s="54"/>
      <c r="C81" s="54"/>
      <c r="D81" s="634"/>
      <c r="E81" s="634"/>
      <c r="F81" s="634"/>
      <c r="G81" s="634"/>
      <c r="H81" s="634"/>
      <c r="I81" s="634"/>
      <c r="J81" s="634"/>
      <c r="K81" s="634"/>
      <c r="L81" s="634"/>
      <c r="M81" s="634"/>
      <c r="N81" s="634"/>
      <c r="O81" s="55"/>
      <c r="P81" s="55"/>
      <c r="Q81" s="55"/>
      <c r="R81" s="55"/>
      <c r="S81" s="55"/>
      <c r="T81" s="55"/>
      <c r="U81" s="55"/>
      <c r="V81" s="55"/>
      <c r="W81" s="55"/>
      <c r="X81" s="55"/>
      <c r="Y81" s="55"/>
      <c r="Z81" s="55"/>
      <c r="AA81" s="55"/>
      <c r="AB81" s="55"/>
      <c r="AC81" s="55"/>
      <c r="AD81" s="55"/>
      <c r="AE81" s="55"/>
      <c r="AF81" s="55"/>
      <c r="AG81" s="55"/>
    </row>
    <row r="82" spans="1:33" ht="9" customHeight="1">
      <c r="A82" s="12"/>
      <c r="B82" s="54"/>
      <c r="C82" s="54"/>
      <c r="D82" s="634"/>
      <c r="E82" s="634"/>
      <c r="F82" s="634"/>
      <c r="G82" s="634"/>
      <c r="H82" s="634"/>
      <c r="I82" s="634"/>
      <c r="J82" s="634"/>
      <c r="K82" s="634"/>
      <c r="L82" s="634"/>
      <c r="M82" s="634"/>
      <c r="N82" s="634"/>
      <c r="O82" s="12"/>
      <c r="P82" s="12"/>
      <c r="Q82" s="12"/>
      <c r="R82" s="12"/>
      <c r="S82" s="12"/>
      <c r="T82" s="12"/>
      <c r="U82" s="12"/>
      <c r="V82" s="12"/>
      <c r="W82" s="12"/>
      <c r="X82" s="12"/>
      <c r="Y82" s="12"/>
      <c r="Z82" s="12"/>
      <c r="AA82" s="12"/>
      <c r="AB82" s="12"/>
      <c r="AC82" s="12"/>
      <c r="AD82" s="12"/>
      <c r="AE82" s="12"/>
      <c r="AF82" s="12"/>
      <c r="AG82" s="12"/>
    </row>
    <row r="83" spans="1:33" ht="15" customHeight="1">
      <c r="A83" s="12"/>
      <c r="B83" s="54"/>
      <c r="C83" s="54" t="s">
        <v>542</v>
      </c>
      <c r="D83" s="54" t="s">
        <v>479</v>
      </c>
      <c r="E83" s="54"/>
      <c r="F83" s="54"/>
      <c r="G83" s="54"/>
      <c r="H83" s="54"/>
      <c r="I83" s="54"/>
      <c r="J83" s="54"/>
      <c r="K83" s="54"/>
      <c r="L83" s="54"/>
      <c r="M83" s="12"/>
      <c r="N83" s="12"/>
      <c r="O83" s="12"/>
      <c r="P83" s="12"/>
      <c r="Q83" s="12"/>
      <c r="R83" s="12"/>
      <c r="S83" s="12"/>
      <c r="T83" s="12"/>
      <c r="U83" s="12"/>
      <c r="V83" s="12"/>
      <c r="W83" s="12"/>
      <c r="X83" s="12"/>
      <c r="Y83" s="12"/>
      <c r="Z83" s="12"/>
      <c r="AA83" s="12"/>
      <c r="AB83" s="12"/>
      <c r="AC83" s="12"/>
      <c r="AD83" s="12"/>
      <c r="AE83" s="12"/>
      <c r="AF83" s="12"/>
      <c r="AG83" s="12"/>
    </row>
    <row r="84" spans="1:33" ht="15" customHeight="1">
      <c r="A84" s="12"/>
      <c r="B84" s="54"/>
      <c r="C84" s="54"/>
      <c r="D84" s="54" t="s">
        <v>543</v>
      </c>
      <c r="E84" s="54"/>
      <c r="F84" s="54"/>
      <c r="G84" s="54"/>
      <c r="H84" s="54"/>
      <c r="I84" s="54"/>
      <c r="J84" s="54"/>
      <c r="K84" s="54"/>
      <c r="L84" s="54"/>
      <c r="M84" s="12"/>
      <c r="N84" s="12"/>
      <c r="O84" s="12"/>
      <c r="P84" s="12"/>
      <c r="Q84" s="12"/>
      <c r="R84" s="12"/>
      <c r="S84" s="12"/>
      <c r="T84" s="12"/>
      <c r="U84" s="12"/>
      <c r="V84" s="12"/>
      <c r="W84" s="12"/>
      <c r="X84" s="12"/>
      <c r="Y84" s="12"/>
      <c r="Z84" s="12"/>
      <c r="AA84" s="12"/>
      <c r="AB84" s="12"/>
      <c r="AC84" s="12"/>
      <c r="AD84" s="12"/>
      <c r="AE84" s="12"/>
      <c r="AF84" s="12"/>
      <c r="AG84" s="12"/>
    </row>
    <row r="85" spans="1:33" ht="5.25" customHeight="1">
      <c r="A85" s="12"/>
      <c r="B85" s="54"/>
      <c r="C85" s="54"/>
      <c r="D85" s="54"/>
      <c r="E85" s="54"/>
      <c r="F85" s="54"/>
      <c r="G85" s="54"/>
      <c r="H85" s="54"/>
      <c r="I85" s="54"/>
      <c r="J85" s="54"/>
      <c r="K85" s="54"/>
      <c r="L85" s="54"/>
      <c r="M85" s="12"/>
      <c r="N85" s="12"/>
      <c r="O85" s="12"/>
      <c r="P85" s="12"/>
      <c r="Q85" s="12"/>
      <c r="R85" s="12"/>
      <c r="S85" s="12"/>
      <c r="T85" s="12"/>
      <c r="U85" s="12"/>
      <c r="V85" s="12"/>
      <c r="W85" s="12"/>
      <c r="X85" s="12"/>
      <c r="Y85" s="12"/>
      <c r="Z85" s="12"/>
      <c r="AA85" s="12"/>
      <c r="AB85" s="12"/>
      <c r="AC85" s="12"/>
      <c r="AD85" s="12"/>
      <c r="AE85" s="12"/>
      <c r="AF85" s="12"/>
      <c r="AG85" s="12"/>
    </row>
    <row r="86" spans="1:33" ht="15" customHeight="1">
      <c r="A86" s="12"/>
      <c r="B86" s="54"/>
      <c r="C86" s="54"/>
      <c r="D86" s="54" t="s">
        <v>485</v>
      </c>
      <c r="E86" s="54"/>
      <c r="F86" s="54" t="s">
        <v>9</v>
      </c>
      <c r="G86" s="12"/>
      <c r="H86" s="54"/>
      <c r="I86" s="54"/>
      <c r="J86" s="54"/>
      <c r="L86" s="54"/>
      <c r="M86" s="12"/>
      <c r="N86" s="12"/>
      <c r="O86" s="12"/>
      <c r="P86" s="12"/>
      <c r="Q86" s="12"/>
      <c r="R86" s="12"/>
      <c r="S86" s="12"/>
      <c r="T86" s="12"/>
      <c r="U86" s="12"/>
      <c r="V86" s="12"/>
      <c r="W86" s="12"/>
      <c r="X86" s="12"/>
      <c r="Y86" s="12"/>
      <c r="Z86" s="12"/>
      <c r="AA86" s="12"/>
      <c r="AB86" s="12"/>
      <c r="AC86" s="12"/>
      <c r="AD86" s="12"/>
      <c r="AE86" s="12"/>
      <c r="AF86" s="12"/>
      <c r="AG86" s="12"/>
    </row>
    <row r="87" spans="1:33" ht="15" customHeight="1">
      <c r="A87" s="12"/>
      <c r="B87" s="54"/>
      <c r="C87" s="54"/>
      <c r="D87" s="54" t="s">
        <v>300</v>
      </c>
      <c r="E87" s="54"/>
      <c r="F87" s="54"/>
      <c r="G87" s="54"/>
      <c r="H87" s="54"/>
      <c r="I87" s="54"/>
      <c r="J87" s="54"/>
      <c r="K87" s="54"/>
      <c r="L87" s="54"/>
      <c r="M87" s="12"/>
      <c r="N87" s="12"/>
      <c r="O87" s="12"/>
      <c r="P87" s="12"/>
      <c r="Q87" s="12"/>
      <c r="R87" s="12"/>
      <c r="S87" s="12"/>
      <c r="T87" s="12"/>
      <c r="U87" s="12"/>
      <c r="V87" s="12"/>
      <c r="W87" s="12"/>
      <c r="X87" s="12"/>
      <c r="Y87" s="12"/>
      <c r="Z87" s="12"/>
      <c r="AA87" s="12"/>
      <c r="AB87" s="12"/>
      <c r="AC87" s="12"/>
      <c r="AD87" s="12"/>
      <c r="AE87" s="12"/>
      <c r="AF87" s="12"/>
      <c r="AG87" s="12"/>
    </row>
    <row r="88" spans="1:33" ht="15" customHeight="1">
      <c r="A88" s="12"/>
      <c r="B88" s="54"/>
      <c r="C88" s="54"/>
      <c r="D88" s="54" t="s">
        <v>203</v>
      </c>
      <c r="E88" s="54"/>
      <c r="F88" s="54"/>
      <c r="G88" s="54" t="s">
        <v>544</v>
      </c>
      <c r="H88" s="12"/>
      <c r="I88" s="54"/>
      <c r="J88" s="54"/>
      <c r="K88" s="54"/>
      <c r="L88" s="54"/>
      <c r="N88" s="12"/>
      <c r="O88" s="12"/>
      <c r="P88" s="12"/>
      <c r="Q88" s="12"/>
      <c r="R88" s="12"/>
      <c r="S88" s="12"/>
      <c r="T88" s="12"/>
      <c r="U88" s="12"/>
      <c r="V88" s="12"/>
      <c r="W88" s="12"/>
      <c r="X88" s="12"/>
      <c r="Y88" s="12"/>
      <c r="Z88" s="12"/>
      <c r="AA88" s="12"/>
      <c r="AB88" s="12"/>
      <c r="AC88" s="12"/>
      <c r="AD88" s="12"/>
      <c r="AE88" s="12"/>
      <c r="AF88" s="12"/>
      <c r="AG88" s="12"/>
    </row>
    <row r="89" spans="1:33" ht="5.25" customHeight="1">
      <c r="A89" s="12"/>
      <c r="B89" s="54"/>
      <c r="C89" s="54"/>
      <c r="D89" s="54"/>
      <c r="E89" s="54"/>
      <c r="F89" s="54"/>
      <c r="G89" s="54"/>
      <c r="H89" s="12"/>
      <c r="I89" s="54"/>
      <c r="J89" s="54"/>
      <c r="K89" s="54"/>
      <c r="L89" s="54"/>
      <c r="M89" s="12"/>
      <c r="N89" s="12"/>
      <c r="O89" s="12"/>
      <c r="P89" s="12"/>
      <c r="Q89" s="12"/>
      <c r="R89" s="12"/>
      <c r="S89" s="12"/>
      <c r="T89" s="12"/>
      <c r="U89" s="12"/>
      <c r="V89" s="12"/>
      <c r="W89" s="12"/>
      <c r="X89" s="12"/>
      <c r="Y89" s="12"/>
      <c r="Z89" s="12"/>
      <c r="AA89" s="12"/>
      <c r="AB89" s="12"/>
      <c r="AC89" s="12"/>
      <c r="AD89" s="12"/>
      <c r="AE89" s="12"/>
      <c r="AF89" s="12"/>
      <c r="AG89" s="12"/>
    </row>
    <row r="90" spans="1:33" ht="15" customHeight="1">
      <c r="A90" s="12"/>
      <c r="B90" s="54"/>
      <c r="C90" s="54"/>
      <c r="D90" s="55" t="s">
        <v>545</v>
      </c>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row>
    <row r="91" spans="1:33" ht="15" customHeight="1">
      <c r="A91" s="12"/>
      <c r="B91" s="54"/>
      <c r="C91" s="54"/>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row>
    <row r="92" spans="1:33">
      <c r="B92" s="61"/>
      <c r="C92" s="61"/>
      <c r="D92" s="55"/>
      <c r="E92" s="55"/>
      <c r="F92" s="55"/>
      <c r="G92" s="55"/>
      <c r="H92" s="55"/>
      <c r="I92" s="55"/>
      <c r="J92" s="55"/>
      <c r="K92" s="55"/>
      <c r="L92" s="55"/>
      <c r="M92" s="55"/>
      <c r="N92" s="55"/>
    </row>
    <row r="93" spans="1:33">
      <c r="B93" s="61"/>
      <c r="C93" s="61"/>
      <c r="D93" s="61"/>
      <c r="E93" s="61"/>
      <c r="F93" s="61"/>
      <c r="G93" s="61"/>
      <c r="H93" s="61"/>
      <c r="I93" s="61"/>
      <c r="J93" s="61"/>
      <c r="K93" s="61"/>
      <c r="L93" s="61"/>
    </row>
    <row r="94" spans="1:33">
      <c r="B94" s="61"/>
      <c r="C94" s="61"/>
      <c r="D94" s="61"/>
      <c r="E94" s="61"/>
      <c r="F94" s="61"/>
      <c r="G94" s="61"/>
      <c r="H94" s="61"/>
      <c r="I94" s="61"/>
      <c r="J94" s="61"/>
      <c r="K94" s="61"/>
      <c r="L94" s="61"/>
    </row>
    <row r="95" spans="1:33">
      <c r="B95" s="61"/>
      <c r="C95" s="61"/>
      <c r="D95" s="61"/>
      <c r="E95" s="61"/>
      <c r="F95" s="61"/>
      <c r="G95" s="61"/>
      <c r="H95" s="61"/>
      <c r="I95" s="61"/>
      <c r="J95" s="61"/>
      <c r="K95" s="61"/>
      <c r="L95" s="61"/>
    </row>
    <row r="96" spans="1:33">
      <c r="B96" s="61"/>
      <c r="C96" s="61"/>
      <c r="D96" s="61"/>
      <c r="E96" s="61"/>
      <c r="F96" s="61"/>
      <c r="G96" s="61"/>
      <c r="H96" s="61"/>
      <c r="I96" s="61"/>
      <c r="J96" s="61"/>
      <c r="K96" s="61"/>
      <c r="L96" s="61"/>
    </row>
    <row r="97" spans="2:12">
      <c r="B97" s="61"/>
      <c r="C97" s="61"/>
      <c r="D97" s="61"/>
      <c r="E97" s="61"/>
      <c r="F97" s="61"/>
      <c r="G97" s="61"/>
      <c r="H97" s="61"/>
      <c r="I97" s="61"/>
      <c r="J97" s="61"/>
      <c r="K97" s="61"/>
      <c r="L97" s="61"/>
    </row>
    <row r="98" spans="2:12">
      <c r="B98" s="61"/>
      <c r="C98" s="61"/>
      <c r="D98" s="61"/>
      <c r="E98" s="61"/>
      <c r="F98" s="61"/>
      <c r="G98" s="61"/>
      <c r="H98" s="61"/>
      <c r="I98" s="61"/>
      <c r="J98" s="61"/>
      <c r="K98" s="61"/>
      <c r="L98" s="61"/>
    </row>
    <row r="99" spans="2:12">
      <c r="B99" s="61"/>
      <c r="C99" s="61"/>
      <c r="D99" s="61"/>
      <c r="E99" s="61"/>
      <c r="F99" s="61"/>
      <c r="G99" s="61"/>
      <c r="H99" s="61"/>
      <c r="I99" s="61"/>
      <c r="J99" s="61"/>
      <c r="K99" s="61"/>
      <c r="L99" s="61"/>
    </row>
    <row r="126" spans="9:9">
      <c r="I126" s="636" t="s">
        <v>346</v>
      </c>
    </row>
  </sheetData>
  <mergeCells count="19">
    <mergeCell ref="A2:N2"/>
    <mergeCell ref="D79:N79"/>
    <mergeCell ref="C5:N7"/>
    <mergeCell ref="C10:N15"/>
    <mergeCell ref="C16:N19"/>
    <mergeCell ref="D32:N34"/>
    <mergeCell ref="D35:N37"/>
    <mergeCell ref="D39:N40"/>
    <mergeCell ref="D41:N45"/>
    <mergeCell ref="D49:N51"/>
    <mergeCell ref="D52:N53"/>
    <mergeCell ref="D54:N55"/>
    <mergeCell ref="D63:N66"/>
    <mergeCell ref="D71:N73"/>
    <mergeCell ref="D74:N75"/>
    <mergeCell ref="E77:N78"/>
    <mergeCell ref="D80:N82"/>
    <mergeCell ref="D90:N91"/>
    <mergeCell ref="C21:N28"/>
  </mergeCells>
  <phoneticPr fontId="38"/>
  <pageMargins left="0.59055118110236227" right="0.74803149606299213" top="0.74803149606299213" bottom="0.3" header="0.51181102362204722" footer="0.2"/>
  <pageSetup paperSize="9" scale="92" fitToWidth="1" fitToHeight="1" orientation="portrait" usePrinterDefaults="1"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51">
    <tabColor indexed="8"/>
  </sheetPr>
  <dimension ref="A5:K52"/>
  <sheetViews>
    <sheetView view="pageBreakPreview" zoomScale="130" zoomScaleSheetLayoutView="130" workbookViewId="0"/>
  </sheetViews>
  <sheetFormatPr defaultColWidth="9" defaultRowHeight="13"/>
  <cols>
    <col min="1" max="1" width="4.26953125" style="1" customWidth="1"/>
    <col min="2" max="2" width="6.6328125" style="1" customWidth="1"/>
    <col min="3" max="3" width="10.6328125" style="1" customWidth="1"/>
    <col min="4" max="8" width="9" style="1" bestFit="1" customWidth="0"/>
    <col min="9" max="9" width="4.90625" style="1" customWidth="1"/>
    <col min="10" max="10" width="9" style="1" bestFit="1" customWidth="0"/>
    <col min="11" max="11" width="6.6328125" style="1" customWidth="1"/>
    <col min="12" max="12" width="9" style="1" bestFit="1" customWidth="0"/>
    <col min="13" max="16384" width="9" style="1"/>
  </cols>
  <sheetData>
    <row r="1" spans="1:11" ht="24" customHeight="1"/>
    <row r="2" spans="1:11" ht="24" customHeight="1"/>
    <row r="3" spans="1:11" ht="24" customHeight="1"/>
    <row r="4" spans="1:11" ht="24" customHeight="1"/>
    <row r="5" spans="1:11" ht="24" customHeight="1">
      <c r="B5" s="637"/>
      <c r="C5" s="637"/>
      <c r="D5" s="637"/>
      <c r="E5" s="637"/>
      <c r="F5" s="637"/>
      <c r="G5" s="637"/>
      <c r="H5" s="637"/>
      <c r="I5" s="637"/>
      <c r="J5" s="637"/>
      <c r="K5" s="637"/>
    </row>
    <row r="6" spans="1:11" ht="24" customHeight="1">
      <c r="B6" s="637"/>
      <c r="C6" s="637"/>
      <c r="D6" s="637"/>
      <c r="E6" s="637"/>
      <c r="F6" s="637"/>
      <c r="G6" s="637"/>
      <c r="H6" s="637"/>
      <c r="I6" s="637"/>
      <c r="J6" s="637"/>
      <c r="K6" s="637"/>
    </row>
    <row r="7" spans="1:11" ht="24" customHeight="1">
      <c r="B7" s="637"/>
      <c r="C7" s="637"/>
      <c r="D7" s="637"/>
      <c r="E7" s="637"/>
      <c r="F7" s="637"/>
      <c r="G7" s="637"/>
      <c r="H7" s="637"/>
      <c r="I7" s="637"/>
      <c r="J7" s="637"/>
      <c r="K7" s="637"/>
    </row>
    <row r="8" spans="1:11">
      <c r="B8" s="637"/>
      <c r="C8" s="637"/>
      <c r="D8" s="637"/>
      <c r="E8" s="637"/>
      <c r="F8" s="637"/>
      <c r="G8" s="637"/>
      <c r="H8" s="637"/>
      <c r="I8" s="637"/>
      <c r="J8" s="637"/>
      <c r="K8" s="637"/>
    </row>
    <row r="9" spans="1:11" ht="22.5" customHeight="1">
      <c r="A9" s="19"/>
      <c r="B9" s="637"/>
      <c r="C9" s="637"/>
      <c r="D9" s="637"/>
      <c r="E9" s="637"/>
      <c r="F9" s="637"/>
      <c r="G9" s="637"/>
      <c r="H9" s="637"/>
      <c r="I9" s="637"/>
      <c r="J9" s="637"/>
      <c r="K9" s="637"/>
    </row>
    <row r="10" spans="1:11" ht="22.5" customHeight="1">
      <c r="A10" s="19"/>
      <c r="B10" s="637"/>
      <c r="C10" s="637"/>
      <c r="D10" s="637"/>
      <c r="E10" s="637"/>
      <c r="F10" s="637"/>
      <c r="G10" s="637"/>
      <c r="H10" s="637"/>
      <c r="I10" s="637"/>
      <c r="J10" s="637"/>
      <c r="K10" s="637"/>
    </row>
    <row r="11" spans="1:11" ht="22.5" customHeight="1">
      <c r="A11" s="19"/>
      <c r="B11" s="637"/>
      <c r="C11" s="637"/>
      <c r="D11" s="637"/>
      <c r="E11" s="637"/>
      <c r="F11" s="637"/>
      <c r="G11" s="637"/>
      <c r="H11" s="637"/>
      <c r="I11" s="637"/>
      <c r="J11" s="637"/>
      <c r="K11" s="637"/>
    </row>
    <row r="12" spans="1:11" ht="27" customHeight="1">
      <c r="A12" s="19"/>
      <c r="B12" s="637"/>
      <c r="C12" s="637"/>
      <c r="D12" s="637"/>
      <c r="E12" s="637"/>
      <c r="F12" s="637"/>
      <c r="G12" s="637"/>
      <c r="H12" s="637"/>
      <c r="I12" s="637"/>
      <c r="J12" s="637"/>
      <c r="K12" s="637"/>
    </row>
    <row r="13" spans="1:11" ht="18" customHeight="1">
      <c r="A13" s="19"/>
      <c r="B13" s="637"/>
      <c r="D13" s="637"/>
      <c r="E13" s="637"/>
      <c r="F13" s="637"/>
      <c r="G13" s="637" t="s">
        <v>327</v>
      </c>
      <c r="H13" s="637"/>
      <c r="I13" s="637"/>
      <c r="J13" s="637"/>
      <c r="K13" s="637"/>
    </row>
    <row r="14" spans="1:11" ht="24.75" customHeight="1">
      <c r="A14" s="19"/>
      <c r="B14" s="638"/>
      <c r="C14" s="639"/>
      <c r="D14" s="639"/>
      <c r="E14" s="639"/>
      <c r="F14" s="639"/>
      <c r="G14" s="639"/>
      <c r="H14" s="639"/>
    </row>
    <row r="15" spans="1:11" ht="22.5" customHeight="1">
      <c r="A15" s="19"/>
      <c r="B15" s="639"/>
      <c r="C15" s="639"/>
      <c r="D15" s="639"/>
      <c r="E15" s="639"/>
      <c r="F15" s="643"/>
      <c r="H15" s="639"/>
    </row>
    <row r="16" spans="1:11" ht="22.5" customHeight="1">
      <c r="A16" s="19"/>
      <c r="B16" s="637" t="s">
        <v>546</v>
      </c>
      <c r="C16" s="639"/>
      <c r="D16" s="639"/>
      <c r="E16" s="639"/>
      <c r="F16" s="643"/>
      <c r="H16" s="639"/>
    </row>
    <row r="17" spans="1:8" ht="22.5" customHeight="1">
      <c r="A17" s="19"/>
      <c r="B17" s="637" t="s">
        <v>547</v>
      </c>
      <c r="C17" s="639"/>
      <c r="D17" s="639"/>
      <c r="E17" s="639"/>
      <c r="F17" s="643"/>
      <c r="H17" s="639"/>
    </row>
    <row r="18" spans="1:8" ht="22.5" customHeight="1">
      <c r="A18" s="19"/>
      <c r="B18" s="637" t="s">
        <v>180</v>
      </c>
      <c r="C18" s="639"/>
      <c r="D18" s="639"/>
      <c r="E18" s="639"/>
    </row>
    <row r="19" spans="1:8" ht="15" customHeight="1">
      <c r="B19" s="639"/>
      <c r="C19" s="639"/>
      <c r="D19" s="639"/>
      <c r="E19" s="639"/>
    </row>
    <row r="20" spans="1:8" ht="20.25" customHeight="1">
      <c r="B20" s="639"/>
      <c r="C20" s="640"/>
      <c r="D20" s="639"/>
      <c r="E20" s="639"/>
    </row>
    <row r="21" spans="1:8" ht="20.25" customHeight="1">
      <c r="B21" s="639"/>
      <c r="C21" s="640"/>
      <c r="D21" s="639"/>
      <c r="E21" s="639"/>
    </row>
    <row r="22" spans="1:8">
      <c r="F22" s="639"/>
      <c r="G22" s="639"/>
      <c r="H22" s="639"/>
    </row>
    <row r="23" spans="1:8" ht="16.5">
      <c r="C23" s="641"/>
      <c r="F23" s="639"/>
      <c r="G23" s="639"/>
      <c r="H23" s="639"/>
    </row>
    <row r="24" spans="1:8" ht="16.5">
      <c r="C24" s="641"/>
      <c r="F24" s="639"/>
      <c r="G24" s="639"/>
      <c r="H24" s="639"/>
    </row>
    <row r="25" spans="1:8" ht="16.5">
      <c r="C25" s="641"/>
      <c r="F25" s="639"/>
      <c r="G25" s="639"/>
      <c r="H25" s="639"/>
    </row>
    <row r="26" spans="1:8" ht="16.5">
      <c r="C26" s="641"/>
      <c r="F26" s="639"/>
      <c r="G26" s="639"/>
      <c r="H26" s="639"/>
    </row>
    <row r="27" spans="1:8" ht="16.5">
      <c r="C27" s="641"/>
      <c r="F27" s="639"/>
      <c r="G27" s="639"/>
      <c r="H27" s="639"/>
    </row>
    <row r="28" spans="1:8" ht="16.5">
      <c r="C28" s="641"/>
      <c r="F28" s="639"/>
      <c r="G28" s="639"/>
      <c r="H28" s="639"/>
    </row>
    <row r="29" spans="1:8" ht="16.5">
      <c r="C29" s="641"/>
      <c r="F29" s="639"/>
      <c r="G29" s="639"/>
      <c r="H29" s="639"/>
    </row>
    <row r="30" spans="1:8" ht="16.5">
      <c r="C30" s="641"/>
      <c r="F30" s="639"/>
      <c r="G30" s="639"/>
      <c r="H30" s="639"/>
    </row>
    <row r="31" spans="1:8">
      <c r="C31" s="8"/>
      <c r="D31" s="642"/>
      <c r="E31" s="8"/>
      <c r="F31" s="8"/>
      <c r="G31" s="8"/>
    </row>
    <row r="32" spans="1:8">
      <c r="C32" s="642"/>
      <c r="D32" s="642"/>
      <c r="E32" s="8"/>
      <c r="F32" s="8"/>
      <c r="G32" s="8"/>
    </row>
    <row r="33" spans="3:7">
      <c r="C33" s="642"/>
      <c r="D33" s="642"/>
      <c r="E33" s="8"/>
      <c r="F33" s="8"/>
      <c r="G33" s="8"/>
    </row>
    <row r="35" spans="3:7" ht="17.25" customHeight="1"/>
    <row r="36" spans="3:7" ht="17.25" customHeight="1"/>
    <row r="52" spans="6:6">
      <c r="F52" s="410"/>
    </row>
  </sheetData>
  <phoneticPr fontId="22"/>
  <pageMargins left="0.75" right="0.75" top="1" bottom="1" header="0.51200000000000001" footer="0.51200000000000001"/>
  <pageSetup paperSize="9" scale="9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8">
    <tabColor indexed="8"/>
  </sheetPr>
  <dimension ref="A1:AB65"/>
  <sheetViews>
    <sheetView zoomScale="85" zoomScaleNormal="85" zoomScaleSheetLayoutView="130" workbookViewId="0"/>
  </sheetViews>
  <sheetFormatPr defaultColWidth="9" defaultRowHeight="13"/>
  <cols>
    <col min="1" max="1" width="2.6328125" style="44" customWidth="1"/>
    <col min="2" max="2" width="2.90625" style="45" customWidth="1"/>
    <col min="3" max="3" width="3.453125" style="44" customWidth="1"/>
    <col min="4" max="4" width="5.7265625" style="44" customWidth="1"/>
    <col min="5" max="6" width="6" style="44" customWidth="1"/>
    <col min="7" max="9" width="8" style="44" customWidth="1"/>
    <col min="10" max="10" width="5.7265625" style="44" customWidth="1"/>
    <col min="11" max="12" width="6" style="44" customWidth="1"/>
    <col min="13" max="15" width="8" style="44" customWidth="1"/>
    <col min="16" max="16" width="9" style="44" bestFit="1" customWidth="0"/>
    <col min="17" max="16384" width="9" style="44"/>
  </cols>
  <sheetData>
    <row r="1" spans="1:28" ht="19.5" customHeight="1">
      <c r="A1" s="12"/>
      <c r="B1" s="50"/>
      <c r="C1" s="12"/>
      <c r="D1" s="12"/>
      <c r="E1" s="12"/>
      <c r="F1" s="12"/>
      <c r="G1" s="12"/>
      <c r="H1" s="102" t="s">
        <v>312</v>
      </c>
      <c r="I1" s="12"/>
      <c r="J1" s="12"/>
      <c r="K1" s="12"/>
      <c r="L1" s="12"/>
      <c r="M1" s="12"/>
      <c r="N1" s="12"/>
    </row>
    <row r="2" spans="1:28" ht="15" customHeight="1">
      <c r="A2" s="12"/>
      <c r="B2" s="51"/>
      <c r="C2" s="54"/>
      <c r="D2" s="12"/>
      <c r="E2" s="12"/>
      <c r="F2" s="54"/>
      <c r="G2" s="54"/>
      <c r="H2" s="54"/>
      <c r="I2" s="54"/>
      <c r="J2" s="12"/>
      <c r="K2" s="12"/>
      <c r="N2" s="54"/>
    </row>
    <row r="3" spans="1:28" ht="15" customHeight="1">
      <c r="A3" s="49"/>
      <c r="C3" s="54"/>
      <c r="D3" s="54"/>
      <c r="E3" s="54"/>
      <c r="F3" s="54"/>
      <c r="G3" s="54"/>
      <c r="H3" s="54"/>
      <c r="I3" s="54"/>
      <c r="J3" s="54"/>
      <c r="K3" s="54"/>
      <c r="L3" s="54"/>
      <c r="M3" s="54"/>
      <c r="N3" s="12"/>
    </row>
    <row r="4" spans="1:28" ht="14.25" customHeight="1">
      <c r="A4" s="12"/>
      <c r="B4" s="51" t="s">
        <v>162</v>
      </c>
      <c r="C4" s="55" t="s">
        <v>313</v>
      </c>
      <c r="D4" s="55"/>
      <c r="E4" s="55"/>
      <c r="F4" s="55"/>
      <c r="G4" s="55"/>
      <c r="H4" s="55"/>
      <c r="I4" s="55"/>
      <c r="J4" s="55"/>
      <c r="K4" s="55"/>
      <c r="L4" s="55"/>
      <c r="M4" s="55"/>
      <c r="N4" s="55"/>
      <c r="O4" s="55"/>
    </row>
    <row r="5" spans="1:28" ht="14.25" customHeight="1">
      <c r="A5" s="12"/>
      <c r="B5" s="51"/>
      <c r="C5" s="55"/>
      <c r="D5" s="55"/>
      <c r="E5" s="55"/>
      <c r="F5" s="55"/>
      <c r="G5" s="55"/>
      <c r="H5" s="55"/>
      <c r="I5" s="55"/>
      <c r="J5" s="55"/>
      <c r="K5" s="55"/>
      <c r="L5" s="55"/>
      <c r="M5" s="55"/>
      <c r="N5" s="55"/>
      <c r="O5" s="55"/>
    </row>
    <row r="6" spans="1:28" ht="7" customHeight="1">
      <c r="A6" s="12"/>
      <c r="B6" s="51"/>
      <c r="C6" s="55"/>
      <c r="D6" s="55"/>
      <c r="E6" s="55"/>
      <c r="F6" s="55"/>
      <c r="G6" s="55"/>
      <c r="H6" s="55"/>
      <c r="I6" s="55"/>
      <c r="J6" s="55"/>
      <c r="K6" s="55"/>
      <c r="L6" s="55"/>
      <c r="M6" s="55"/>
      <c r="N6" s="55"/>
      <c r="O6" s="55"/>
    </row>
    <row r="7" spans="1:28" ht="14.25" customHeight="1">
      <c r="A7" s="12"/>
      <c r="B7" s="51" t="s">
        <v>245</v>
      </c>
      <c r="C7" s="55" t="s">
        <v>315</v>
      </c>
      <c r="D7" s="55"/>
      <c r="E7" s="55"/>
      <c r="F7" s="55"/>
      <c r="G7" s="55"/>
      <c r="H7" s="55"/>
      <c r="I7" s="55"/>
      <c r="J7" s="55"/>
      <c r="K7" s="55"/>
      <c r="L7" s="55"/>
      <c r="M7" s="55"/>
      <c r="N7" s="55"/>
      <c r="O7" s="55"/>
    </row>
    <row r="8" spans="1:28" ht="14.25" customHeight="1">
      <c r="A8" s="12"/>
      <c r="B8" s="51"/>
      <c r="C8" s="55"/>
      <c r="D8" s="55"/>
      <c r="E8" s="55"/>
      <c r="F8" s="55"/>
      <c r="G8" s="55"/>
      <c r="H8" s="55"/>
      <c r="I8" s="55"/>
      <c r="J8" s="55"/>
      <c r="K8" s="55"/>
      <c r="L8" s="55"/>
      <c r="M8" s="55"/>
      <c r="N8" s="55"/>
      <c r="O8" s="55"/>
    </row>
    <row r="9" spans="1:28" ht="7" customHeight="1">
      <c r="A9" s="12"/>
      <c r="B9" s="51"/>
      <c r="C9" s="55"/>
      <c r="D9" s="55"/>
      <c r="E9" s="55"/>
      <c r="F9" s="55"/>
      <c r="G9" s="55"/>
      <c r="H9" s="55"/>
      <c r="I9" s="55"/>
      <c r="J9" s="55"/>
      <c r="K9" s="55"/>
      <c r="L9" s="55"/>
      <c r="M9" s="55"/>
      <c r="N9" s="55"/>
      <c r="O9" s="55"/>
    </row>
    <row r="10" spans="1:28" ht="14.25" customHeight="1">
      <c r="A10" s="12"/>
      <c r="B10" s="51" t="s">
        <v>110</v>
      </c>
      <c r="C10" s="55" t="s">
        <v>69</v>
      </c>
      <c r="D10" s="55"/>
      <c r="E10" s="55"/>
      <c r="F10" s="55"/>
      <c r="G10" s="55"/>
      <c r="H10" s="55"/>
      <c r="I10" s="55"/>
      <c r="J10" s="55"/>
      <c r="K10" s="55"/>
      <c r="L10" s="55"/>
      <c r="M10" s="55"/>
      <c r="N10" s="55"/>
      <c r="O10" s="55"/>
    </row>
    <row r="11" spans="1:28" ht="14.25" customHeight="1">
      <c r="A11" s="12"/>
      <c r="B11" s="51"/>
      <c r="C11" s="55"/>
      <c r="D11" s="55"/>
      <c r="E11" s="55"/>
      <c r="F11" s="55"/>
      <c r="G11" s="55"/>
      <c r="H11" s="55"/>
      <c r="I11" s="55"/>
      <c r="J11" s="55"/>
      <c r="K11" s="55"/>
      <c r="L11" s="55"/>
      <c r="M11" s="55"/>
      <c r="N11" s="55"/>
      <c r="O11" s="55"/>
    </row>
    <row r="12" spans="1:28" ht="7" customHeight="1">
      <c r="A12" s="12"/>
      <c r="B12" s="51"/>
      <c r="C12" s="55"/>
      <c r="D12" s="55"/>
      <c r="E12" s="55"/>
      <c r="F12" s="55"/>
      <c r="G12" s="55"/>
      <c r="H12" s="55"/>
      <c r="I12" s="55"/>
      <c r="J12" s="55"/>
      <c r="K12" s="55"/>
      <c r="L12" s="55"/>
      <c r="M12" s="55"/>
      <c r="N12" s="55"/>
      <c r="O12" s="55"/>
    </row>
    <row r="13" spans="1:28" ht="14.25" customHeight="1">
      <c r="A13" s="12"/>
      <c r="B13" s="51" t="s">
        <v>316</v>
      </c>
      <c r="C13" s="56" t="s">
        <v>320</v>
      </c>
      <c r="D13" s="56"/>
      <c r="E13" s="56"/>
      <c r="F13" s="56"/>
      <c r="G13" s="56"/>
      <c r="H13" s="57"/>
      <c r="I13" s="57"/>
      <c r="J13" s="57"/>
      <c r="K13" s="57"/>
      <c r="L13" s="57"/>
      <c r="M13" s="57"/>
      <c r="N13" s="57"/>
      <c r="O13" s="56"/>
    </row>
    <row r="14" spans="1:28" ht="14.25" customHeight="1">
      <c r="A14" s="12"/>
      <c r="B14" s="51"/>
      <c r="C14" s="57" t="s">
        <v>321</v>
      </c>
      <c r="D14" s="62" t="s">
        <v>246</v>
      </c>
      <c r="E14" s="62"/>
      <c r="F14" s="62"/>
      <c r="G14" s="62"/>
      <c r="H14" s="62"/>
      <c r="I14" s="62"/>
      <c r="J14" s="62"/>
      <c r="K14" s="62"/>
      <c r="L14" s="62"/>
      <c r="M14" s="62"/>
      <c r="N14" s="62"/>
      <c r="O14" s="62"/>
    </row>
    <row r="15" spans="1:28" ht="14.25" customHeight="1">
      <c r="A15" s="12"/>
      <c r="B15" s="51"/>
      <c r="C15" s="57"/>
      <c r="D15" s="62"/>
      <c r="E15" s="62"/>
      <c r="F15" s="62"/>
      <c r="G15" s="62"/>
      <c r="H15" s="62"/>
      <c r="I15" s="62"/>
      <c r="J15" s="62"/>
      <c r="K15" s="62"/>
      <c r="L15" s="62"/>
      <c r="M15" s="62"/>
      <c r="N15" s="62"/>
      <c r="O15" s="62"/>
    </row>
    <row r="16" spans="1:28" ht="14.25" customHeight="1">
      <c r="A16" s="12"/>
      <c r="B16" s="51"/>
      <c r="C16" s="57"/>
      <c r="D16" s="62"/>
      <c r="E16" s="62"/>
      <c r="F16" s="62"/>
      <c r="G16" s="62"/>
      <c r="H16" s="62"/>
      <c r="I16" s="62"/>
      <c r="J16" s="62"/>
      <c r="K16" s="62"/>
      <c r="L16" s="62"/>
      <c r="M16" s="62"/>
      <c r="N16" s="62"/>
      <c r="O16" s="62"/>
      <c r="Q16" s="55"/>
      <c r="R16" s="55"/>
      <c r="S16" s="55"/>
      <c r="T16" s="55"/>
      <c r="U16" s="55"/>
      <c r="V16" s="55"/>
      <c r="W16" s="55"/>
      <c r="X16" s="55"/>
      <c r="Y16" s="55"/>
      <c r="Z16" s="55"/>
      <c r="AA16" s="55"/>
      <c r="AB16" s="55"/>
    </row>
    <row r="17" spans="1:28" ht="14.25" customHeight="1">
      <c r="A17" s="12"/>
      <c r="B17" s="51"/>
      <c r="C17" s="57"/>
      <c r="D17" s="62"/>
      <c r="E17" s="62"/>
      <c r="F17" s="62"/>
      <c r="G17" s="62"/>
      <c r="H17" s="62"/>
      <c r="I17" s="62"/>
      <c r="J17" s="62"/>
      <c r="K17" s="62"/>
      <c r="L17" s="62"/>
      <c r="M17" s="62"/>
      <c r="N17" s="62"/>
      <c r="O17" s="62"/>
      <c r="Q17" s="55"/>
      <c r="R17" s="55"/>
      <c r="S17" s="55"/>
      <c r="T17" s="55"/>
      <c r="U17" s="55"/>
      <c r="V17" s="55"/>
      <c r="W17" s="55"/>
      <c r="X17" s="55"/>
      <c r="Y17" s="55"/>
      <c r="Z17" s="55"/>
      <c r="AA17" s="55"/>
      <c r="AB17" s="55"/>
    </row>
    <row r="18" spans="1:28" ht="21" customHeight="1">
      <c r="A18" s="12"/>
      <c r="B18" s="51"/>
      <c r="C18" s="57"/>
      <c r="D18" s="62"/>
      <c r="E18" s="62"/>
      <c r="F18" s="62"/>
      <c r="G18" s="62"/>
      <c r="H18" s="62"/>
      <c r="I18" s="62"/>
      <c r="J18" s="62"/>
      <c r="K18" s="62"/>
      <c r="L18" s="62"/>
      <c r="M18" s="62"/>
      <c r="N18" s="62"/>
      <c r="O18" s="62"/>
      <c r="Q18" s="55"/>
      <c r="R18" s="55"/>
      <c r="S18" s="55"/>
      <c r="T18" s="55"/>
      <c r="U18" s="55"/>
      <c r="V18" s="55"/>
      <c r="W18" s="55"/>
      <c r="X18" s="55"/>
      <c r="Y18" s="55"/>
      <c r="Z18" s="55"/>
      <c r="AA18" s="55"/>
      <c r="AB18" s="55"/>
    </row>
    <row r="19" spans="1:28">
      <c r="A19" s="12"/>
      <c r="B19" s="51"/>
      <c r="C19" s="57" t="s">
        <v>326</v>
      </c>
      <c r="D19" s="56" t="s">
        <v>328</v>
      </c>
      <c r="E19" s="55"/>
      <c r="F19" s="55"/>
      <c r="G19" s="55"/>
      <c r="H19" s="55"/>
      <c r="I19" s="55"/>
      <c r="J19" s="55"/>
      <c r="K19" s="55"/>
      <c r="L19" s="55"/>
      <c r="M19" s="55"/>
      <c r="N19" s="55"/>
      <c r="O19" s="55"/>
      <c r="Q19" s="57"/>
      <c r="R19" s="55"/>
      <c r="S19" s="55"/>
      <c r="T19" s="55"/>
      <c r="U19" s="55"/>
      <c r="V19" s="55"/>
      <c r="W19" s="55"/>
      <c r="X19" s="55"/>
      <c r="Y19" s="55"/>
      <c r="Z19" s="55"/>
      <c r="AA19" s="55"/>
      <c r="AB19" s="55"/>
    </row>
    <row r="20" spans="1:28" ht="14.25" customHeight="1">
      <c r="A20" s="12"/>
      <c r="B20" s="51"/>
      <c r="C20" s="57" t="s">
        <v>293</v>
      </c>
      <c r="D20" s="63" t="s">
        <v>278</v>
      </c>
      <c r="E20" s="63"/>
      <c r="F20" s="63"/>
      <c r="G20" s="63"/>
      <c r="H20" s="63"/>
      <c r="I20" s="63"/>
      <c r="J20" s="63"/>
      <c r="K20" s="63"/>
      <c r="L20" s="63"/>
      <c r="M20" s="63"/>
      <c r="N20" s="63"/>
      <c r="O20" s="63"/>
      <c r="Q20" s="63"/>
      <c r="R20" s="63"/>
      <c r="S20" s="63"/>
      <c r="T20" s="63"/>
      <c r="U20" s="63"/>
      <c r="V20" s="63"/>
      <c r="W20" s="63"/>
      <c r="X20" s="63"/>
      <c r="Y20" s="63"/>
      <c r="Z20" s="63"/>
      <c r="AA20" s="63"/>
      <c r="AB20" s="63"/>
    </row>
    <row r="21" spans="1:28" ht="103" customHeight="1">
      <c r="A21" s="12"/>
      <c r="B21" s="51"/>
      <c r="C21" s="57"/>
      <c r="D21" s="63"/>
      <c r="E21" s="63"/>
      <c r="F21" s="63"/>
      <c r="G21" s="63"/>
      <c r="H21" s="63"/>
      <c r="I21" s="63"/>
      <c r="J21" s="63"/>
      <c r="K21" s="63"/>
      <c r="L21" s="63"/>
      <c r="M21" s="63"/>
      <c r="N21" s="63"/>
      <c r="O21" s="63"/>
      <c r="Q21" s="63"/>
      <c r="R21" s="63"/>
      <c r="S21" s="63"/>
      <c r="T21" s="63"/>
      <c r="U21" s="63"/>
      <c r="V21" s="63"/>
      <c r="W21" s="63"/>
      <c r="X21" s="63"/>
      <c r="Y21" s="63"/>
      <c r="Z21" s="63"/>
      <c r="AA21" s="63"/>
      <c r="AB21" s="63"/>
    </row>
    <row r="22" spans="1:28" ht="12.75" customHeight="1">
      <c r="A22" s="12"/>
      <c r="B22" s="51"/>
      <c r="C22" s="57" t="s">
        <v>330</v>
      </c>
      <c r="D22" s="64" t="s">
        <v>196</v>
      </c>
      <c r="E22" s="64"/>
      <c r="F22" s="64"/>
      <c r="G22" s="64"/>
      <c r="H22" s="64"/>
      <c r="I22" s="64"/>
      <c r="J22" s="64"/>
      <c r="K22" s="64"/>
      <c r="L22" s="64"/>
      <c r="M22" s="64"/>
      <c r="N22" s="64"/>
      <c r="O22" s="64"/>
      <c r="Q22" s="63"/>
      <c r="R22" s="63"/>
      <c r="S22" s="63"/>
      <c r="T22" s="63"/>
      <c r="U22" s="63"/>
      <c r="V22" s="63"/>
      <c r="W22" s="63"/>
      <c r="X22" s="63"/>
      <c r="Y22" s="63"/>
      <c r="Z22" s="63"/>
    </row>
    <row r="23" spans="1:28" ht="12.75" customHeight="1">
      <c r="A23" s="12"/>
      <c r="B23" s="51"/>
      <c r="C23" s="54"/>
      <c r="D23" s="64"/>
      <c r="E23" s="64"/>
      <c r="F23" s="64"/>
      <c r="G23" s="64"/>
      <c r="H23" s="64"/>
      <c r="I23" s="64"/>
      <c r="J23" s="64"/>
      <c r="K23" s="64"/>
      <c r="L23" s="64"/>
      <c r="M23" s="64"/>
      <c r="N23" s="64"/>
      <c r="O23" s="64"/>
      <c r="Q23" s="63"/>
      <c r="R23" s="63"/>
      <c r="S23" s="63"/>
      <c r="T23" s="63"/>
      <c r="U23" s="63"/>
      <c r="V23" s="63"/>
      <c r="W23" s="63"/>
      <c r="X23" s="63"/>
      <c r="Y23" s="63"/>
      <c r="Z23" s="63"/>
    </row>
    <row r="24" spans="1:28" ht="17.25" customHeight="1">
      <c r="A24" s="12"/>
      <c r="B24" s="51"/>
      <c r="C24" s="54"/>
      <c r="D24" s="64"/>
      <c r="E24" s="64"/>
      <c r="F24" s="64"/>
      <c r="G24" s="64"/>
      <c r="H24" s="64"/>
      <c r="I24" s="64"/>
      <c r="J24" s="64"/>
      <c r="K24" s="64"/>
      <c r="L24" s="64"/>
      <c r="M24" s="64"/>
      <c r="N24" s="64"/>
      <c r="O24" s="64"/>
      <c r="Q24" s="63"/>
      <c r="R24" s="63"/>
      <c r="S24" s="63"/>
      <c r="T24" s="63"/>
      <c r="U24" s="63"/>
      <c r="V24" s="63"/>
      <c r="W24" s="63"/>
      <c r="X24" s="63"/>
      <c r="Y24" s="63"/>
      <c r="Z24" s="63"/>
    </row>
    <row r="25" spans="1:28" ht="12.75" customHeight="1">
      <c r="A25" s="12"/>
      <c r="B25" s="51"/>
      <c r="C25" s="54"/>
      <c r="D25" s="63"/>
      <c r="E25" s="63"/>
      <c r="F25" s="63"/>
      <c r="G25" s="63"/>
      <c r="H25" s="63"/>
      <c r="I25" s="63"/>
      <c r="J25" s="63"/>
      <c r="K25" s="63"/>
      <c r="L25" s="63"/>
      <c r="M25" s="63"/>
      <c r="N25" s="63"/>
      <c r="O25" s="63"/>
      <c r="Q25" s="63"/>
      <c r="R25" s="63"/>
      <c r="S25" s="63"/>
      <c r="T25" s="63"/>
      <c r="U25" s="63"/>
      <c r="V25" s="63"/>
      <c r="W25" s="63"/>
      <c r="X25" s="63"/>
      <c r="Y25" s="63"/>
      <c r="Z25" s="63"/>
    </row>
    <row r="26" spans="1:28" ht="14.25" customHeight="1">
      <c r="A26" s="12"/>
      <c r="B26" s="51" t="s">
        <v>112</v>
      </c>
      <c r="C26" s="55" t="s">
        <v>307</v>
      </c>
      <c r="D26" s="55"/>
      <c r="E26" s="55"/>
      <c r="F26" s="55"/>
      <c r="G26" s="55"/>
      <c r="H26" s="55"/>
      <c r="I26" s="55"/>
      <c r="J26" s="55"/>
      <c r="K26" s="55"/>
      <c r="L26" s="55"/>
      <c r="M26" s="55"/>
      <c r="N26" s="55"/>
      <c r="O26" s="55"/>
      <c r="Q26" s="63"/>
      <c r="R26" s="63"/>
      <c r="S26" s="63"/>
      <c r="T26" s="63"/>
      <c r="U26" s="63"/>
      <c r="V26" s="63"/>
      <c r="W26" s="63"/>
      <c r="X26" s="63"/>
      <c r="Y26" s="63"/>
      <c r="Z26" s="63"/>
    </row>
    <row r="27" spans="1:28" ht="14.25" customHeight="1">
      <c r="A27" s="12"/>
      <c r="B27" s="51"/>
      <c r="C27" s="55"/>
      <c r="D27" s="55"/>
      <c r="E27" s="55"/>
      <c r="F27" s="55"/>
      <c r="G27" s="55"/>
      <c r="H27" s="55"/>
      <c r="I27" s="55"/>
      <c r="J27" s="55"/>
      <c r="K27" s="55"/>
      <c r="L27" s="55"/>
      <c r="M27" s="55"/>
      <c r="N27" s="55"/>
      <c r="O27" s="55"/>
    </row>
    <row r="28" spans="1:28" ht="7" customHeight="1">
      <c r="A28" s="12"/>
      <c r="B28" s="51"/>
      <c r="C28" s="55"/>
      <c r="D28" s="55"/>
      <c r="E28" s="55"/>
      <c r="F28" s="55"/>
      <c r="G28" s="55"/>
      <c r="H28" s="55"/>
      <c r="I28" s="55"/>
      <c r="J28" s="55"/>
      <c r="K28" s="55"/>
      <c r="L28" s="55"/>
      <c r="M28" s="55"/>
      <c r="N28" s="55"/>
      <c r="O28" s="55"/>
    </row>
    <row r="29" spans="1:28" ht="14.25" customHeight="1">
      <c r="A29" s="12"/>
      <c r="B29" s="51" t="s">
        <v>184</v>
      </c>
      <c r="C29" s="56" t="s">
        <v>333</v>
      </c>
      <c r="F29" s="12"/>
      <c r="G29" s="12"/>
      <c r="H29" s="12"/>
      <c r="I29" s="12"/>
      <c r="J29" s="12"/>
      <c r="K29" s="12"/>
      <c r="L29" s="12"/>
      <c r="M29" s="12"/>
      <c r="N29" s="12"/>
      <c r="O29" s="12"/>
    </row>
    <row r="30" spans="1:28" ht="14.25" customHeight="1">
      <c r="A30" s="12"/>
      <c r="B30" s="51"/>
      <c r="C30" s="58" t="s">
        <v>145</v>
      </c>
      <c r="D30" s="54"/>
      <c r="E30" s="54"/>
      <c r="F30" s="54"/>
      <c r="G30" s="54"/>
      <c r="H30" s="54"/>
      <c r="I30" s="54"/>
      <c r="J30" s="54"/>
      <c r="K30" s="54"/>
      <c r="L30" s="54"/>
      <c r="M30" s="54"/>
      <c r="N30" s="12"/>
      <c r="O30" s="12"/>
    </row>
    <row r="31" spans="1:28" ht="14.25" customHeight="1">
      <c r="A31" s="12"/>
      <c r="B31" s="51"/>
      <c r="C31" s="58" t="s">
        <v>260</v>
      </c>
      <c r="D31" s="54"/>
      <c r="E31" s="54"/>
      <c r="F31" s="54"/>
      <c r="G31" s="54"/>
      <c r="H31" s="54"/>
      <c r="I31" s="54"/>
      <c r="J31" s="54"/>
      <c r="K31" s="54"/>
      <c r="L31" s="54"/>
      <c r="M31" s="54"/>
      <c r="N31" s="12"/>
      <c r="O31" s="12"/>
    </row>
    <row r="32" spans="1:28" ht="14.25" customHeight="1">
      <c r="A32" s="12"/>
      <c r="B32" s="51"/>
      <c r="C32" s="58" t="s">
        <v>304</v>
      </c>
      <c r="D32" s="65"/>
      <c r="E32" s="65"/>
      <c r="F32" s="65"/>
      <c r="G32" s="65"/>
      <c r="H32" s="65"/>
      <c r="I32" s="65"/>
      <c r="J32" s="65"/>
      <c r="K32" s="65"/>
      <c r="L32" s="65"/>
      <c r="M32" s="65"/>
      <c r="N32" s="65"/>
      <c r="O32" s="65"/>
    </row>
    <row r="33" spans="1:15" ht="7" customHeight="1">
      <c r="A33" s="12"/>
      <c r="B33" s="51"/>
      <c r="C33" s="57"/>
      <c r="D33" s="65"/>
      <c r="E33" s="65"/>
      <c r="F33" s="65"/>
      <c r="G33" s="65"/>
      <c r="H33" s="65"/>
      <c r="I33" s="65"/>
      <c r="J33" s="65"/>
      <c r="K33" s="65"/>
      <c r="L33" s="65"/>
      <c r="M33" s="65"/>
      <c r="N33" s="65"/>
      <c r="O33" s="65"/>
    </row>
    <row r="34" spans="1:15" ht="15" customHeight="1">
      <c r="B34" s="52" t="s">
        <v>335</v>
      </c>
      <c r="C34" s="57" t="s">
        <v>25</v>
      </c>
      <c r="F34" s="55"/>
      <c r="H34" s="55"/>
      <c r="I34" s="55"/>
      <c r="J34" s="55"/>
      <c r="K34" s="55"/>
      <c r="L34" s="55"/>
      <c r="M34" s="55"/>
      <c r="N34" s="55"/>
      <c r="O34" s="55"/>
    </row>
    <row r="35" spans="1:15" ht="13.5" customHeight="1">
      <c r="B35" s="52"/>
      <c r="D35" s="66" t="s">
        <v>338</v>
      </c>
      <c r="E35" s="66"/>
      <c r="F35" s="66"/>
      <c r="G35" s="66"/>
      <c r="H35" s="66"/>
      <c r="I35" s="86"/>
      <c r="J35" s="96" t="s">
        <v>339</v>
      </c>
      <c r="K35" s="66"/>
      <c r="L35" s="66"/>
      <c r="M35" s="66"/>
      <c r="N35" s="66"/>
      <c r="O35" s="86"/>
    </row>
    <row r="36" spans="1:15" s="46" customFormat="1" ht="13.5" customHeight="1">
      <c r="B36" s="53"/>
      <c r="D36" s="67" t="s">
        <v>36</v>
      </c>
      <c r="E36" s="77" t="s">
        <v>188</v>
      </c>
      <c r="F36" s="77"/>
      <c r="G36" s="77"/>
      <c r="H36" s="77"/>
      <c r="I36" s="67"/>
      <c r="J36" s="114" t="s">
        <v>119</v>
      </c>
      <c r="K36" s="77"/>
      <c r="L36" s="77"/>
      <c r="M36" s="77"/>
      <c r="N36" s="77"/>
      <c r="O36" s="67"/>
    </row>
    <row r="37" spans="1:15" s="46" customFormat="1" ht="13.5" customHeight="1">
      <c r="B37" s="53"/>
      <c r="D37" s="68" t="s">
        <v>342</v>
      </c>
      <c r="E37" s="59" t="s">
        <v>343</v>
      </c>
      <c r="F37" s="59"/>
      <c r="G37" s="59"/>
      <c r="H37" s="59"/>
      <c r="I37" s="68"/>
      <c r="J37" s="115" t="s">
        <v>323</v>
      </c>
      <c r="K37" s="59"/>
      <c r="L37" s="59"/>
      <c r="M37" s="59"/>
      <c r="N37" s="59"/>
      <c r="O37" s="68"/>
    </row>
    <row r="38" spans="1:15" s="46" customFormat="1" ht="13.5" customHeight="1">
      <c r="B38" s="53"/>
      <c r="D38" s="68" t="s">
        <v>132</v>
      </c>
      <c r="E38" s="59" t="s">
        <v>345</v>
      </c>
      <c r="F38" s="59"/>
      <c r="G38" s="59"/>
      <c r="H38" s="59"/>
      <c r="I38" s="68"/>
      <c r="J38" s="115" t="s">
        <v>348</v>
      </c>
      <c r="K38" s="59"/>
      <c r="L38" s="59"/>
      <c r="M38" s="59"/>
      <c r="N38" s="59"/>
      <c r="O38" s="68"/>
    </row>
    <row r="39" spans="1:15" s="46" customFormat="1" ht="13.5" customHeight="1">
      <c r="B39" s="53"/>
      <c r="D39" s="69" t="s">
        <v>350</v>
      </c>
      <c r="E39" s="78" t="s">
        <v>351</v>
      </c>
      <c r="F39" s="78"/>
      <c r="G39" s="78"/>
      <c r="H39" s="78"/>
      <c r="I39" s="69"/>
      <c r="J39" s="116" t="s">
        <v>155</v>
      </c>
      <c r="K39" s="78"/>
      <c r="L39" s="78"/>
      <c r="M39" s="78"/>
      <c r="N39" s="78"/>
      <c r="O39" s="69"/>
    </row>
    <row r="40" spans="1:15" s="46" customFormat="1" ht="7" customHeight="1">
      <c r="B40" s="53"/>
      <c r="C40" s="59"/>
      <c r="F40" s="59"/>
      <c r="G40" s="59"/>
      <c r="H40" s="59"/>
      <c r="I40" s="59"/>
      <c r="J40" s="59"/>
      <c r="K40" s="59"/>
      <c r="L40" s="59"/>
      <c r="M40" s="59"/>
      <c r="N40" s="126"/>
      <c r="O40" s="126"/>
    </row>
    <row r="41" spans="1:15" ht="15" customHeight="1">
      <c r="B41" s="52" t="s">
        <v>352</v>
      </c>
      <c r="C41" s="57" t="s">
        <v>208</v>
      </c>
      <c r="F41" s="55"/>
      <c r="H41" s="55"/>
      <c r="I41" s="55"/>
      <c r="J41" s="55"/>
      <c r="K41" s="55"/>
      <c r="L41" s="55"/>
      <c r="M41" s="55"/>
      <c r="N41" s="55"/>
      <c r="O41" s="55"/>
    </row>
    <row r="42" spans="1:15" s="47" customFormat="1" ht="13.5" customHeight="1">
      <c r="D42" s="70" t="s">
        <v>338</v>
      </c>
      <c r="E42" s="70"/>
      <c r="F42" s="82"/>
      <c r="G42" s="91" t="s">
        <v>229</v>
      </c>
      <c r="H42" s="103"/>
      <c r="I42" s="111"/>
      <c r="J42" s="117" t="s">
        <v>338</v>
      </c>
      <c r="K42" s="70"/>
      <c r="L42" s="82"/>
      <c r="M42" s="91" t="s">
        <v>229</v>
      </c>
      <c r="N42" s="103"/>
      <c r="O42" s="111"/>
    </row>
    <row r="43" spans="1:15" s="48" customFormat="1" ht="13.5" customHeight="1">
      <c r="D43" s="71" t="s">
        <v>101</v>
      </c>
      <c r="E43" s="79" t="s">
        <v>172</v>
      </c>
      <c r="F43" s="83"/>
      <c r="G43" s="92" t="s">
        <v>146</v>
      </c>
      <c r="H43" s="104"/>
      <c r="I43" s="112"/>
      <c r="J43" s="118" t="s">
        <v>317</v>
      </c>
      <c r="K43" s="80" t="s">
        <v>353</v>
      </c>
      <c r="L43" s="84"/>
      <c r="M43" s="123" t="s">
        <v>354</v>
      </c>
      <c r="N43" s="127"/>
      <c r="O43" s="127"/>
    </row>
    <row r="44" spans="1:15" s="48" customFormat="1" ht="13.5" customHeight="1">
      <c r="D44" s="72"/>
      <c r="E44" s="80"/>
      <c r="F44" s="84"/>
      <c r="G44" s="93"/>
      <c r="H44" s="105"/>
      <c r="I44" s="113"/>
      <c r="J44" s="94" t="s">
        <v>192</v>
      </c>
      <c r="K44" s="80" t="s">
        <v>355</v>
      </c>
      <c r="L44" s="84"/>
      <c r="M44" s="123" t="s">
        <v>60</v>
      </c>
      <c r="N44" s="127"/>
      <c r="O44" s="127"/>
    </row>
    <row r="45" spans="1:15" s="48" customFormat="1" ht="13.5" customHeight="1">
      <c r="D45" s="72" t="s">
        <v>174</v>
      </c>
      <c r="E45" s="80" t="s">
        <v>97</v>
      </c>
      <c r="F45" s="84"/>
      <c r="G45" s="94" t="s">
        <v>118</v>
      </c>
      <c r="H45" s="106"/>
      <c r="I45" s="106"/>
      <c r="J45" s="94" t="s">
        <v>357</v>
      </c>
      <c r="K45" s="80" t="s">
        <v>150</v>
      </c>
      <c r="L45" s="84"/>
      <c r="M45" s="123" t="s">
        <v>193</v>
      </c>
      <c r="N45" s="127"/>
      <c r="O45" s="127"/>
    </row>
    <row r="46" spans="1:15" s="48" customFormat="1" ht="13.5" customHeight="1">
      <c r="D46" s="72" t="s">
        <v>267</v>
      </c>
      <c r="E46" s="80" t="s">
        <v>358</v>
      </c>
      <c r="F46" s="84"/>
      <c r="G46" s="94" t="s">
        <v>359</v>
      </c>
      <c r="H46" s="106"/>
      <c r="I46" s="106"/>
      <c r="J46" s="94" t="s">
        <v>8</v>
      </c>
      <c r="K46" s="80" t="s">
        <v>311</v>
      </c>
      <c r="L46" s="84"/>
      <c r="M46" s="123" t="s">
        <v>156</v>
      </c>
      <c r="N46" s="127"/>
      <c r="O46" s="127"/>
    </row>
    <row r="47" spans="1:15" s="48" customFormat="1" ht="13.5" customHeight="1">
      <c r="D47" s="72" t="s">
        <v>361</v>
      </c>
      <c r="E47" s="80" t="s">
        <v>362</v>
      </c>
      <c r="F47" s="84"/>
      <c r="G47" s="94" t="s">
        <v>207</v>
      </c>
      <c r="H47" s="106"/>
      <c r="I47" s="106"/>
      <c r="J47" s="94" t="s">
        <v>344</v>
      </c>
      <c r="K47" s="80" t="s">
        <v>168</v>
      </c>
      <c r="L47" s="84"/>
      <c r="M47" s="94" t="s">
        <v>199</v>
      </c>
      <c r="N47" s="106"/>
      <c r="O47" s="129"/>
    </row>
    <row r="48" spans="1:15" s="48" customFormat="1" ht="13.5" customHeight="1">
      <c r="D48" s="72" t="s">
        <v>363</v>
      </c>
      <c r="E48" s="80" t="s">
        <v>191</v>
      </c>
      <c r="F48" s="84"/>
      <c r="G48" s="94" t="s">
        <v>89</v>
      </c>
      <c r="H48" s="106"/>
      <c r="I48" s="106"/>
      <c r="J48" s="94" t="s">
        <v>364</v>
      </c>
      <c r="K48" s="80" t="s">
        <v>365</v>
      </c>
      <c r="L48" s="84"/>
      <c r="M48" s="94" t="s">
        <v>116</v>
      </c>
      <c r="N48" s="106"/>
      <c r="O48" s="129"/>
    </row>
    <row r="49" spans="2:15" s="48" customFormat="1" ht="13.5" customHeight="1">
      <c r="D49" s="72" t="s">
        <v>157</v>
      </c>
      <c r="E49" s="80" t="s">
        <v>131</v>
      </c>
      <c r="F49" s="84"/>
      <c r="G49" s="94" t="s">
        <v>366</v>
      </c>
      <c r="H49" s="106"/>
      <c r="I49" s="106"/>
      <c r="J49" s="94" t="s">
        <v>367</v>
      </c>
      <c r="K49" s="80" t="s">
        <v>90</v>
      </c>
      <c r="L49" s="84"/>
      <c r="M49" s="94" t="s">
        <v>84</v>
      </c>
      <c r="N49" s="106"/>
      <c r="O49" s="129"/>
    </row>
    <row r="50" spans="2:15" s="48" customFormat="1" ht="13.5" customHeight="1">
      <c r="D50" s="72" t="s">
        <v>133</v>
      </c>
      <c r="E50" s="80" t="s">
        <v>368</v>
      </c>
      <c r="F50" s="84"/>
      <c r="G50" s="94" t="s">
        <v>369</v>
      </c>
      <c r="H50" s="106"/>
      <c r="I50" s="106"/>
      <c r="J50" s="94" t="s">
        <v>370</v>
      </c>
      <c r="K50" s="119" t="s">
        <v>371</v>
      </c>
      <c r="L50" s="121"/>
      <c r="M50" s="124" t="s">
        <v>372</v>
      </c>
      <c r="N50" s="128"/>
      <c r="O50" s="128"/>
    </row>
    <row r="51" spans="2:15" s="48" customFormat="1" ht="13.5" customHeight="1">
      <c r="D51" s="73" t="s">
        <v>253</v>
      </c>
      <c r="E51" s="81" t="s">
        <v>72</v>
      </c>
      <c r="F51" s="85"/>
      <c r="G51" s="95" t="s">
        <v>268</v>
      </c>
      <c r="H51" s="107"/>
      <c r="I51" s="107"/>
      <c r="J51" s="95"/>
      <c r="K51" s="120"/>
      <c r="L51" s="122"/>
      <c r="M51" s="125"/>
      <c r="N51" s="120"/>
      <c r="O51" s="120"/>
    </row>
    <row r="52" spans="2:15" s="46" customFormat="1" ht="7" customHeight="1">
      <c r="B52" s="53"/>
      <c r="C52" s="60"/>
      <c r="F52" s="59"/>
      <c r="G52" s="59"/>
      <c r="H52" s="59"/>
      <c r="I52" s="59"/>
      <c r="J52" s="59"/>
      <c r="K52" s="59"/>
      <c r="L52" s="59"/>
      <c r="M52" s="59"/>
      <c r="N52" s="126"/>
      <c r="O52" s="126"/>
    </row>
    <row r="53" spans="2:15" ht="15" customHeight="1">
      <c r="B53" s="52" t="s">
        <v>47</v>
      </c>
      <c r="C53" s="57" t="s">
        <v>44</v>
      </c>
      <c r="F53" s="61"/>
      <c r="G53" s="61"/>
      <c r="H53" s="61"/>
      <c r="I53" s="61"/>
      <c r="J53" s="61"/>
      <c r="K53" s="61"/>
      <c r="L53" s="61"/>
      <c r="M53" s="61"/>
      <c r="N53" s="61"/>
    </row>
    <row r="54" spans="2:15" ht="13.5" customHeight="1">
      <c r="B54" s="52"/>
      <c r="D54" s="66" t="s">
        <v>374</v>
      </c>
      <c r="E54" s="66"/>
      <c r="F54" s="86"/>
      <c r="G54" s="96" t="s">
        <v>375</v>
      </c>
      <c r="H54" s="66"/>
      <c r="I54" s="66"/>
      <c r="J54" s="66"/>
      <c r="K54" s="66"/>
      <c r="L54" s="66"/>
      <c r="M54" s="66"/>
      <c r="N54" s="66"/>
      <c r="O54" s="66"/>
    </row>
    <row r="55" spans="2:15" ht="13.5" customHeight="1">
      <c r="B55" s="52"/>
      <c r="D55" s="74" t="s">
        <v>379</v>
      </c>
      <c r="E55" s="74"/>
      <c r="F55" s="87"/>
      <c r="G55" s="97" t="s">
        <v>284</v>
      </c>
      <c r="H55" s="108"/>
      <c r="I55" s="108"/>
      <c r="J55" s="108"/>
      <c r="K55" s="108"/>
      <c r="L55" s="108"/>
      <c r="M55" s="108"/>
      <c r="N55" s="108"/>
      <c r="O55" s="108"/>
    </row>
    <row r="56" spans="2:15" ht="13.5" customHeight="1">
      <c r="B56" s="52"/>
      <c r="F56" s="68"/>
      <c r="G56" s="98"/>
      <c r="H56" s="109"/>
      <c r="I56" s="109"/>
      <c r="J56" s="109"/>
      <c r="K56" s="109"/>
      <c r="L56" s="109"/>
      <c r="M56" s="109"/>
      <c r="N56" s="109"/>
      <c r="O56" s="109"/>
    </row>
    <row r="57" spans="2:15" ht="13.5" customHeight="1">
      <c r="B57" s="52"/>
      <c r="D57" s="75" t="s">
        <v>297</v>
      </c>
      <c r="E57" s="75"/>
      <c r="F57" s="88"/>
      <c r="G57" s="98" t="s">
        <v>308</v>
      </c>
      <c r="H57" s="101"/>
      <c r="I57" s="101"/>
      <c r="J57" s="101"/>
      <c r="K57" s="101"/>
      <c r="L57" s="101"/>
      <c r="M57" s="101"/>
      <c r="N57" s="101"/>
      <c r="O57" s="101"/>
    </row>
    <row r="58" spans="2:15" ht="13.5" customHeight="1">
      <c r="B58" s="52"/>
      <c r="F58" s="68"/>
      <c r="G58" s="99"/>
      <c r="H58" s="101"/>
      <c r="I58" s="101"/>
      <c r="J58" s="101"/>
      <c r="K58" s="101"/>
      <c r="L58" s="101"/>
      <c r="M58" s="101"/>
      <c r="N58" s="101"/>
      <c r="O58" s="101"/>
    </row>
    <row r="59" spans="2:15" ht="13.5" customHeight="1">
      <c r="B59" s="52"/>
      <c r="D59" s="75" t="s">
        <v>380</v>
      </c>
      <c r="E59" s="75"/>
      <c r="F59" s="88"/>
      <c r="G59" s="98" t="s">
        <v>43</v>
      </c>
      <c r="H59" s="101"/>
      <c r="I59" s="101"/>
      <c r="J59" s="101"/>
      <c r="K59" s="101"/>
      <c r="L59" s="101"/>
      <c r="M59" s="101"/>
      <c r="N59" s="101"/>
      <c r="O59" s="101"/>
    </row>
    <row r="60" spans="2:15" ht="13.5" customHeight="1">
      <c r="B60" s="52"/>
      <c r="D60" s="61"/>
      <c r="E60" s="61"/>
      <c r="F60" s="89"/>
      <c r="G60" s="99"/>
      <c r="H60" s="101"/>
      <c r="I60" s="101"/>
      <c r="J60" s="101"/>
      <c r="K60" s="101"/>
      <c r="L60" s="101"/>
      <c r="M60" s="101"/>
      <c r="N60" s="101"/>
      <c r="O60" s="101"/>
    </row>
    <row r="61" spans="2:15" ht="13.5" customHeight="1">
      <c r="B61" s="52"/>
      <c r="D61" s="76"/>
      <c r="E61" s="76"/>
      <c r="F61" s="90"/>
      <c r="G61" s="100"/>
      <c r="H61" s="110"/>
      <c r="I61" s="110"/>
      <c r="J61" s="110"/>
      <c r="K61" s="110"/>
      <c r="L61" s="110"/>
      <c r="M61" s="110"/>
      <c r="N61" s="110"/>
      <c r="O61" s="110"/>
    </row>
    <row r="62" spans="2:15" ht="13.5" customHeight="1">
      <c r="B62" s="52"/>
      <c r="C62" s="61"/>
      <c r="D62" s="61"/>
      <c r="E62" s="61"/>
      <c r="F62" s="61"/>
      <c r="G62" s="101"/>
      <c r="H62" s="101"/>
      <c r="I62" s="101"/>
      <c r="J62" s="101"/>
      <c r="K62" s="101"/>
      <c r="L62" s="101"/>
      <c r="M62" s="101"/>
      <c r="N62" s="101"/>
      <c r="O62" s="101"/>
    </row>
    <row r="63" spans="2:15">
      <c r="B63" s="52"/>
      <c r="C63" s="61"/>
      <c r="D63" s="61"/>
      <c r="E63" s="61"/>
      <c r="F63" s="61"/>
      <c r="G63" s="61"/>
      <c r="H63" s="61"/>
      <c r="I63" s="54"/>
      <c r="J63" s="61"/>
      <c r="K63" s="61"/>
      <c r="L63" s="61"/>
      <c r="M63" s="61"/>
      <c r="N63" s="61"/>
    </row>
    <row r="64" spans="2:15">
      <c r="B64" s="52"/>
      <c r="C64" s="61"/>
      <c r="D64" s="61"/>
      <c r="E64" s="61"/>
      <c r="F64" s="61"/>
      <c r="G64" s="61"/>
      <c r="H64" s="61"/>
      <c r="I64" s="61"/>
      <c r="J64" s="61"/>
      <c r="K64" s="61"/>
      <c r="L64" s="61"/>
      <c r="M64" s="61"/>
      <c r="N64" s="61"/>
    </row>
    <row r="65" spans="2:14">
      <c r="B65" s="52"/>
      <c r="C65" s="61"/>
      <c r="D65" s="61"/>
      <c r="E65" s="61"/>
      <c r="F65" s="61"/>
      <c r="G65" s="61"/>
      <c r="H65" s="61"/>
      <c r="I65" s="61"/>
      <c r="J65" s="61"/>
      <c r="K65" s="61"/>
      <c r="L65" s="61"/>
      <c r="M65" s="61"/>
      <c r="N65" s="61"/>
    </row>
  </sheetData>
  <mergeCells count="58">
    <mergeCell ref="D35:I35"/>
    <mergeCell ref="J35:O35"/>
    <mergeCell ref="J36:O36"/>
    <mergeCell ref="J37:O37"/>
    <mergeCell ref="J38:O38"/>
    <mergeCell ref="J39:O39"/>
    <mergeCell ref="D42:F42"/>
    <mergeCell ref="G42:I42"/>
    <mergeCell ref="J42:L42"/>
    <mergeCell ref="M42:O42"/>
    <mergeCell ref="E43:F43"/>
    <mergeCell ref="K43:L43"/>
    <mergeCell ref="M43:O43"/>
    <mergeCell ref="E44:F44"/>
    <mergeCell ref="K44:L44"/>
    <mergeCell ref="M44:O44"/>
    <mergeCell ref="E45:F45"/>
    <mergeCell ref="G45:I45"/>
    <mergeCell ref="K45:L45"/>
    <mergeCell ref="M45:O45"/>
    <mergeCell ref="E46:F46"/>
    <mergeCell ref="G46:I46"/>
    <mergeCell ref="K46:L46"/>
    <mergeCell ref="M46:O46"/>
    <mergeCell ref="E47:F47"/>
    <mergeCell ref="G47:I47"/>
    <mergeCell ref="K47:L47"/>
    <mergeCell ref="M47:O47"/>
    <mergeCell ref="E48:F48"/>
    <mergeCell ref="G48:I48"/>
    <mergeCell ref="K48:L48"/>
    <mergeCell ref="M48:O48"/>
    <mergeCell ref="E49:F49"/>
    <mergeCell ref="G49:I49"/>
    <mergeCell ref="K49:L49"/>
    <mergeCell ref="M49:O49"/>
    <mergeCell ref="E50:F50"/>
    <mergeCell ref="G50:I50"/>
    <mergeCell ref="E51:F51"/>
    <mergeCell ref="G51:I51"/>
    <mergeCell ref="D54:F54"/>
    <mergeCell ref="G54:O54"/>
    <mergeCell ref="D55:F55"/>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s>
  <phoneticPr fontId="38"/>
  <pageMargins left="0.59055118110236227" right="0.74803149606299213" top="0.51181102362204722" bottom="0.31496062992125984" header="0.51181102362204722" footer="0.19685039370078741"/>
  <pageSetup paperSize="9" scale="90"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2"/>
  </sheetPr>
  <dimension ref="A1:M98"/>
  <sheetViews>
    <sheetView view="pageBreakPreview" topLeftCell="E1" zoomScaleNormal="85" zoomScaleSheetLayoutView="100" workbookViewId="0"/>
  </sheetViews>
  <sheetFormatPr defaultColWidth="9" defaultRowHeight="13"/>
  <cols>
    <col min="1" max="1" width="2.08984375" style="1" customWidth="1"/>
    <col min="2" max="2" width="3.26953125" style="1" customWidth="1"/>
    <col min="3" max="3" width="23" style="1" customWidth="1"/>
    <col min="4" max="4" width="9.453125" style="1" customWidth="1"/>
    <col min="5" max="5" width="6.6328125" style="1" customWidth="1"/>
    <col min="6" max="6" width="8.90625" style="1" customWidth="1"/>
    <col min="7" max="7" width="6.6328125" style="1" customWidth="1"/>
    <col min="8" max="8" width="8.90625" style="1" customWidth="1"/>
    <col min="9" max="9" width="6.6328125" style="1" customWidth="1"/>
    <col min="10" max="11" width="8.90625" style="1" customWidth="1"/>
    <col min="12" max="12" width="10.36328125" style="1" customWidth="1"/>
    <col min="13" max="13" width="8.90625" style="1" customWidth="1"/>
    <col min="14" max="14" width="9" style="1" bestFit="1" customWidth="0"/>
    <col min="15" max="16384" width="9" style="1"/>
  </cols>
  <sheetData>
    <row r="1" spans="1:13" ht="16.5">
      <c r="A1" s="3" t="s">
        <v>15</v>
      </c>
      <c r="B1" s="3"/>
      <c r="C1" s="139"/>
      <c r="D1" s="139"/>
      <c r="E1" s="151"/>
      <c r="F1" s="151"/>
      <c r="G1" s="151"/>
      <c r="H1" s="151"/>
      <c r="I1" s="151"/>
      <c r="J1" s="151"/>
      <c r="K1" s="151"/>
      <c r="L1" s="151"/>
      <c r="M1" s="151"/>
    </row>
    <row r="2" spans="1:13" ht="12" customHeight="1">
      <c r="A2" s="131"/>
      <c r="B2" s="131"/>
      <c r="C2" s="139"/>
      <c r="D2" s="139"/>
      <c r="E2" s="151"/>
      <c r="F2" s="151"/>
      <c r="G2" s="151"/>
      <c r="H2" s="151"/>
      <c r="I2" s="151"/>
      <c r="J2" s="151"/>
      <c r="K2" s="151"/>
      <c r="L2" s="151"/>
      <c r="M2" s="151"/>
    </row>
    <row r="3" spans="1:13" ht="18" customHeight="1">
      <c r="A3" s="132" t="s">
        <v>177</v>
      </c>
      <c r="B3" s="132"/>
      <c r="C3" s="131"/>
      <c r="D3" s="139"/>
      <c r="E3" s="151"/>
      <c r="F3" s="151"/>
      <c r="G3" s="151"/>
      <c r="H3" s="151"/>
      <c r="I3" s="151"/>
      <c r="J3" s="151"/>
      <c r="K3" s="151"/>
      <c r="L3" s="151"/>
      <c r="M3" s="151"/>
    </row>
    <row r="4" spans="1:13" ht="12" customHeight="1">
      <c r="A4" s="131"/>
      <c r="B4" s="131"/>
      <c r="C4" s="139"/>
      <c r="D4" s="139"/>
      <c r="E4" s="151"/>
      <c r="F4" s="151"/>
      <c r="G4" s="151"/>
      <c r="H4" s="151"/>
      <c r="I4" s="151"/>
      <c r="J4" s="151"/>
      <c r="K4" s="151"/>
      <c r="L4" s="151"/>
      <c r="M4" s="151"/>
    </row>
    <row r="5" spans="1:13" ht="16.5">
      <c r="A5" s="132" t="s">
        <v>31</v>
      </c>
      <c r="B5" s="132"/>
      <c r="D5" s="131"/>
      <c r="E5" s="151"/>
      <c r="F5" s="151"/>
      <c r="G5" s="151"/>
      <c r="H5" s="151"/>
      <c r="I5" s="151"/>
      <c r="J5" s="151"/>
      <c r="K5" s="151"/>
    </row>
    <row r="7" spans="1:13" ht="15" customHeight="1">
      <c r="C7" s="140" t="s">
        <v>557</v>
      </c>
      <c r="D7" s="140"/>
      <c r="E7" s="140"/>
      <c r="F7" s="140"/>
      <c r="G7" s="140"/>
      <c r="H7" s="140"/>
      <c r="I7" s="140"/>
      <c r="J7" s="140"/>
      <c r="K7" s="140"/>
      <c r="L7" s="140"/>
      <c r="M7" s="140"/>
    </row>
    <row r="8" spans="1:13" ht="15" customHeight="1">
      <c r="C8" s="140"/>
      <c r="D8" s="140"/>
      <c r="E8" s="140"/>
      <c r="F8" s="140"/>
      <c r="G8" s="140"/>
      <c r="H8" s="140"/>
      <c r="I8" s="140"/>
      <c r="J8" s="140"/>
      <c r="K8" s="140"/>
      <c r="L8" s="140"/>
      <c r="M8" s="140"/>
    </row>
    <row r="9" spans="1:13" ht="15" customHeight="1">
      <c r="C9" s="141" t="s">
        <v>558</v>
      </c>
      <c r="D9" s="141"/>
      <c r="E9" s="141"/>
      <c r="F9" s="141"/>
      <c r="G9" s="141"/>
      <c r="H9" s="141"/>
      <c r="I9" s="141"/>
      <c r="J9" s="141"/>
      <c r="K9" s="141"/>
      <c r="L9" s="141"/>
      <c r="M9" s="141"/>
    </row>
    <row r="10" spans="1:13" ht="15" customHeight="1">
      <c r="C10" s="141"/>
      <c r="D10" s="141"/>
      <c r="E10" s="141"/>
      <c r="F10" s="141"/>
      <c r="G10" s="141"/>
      <c r="H10" s="141"/>
      <c r="I10" s="141"/>
      <c r="J10" s="141"/>
      <c r="K10" s="141"/>
      <c r="L10" s="141"/>
      <c r="M10" s="141"/>
    </row>
    <row r="11" spans="1:13" ht="15" customHeight="1">
      <c r="C11" s="141" t="s">
        <v>559</v>
      </c>
      <c r="D11" s="141"/>
      <c r="E11" s="141"/>
      <c r="F11" s="141"/>
      <c r="G11" s="141"/>
      <c r="H11" s="141"/>
      <c r="I11" s="141"/>
      <c r="J11" s="141"/>
      <c r="K11" s="141"/>
      <c r="L11" s="141"/>
      <c r="M11" s="141"/>
    </row>
    <row r="12" spans="1:13" ht="15" customHeight="1">
      <c r="C12" s="141"/>
      <c r="D12" s="141"/>
      <c r="E12" s="141"/>
      <c r="F12" s="141"/>
      <c r="G12" s="141"/>
      <c r="H12" s="141"/>
      <c r="I12" s="141"/>
      <c r="J12" s="141"/>
      <c r="K12" s="141"/>
      <c r="L12" s="141"/>
      <c r="M12" s="141"/>
    </row>
    <row r="13" spans="1:13">
      <c r="C13" s="44"/>
      <c r="D13" s="44"/>
      <c r="E13" s="44"/>
      <c r="F13" s="44"/>
      <c r="G13" s="44"/>
      <c r="H13" s="44"/>
      <c r="I13" s="44"/>
      <c r="J13" s="44"/>
      <c r="K13" s="44"/>
      <c r="L13" s="44"/>
      <c r="M13" s="151"/>
    </row>
    <row r="14" spans="1:13" ht="14.25" customHeight="1">
      <c r="C14" s="142" t="s">
        <v>381</v>
      </c>
      <c r="D14" s="151"/>
      <c r="E14" s="151"/>
      <c r="F14" s="151"/>
      <c r="G14" s="151"/>
      <c r="H14" s="151"/>
      <c r="I14" s="151"/>
      <c r="J14" s="151"/>
      <c r="K14" s="151"/>
      <c r="L14" s="151"/>
      <c r="M14" s="186" t="s">
        <v>383</v>
      </c>
    </row>
    <row r="15" spans="1:13" ht="13.5" customHeight="1">
      <c r="B15" s="133" t="s">
        <v>0</v>
      </c>
      <c r="C15" s="143"/>
      <c r="D15" s="152" t="s">
        <v>384</v>
      </c>
      <c r="E15" s="160"/>
      <c r="F15" s="166"/>
      <c r="G15" s="174"/>
      <c r="H15" s="176"/>
      <c r="I15" s="166"/>
      <c r="J15" s="176"/>
      <c r="K15" s="166"/>
      <c r="L15" s="166"/>
      <c r="M15" s="188"/>
    </row>
    <row r="16" spans="1:13" ht="8.25" customHeight="1">
      <c r="B16" s="134"/>
      <c r="C16" s="144"/>
      <c r="D16" s="153"/>
      <c r="E16" s="161"/>
      <c r="F16" s="167" t="s">
        <v>86</v>
      </c>
      <c r="G16" s="133"/>
      <c r="H16" s="176"/>
      <c r="I16" s="166"/>
      <c r="J16" s="176"/>
      <c r="K16" s="181"/>
      <c r="L16" s="167" t="s">
        <v>99</v>
      </c>
      <c r="M16" s="133"/>
    </row>
    <row r="17" spans="1:13" ht="13.5" customHeight="1">
      <c r="B17" s="134"/>
      <c r="C17" s="144"/>
      <c r="D17" s="153"/>
      <c r="E17" s="161"/>
      <c r="F17" s="168"/>
      <c r="G17" s="134"/>
      <c r="H17" s="167" t="s">
        <v>385</v>
      </c>
      <c r="I17" s="143"/>
      <c r="J17" s="178" t="s">
        <v>104</v>
      </c>
      <c r="K17" s="182"/>
      <c r="L17" s="168"/>
      <c r="M17" s="134"/>
    </row>
    <row r="18" spans="1:13" ht="24.75" customHeight="1">
      <c r="B18" s="135"/>
      <c r="C18" s="145"/>
      <c r="D18" s="154"/>
      <c r="E18" s="162" t="s">
        <v>387</v>
      </c>
      <c r="F18" s="169"/>
      <c r="G18" s="162" t="s">
        <v>387</v>
      </c>
      <c r="H18" s="177"/>
      <c r="I18" s="162" t="s">
        <v>387</v>
      </c>
      <c r="J18" s="177"/>
      <c r="K18" s="183" t="s">
        <v>390</v>
      </c>
      <c r="L18" s="187"/>
      <c r="M18" s="162" t="s">
        <v>390</v>
      </c>
    </row>
    <row r="19" spans="1:13" ht="12" customHeight="1">
      <c r="A19" s="130"/>
      <c r="B19" s="136"/>
      <c r="C19" s="146"/>
      <c r="D19" s="155" t="s">
        <v>93</v>
      </c>
      <c r="E19" s="163" t="s">
        <v>94</v>
      </c>
      <c r="F19" s="163" t="s">
        <v>93</v>
      </c>
      <c r="G19" s="163" t="s">
        <v>94</v>
      </c>
      <c r="H19" s="163" t="s">
        <v>93</v>
      </c>
      <c r="I19" s="163" t="s">
        <v>94</v>
      </c>
      <c r="J19" s="163" t="s">
        <v>93</v>
      </c>
      <c r="K19" s="163" t="s">
        <v>93</v>
      </c>
      <c r="L19" s="163" t="s">
        <v>93</v>
      </c>
      <c r="M19" s="163" t="s">
        <v>93</v>
      </c>
    </row>
    <row r="20" spans="1:13" s="130" customFormat="1" ht="15" customHeight="1">
      <c r="A20" s="1"/>
      <c r="B20" s="137" t="s">
        <v>175</v>
      </c>
      <c r="C20" s="147" t="s">
        <v>100</v>
      </c>
      <c r="D20" s="156">
        <v>279923</v>
      </c>
      <c r="E20" s="164">
        <v>-0.8</v>
      </c>
      <c r="F20" s="170">
        <v>272222</v>
      </c>
      <c r="G20" s="164">
        <v>-0.4</v>
      </c>
      <c r="H20" s="170">
        <v>251351</v>
      </c>
      <c r="I20" s="164">
        <v>0.3</v>
      </c>
      <c r="J20" s="179">
        <v>20871</v>
      </c>
      <c r="K20" s="184">
        <v>-1889</v>
      </c>
      <c r="L20" s="179">
        <v>7701</v>
      </c>
      <c r="M20" s="171">
        <v>-1019</v>
      </c>
    </row>
    <row r="21" spans="1:13" ht="15" customHeight="1">
      <c r="B21" s="137" t="s">
        <v>220</v>
      </c>
      <c r="C21" s="147" t="s">
        <v>66</v>
      </c>
      <c r="D21" s="157">
        <v>358237</v>
      </c>
      <c r="E21" s="164">
        <v>-14.3</v>
      </c>
      <c r="F21" s="171">
        <v>340088</v>
      </c>
      <c r="G21" s="164">
        <v>-0.2</v>
      </c>
      <c r="H21" s="171">
        <v>322166</v>
      </c>
      <c r="I21" s="164">
        <v>0.6</v>
      </c>
      <c r="J21" s="171">
        <v>17922</v>
      </c>
      <c r="K21" s="184">
        <v>-2658</v>
      </c>
      <c r="L21" s="171">
        <v>18149</v>
      </c>
      <c r="M21" s="171">
        <v>-58812</v>
      </c>
    </row>
    <row r="22" spans="1:13" ht="15" customHeight="1">
      <c r="B22" s="137" t="s">
        <v>170</v>
      </c>
      <c r="C22" s="147" t="s">
        <v>105</v>
      </c>
      <c r="D22" s="157">
        <v>340020</v>
      </c>
      <c r="E22" s="164">
        <v>1</v>
      </c>
      <c r="F22" s="171">
        <v>328455</v>
      </c>
      <c r="G22" s="164">
        <v>-0.4</v>
      </c>
      <c r="H22" s="171">
        <v>299463</v>
      </c>
      <c r="I22" s="164">
        <v>1</v>
      </c>
      <c r="J22" s="171">
        <v>28992</v>
      </c>
      <c r="K22" s="184">
        <v>-3830</v>
      </c>
      <c r="L22" s="171">
        <v>11565</v>
      </c>
      <c r="M22" s="171">
        <v>4514</v>
      </c>
    </row>
    <row r="23" spans="1:13" ht="15" customHeight="1">
      <c r="B23" s="137" t="s">
        <v>122</v>
      </c>
      <c r="C23" s="147" t="s">
        <v>392</v>
      </c>
      <c r="D23" s="157">
        <v>469737</v>
      </c>
      <c r="E23" s="164">
        <v>-4.8</v>
      </c>
      <c r="F23" s="171">
        <v>465038</v>
      </c>
      <c r="G23" s="164">
        <v>-0.7</v>
      </c>
      <c r="H23" s="171">
        <v>410412</v>
      </c>
      <c r="I23" s="164">
        <v>0.7</v>
      </c>
      <c r="J23" s="171">
        <v>54626</v>
      </c>
      <c r="K23" s="184">
        <v>-6115</v>
      </c>
      <c r="L23" s="171">
        <v>4699</v>
      </c>
      <c r="M23" s="171">
        <v>-20496</v>
      </c>
    </row>
    <row r="24" spans="1:13" ht="15" customHeight="1">
      <c r="B24" s="137" t="s">
        <v>393</v>
      </c>
      <c r="C24" s="147" t="s">
        <v>394</v>
      </c>
      <c r="D24" s="157">
        <v>391104</v>
      </c>
      <c r="E24" s="164">
        <v>22</v>
      </c>
      <c r="F24" s="171">
        <v>361348</v>
      </c>
      <c r="G24" s="164">
        <v>12.8</v>
      </c>
      <c r="H24" s="171">
        <v>337744</v>
      </c>
      <c r="I24" s="164">
        <v>13.1</v>
      </c>
      <c r="J24" s="171">
        <v>23604</v>
      </c>
      <c r="K24" s="184">
        <v>1879</v>
      </c>
      <c r="L24" s="171">
        <v>29756</v>
      </c>
      <c r="M24" s="171">
        <v>29366</v>
      </c>
    </row>
    <row r="25" spans="1:13" ht="15" customHeight="1">
      <c r="B25" s="137" t="s">
        <v>5</v>
      </c>
      <c r="C25" s="147" t="s">
        <v>78</v>
      </c>
      <c r="D25" s="157">
        <v>293549</v>
      </c>
      <c r="E25" s="164">
        <v>10.1</v>
      </c>
      <c r="F25" s="171">
        <v>293225</v>
      </c>
      <c r="G25" s="164">
        <v>11.2</v>
      </c>
      <c r="H25" s="171">
        <v>240357</v>
      </c>
      <c r="I25" s="164">
        <v>11.7</v>
      </c>
      <c r="J25" s="171">
        <v>52868</v>
      </c>
      <c r="K25" s="184">
        <v>4548</v>
      </c>
      <c r="L25" s="171">
        <v>324</v>
      </c>
      <c r="M25" s="171">
        <v>-2565</v>
      </c>
    </row>
    <row r="26" spans="1:13" ht="15" customHeight="1">
      <c r="B26" s="137" t="s">
        <v>165</v>
      </c>
      <c r="C26" s="147" t="s">
        <v>107</v>
      </c>
      <c r="D26" s="157">
        <v>235209</v>
      </c>
      <c r="E26" s="164">
        <v>0.1</v>
      </c>
      <c r="F26" s="171">
        <v>224063</v>
      </c>
      <c r="G26" s="164">
        <v>-3.6</v>
      </c>
      <c r="H26" s="171">
        <v>213381</v>
      </c>
      <c r="I26" s="164">
        <v>-2.2000000000000002</v>
      </c>
      <c r="J26" s="171">
        <v>10682</v>
      </c>
      <c r="K26" s="184">
        <v>-3625</v>
      </c>
      <c r="L26" s="171">
        <v>11146</v>
      </c>
      <c r="M26" s="171">
        <v>8417</v>
      </c>
    </row>
    <row r="27" spans="1:13" ht="15" customHeight="1">
      <c r="B27" s="137" t="s">
        <v>71</v>
      </c>
      <c r="C27" s="147" t="s">
        <v>395</v>
      </c>
      <c r="D27" s="157">
        <v>369043</v>
      </c>
      <c r="E27" s="164">
        <v>8.6</v>
      </c>
      <c r="F27" s="171">
        <v>364905</v>
      </c>
      <c r="G27" s="164">
        <v>10.5</v>
      </c>
      <c r="H27" s="171">
        <v>341239</v>
      </c>
      <c r="I27" s="164">
        <v>10.199999999999999</v>
      </c>
      <c r="J27" s="171">
        <v>23666</v>
      </c>
      <c r="K27" s="184">
        <v>2769</v>
      </c>
      <c r="L27" s="171">
        <v>4138</v>
      </c>
      <c r="M27" s="171">
        <v>-5304</v>
      </c>
    </row>
    <row r="28" spans="1:13" ht="15" customHeight="1">
      <c r="B28" s="137" t="s">
        <v>396</v>
      </c>
      <c r="C28" s="147" t="s">
        <v>290</v>
      </c>
      <c r="D28" s="157">
        <v>275489</v>
      </c>
      <c r="E28" s="164">
        <v>-8.1999999999999993</v>
      </c>
      <c r="F28" s="171">
        <v>234034</v>
      </c>
      <c r="G28" s="164">
        <v>-12.8</v>
      </c>
      <c r="H28" s="171">
        <v>219417</v>
      </c>
      <c r="I28" s="164">
        <v>-14</v>
      </c>
      <c r="J28" s="171">
        <v>14617</v>
      </c>
      <c r="K28" s="184">
        <v>1208</v>
      </c>
      <c r="L28" s="171">
        <v>41455</v>
      </c>
      <c r="M28" s="171">
        <v>9867</v>
      </c>
    </row>
    <row r="29" spans="1:13" ht="15" customHeight="1">
      <c r="B29" s="137" t="s">
        <v>125</v>
      </c>
      <c r="C29" s="148" t="s">
        <v>397</v>
      </c>
      <c r="D29" s="157">
        <v>404255</v>
      </c>
      <c r="E29" s="164">
        <v>3.6</v>
      </c>
      <c r="F29" s="171">
        <v>402707</v>
      </c>
      <c r="G29" s="164">
        <v>3.6</v>
      </c>
      <c r="H29" s="171">
        <v>365884</v>
      </c>
      <c r="I29" s="164">
        <v>5</v>
      </c>
      <c r="J29" s="171">
        <v>36823</v>
      </c>
      <c r="K29" s="184">
        <v>-3296</v>
      </c>
      <c r="L29" s="171">
        <v>1548</v>
      </c>
      <c r="M29" s="171">
        <v>272</v>
      </c>
    </row>
    <row r="30" spans="1:13" ht="15" customHeight="1">
      <c r="B30" s="137" t="s">
        <v>22</v>
      </c>
      <c r="C30" s="147" t="s">
        <v>217</v>
      </c>
      <c r="D30" s="157">
        <v>120228</v>
      </c>
      <c r="E30" s="164">
        <v>6.1</v>
      </c>
      <c r="F30" s="171">
        <v>119697</v>
      </c>
      <c r="G30" s="164">
        <v>6.3</v>
      </c>
      <c r="H30" s="171">
        <v>113378</v>
      </c>
      <c r="I30" s="164">
        <v>4.7</v>
      </c>
      <c r="J30" s="171">
        <v>6319</v>
      </c>
      <c r="K30" s="184">
        <v>2029</v>
      </c>
      <c r="L30" s="171">
        <v>531</v>
      </c>
      <c r="M30" s="171">
        <v>-149</v>
      </c>
    </row>
    <row r="31" spans="1:13" ht="15" customHeight="1">
      <c r="B31" s="137" t="s">
        <v>398</v>
      </c>
      <c r="C31" s="147" t="s">
        <v>144</v>
      </c>
      <c r="D31" s="157">
        <v>187200</v>
      </c>
      <c r="E31" s="164">
        <v>4.5999999999999996</v>
      </c>
      <c r="F31" s="171">
        <v>182147</v>
      </c>
      <c r="G31" s="164">
        <v>8.6999999999999993</v>
      </c>
      <c r="H31" s="171">
        <v>173889</v>
      </c>
      <c r="I31" s="164">
        <v>8.8000000000000007</v>
      </c>
      <c r="J31" s="171">
        <v>8258</v>
      </c>
      <c r="K31" s="184">
        <v>707</v>
      </c>
      <c r="L31" s="171">
        <v>5053</v>
      </c>
      <c r="M31" s="171">
        <v>-6470</v>
      </c>
    </row>
    <row r="32" spans="1:13" ht="15" customHeight="1">
      <c r="B32" s="137" t="s">
        <v>319</v>
      </c>
      <c r="C32" s="147" t="s">
        <v>399</v>
      </c>
      <c r="D32" s="157">
        <v>310067</v>
      </c>
      <c r="E32" s="164">
        <v>4.0999999999999996</v>
      </c>
      <c r="F32" s="171">
        <v>309573</v>
      </c>
      <c r="G32" s="164">
        <v>4.3</v>
      </c>
      <c r="H32" s="171">
        <v>306197</v>
      </c>
      <c r="I32" s="164">
        <v>4.8</v>
      </c>
      <c r="J32" s="171">
        <v>3376</v>
      </c>
      <c r="K32" s="184">
        <v>-1331</v>
      </c>
      <c r="L32" s="171">
        <v>494</v>
      </c>
      <c r="M32" s="171">
        <v>-548</v>
      </c>
    </row>
    <row r="33" spans="1:13" ht="15" customHeight="1">
      <c r="B33" s="137" t="s">
        <v>400</v>
      </c>
      <c r="C33" s="147" t="s">
        <v>108</v>
      </c>
      <c r="D33" s="157">
        <v>251341</v>
      </c>
      <c r="E33" s="164">
        <v>-11.5</v>
      </c>
      <c r="F33" s="171">
        <v>246437</v>
      </c>
      <c r="G33" s="164">
        <v>-9.9</v>
      </c>
      <c r="H33" s="171">
        <v>230256</v>
      </c>
      <c r="I33" s="164">
        <v>-10.3</v>
      </c>
      <c r="J33" s="171">
        <v>16181</v>
      </c>
      <c r="K33" s="184">
        <v>-917</v>
      </c>
      <c r="L33" s="171">
        <v>4904</v>
      </c>
      <c r="M33" s="171">
        <v>-5627</v>
      </c>
    </row>
    <row r="34" spans="1:13" ht="15" customHeight="1">
      <c r="B34" s="137" t="s">
        <v>74</v>
      </c>
      <c r="C34" s="147" t="s">
        <v>376</v>
      </c>
      <c r="D34" s="157">
        <v>351230</v>
      </c>
      <c r="E34" s="164">
        <v>5.9</v>
      </c>
      <c r="F34" s="171">
        <v>345234</v>
      </c>
      <c r="G34" s="164">
        <v>5.3</v>
      </c>
      <c r="H34" s="171">
        <v>314738</v>
      </c>
      <c r="I34" s="164">
        <v>5.4</v>
      </c>
      <c r="J34" s="171">
        <v>30496</v>
      </c>
      <c r="K34" s="184">
        <v>1269</v>
      </c>
      <c r="L34" s="171">
        <v>5996</v>
      </c>
      <c r="M34" s="171">
        <v>1811</v>
      </c>
    </row>
    <row r="35" spans="1:13" ht="15" customHeight="1">
      <c r="B35" s="138" t="s">
        <v>7</v>
      </c>
      <c r="C35" s="149" t="s">
        <v>402</v>
      </c>
      <c r="D35" s="158">
        <v>237432</v>
      </c>
      <c r="E35" s="165">
        <v>-1.1000000000000001</v>
      </c>
      <c r="F35" s="172">
        <v>235683</v>
      </c>
      <c r="G35" s="165">
        <v>-0.9</v>
      </c>
      <c r="H35" s="172">
        <v>211239</v>
      </c>
      <c r="I35" s="165">
        <v>0.2</v>
      </c>
      <c r="J35" s="172">
        <v>24444</v>
      </c>
      <c r="K35" s="185">
        <v>-2690</v>
      </c>
      <c r="L35" s="172">
        <v>1749</v>
      </c>
      <c r="M35" s="172">
        <v>-527</v>
      </c>
    </row>
    <row r="36" spans="1:13">
      <c r="C36" s="150"/>
      <c r="D36" s="151"/>
      <c r="E36" s="151"/>
      <c r="F36" s="151"/>
      <c r="G36" s="151"/>
    </row>
    <row r="37" spans="1:13" ht="18" customHeight="1">
      <c r="A37" s="132" t="s">
        <v>35</v>
      </c>
      <c r="B37" s="132"/>
      <c r="C37" s="131"/>
      <c r="D37" s="139"/>
      <c r="E37" s="151"/>
      <c r="F37" s="151"/>
      <c r="G37" s="151"/>
      <c r="H37" s="151"/>
      <c r="I37" s="151"/>
      <c r="J37" s="151"/>
      <c r="K37" s="151"/>
      <c r="L37" s="151"/>
      <c r="M37" s="151"/>
    </row>
    <row r="38" spans="1:13" ht="13.5" customHeight="1">
      <c r="A38" s="132"/>
      <c r="B38" s="132"/>
      <c r="C38" s="131"/>
      <c r="D38" s="139"/>
      <c r="E38" s="151"/>
      <c r="F38" s="151"/>
      <c r="G38" s="151"/>
      <c r="H38" s="151"/>
      <c r="I38" s="151"/>
      <c r="J38" s="151"/>
      <c r="K38" s="151"/>
      <c r="L38" s="151"/>
      <c r="M38" s="151"/>
    </row>
    <row r="39" spans="1:13" ht="15" customHeight="1">
      <c r="C39" s="140" t="s">
        <v>560</v>
      </c>
      <c r="D39" s="140"/>
      <c r="E39" s="140"/>
      <c r="F39" s="140"/>
      <c r="G39" s="140"/>
      <c r="H39" s="140"/>
      <c r="I39" s="140"/>
      <c r="J39" s="140"/>
      <c r="K39" s="140"/>
      <c r="L39" s="140"/>
      <c r="M39" s="140"/>
    </row>
    <row r="40" spans="1:13" ht="15" customHeight="1">
      <c r="C40" s="140"/>
      <c r="D40" s="140"/>
      <c r="E40" s="140"/>
      <c r="F40" s="140"/>
      <c r="G40" s="140"/>
      <c r="H40" s="140"/>
      <c r="I40" s="140"/>
      <c r="J40" s="140"/>
      <c r="K40" s="140"/>
      <c r="L40" s="140"/>
      <c r="M40" s="140"/>
    </row>
    <row r="41" spans="1:13" ht="15" customHeight="1">
      <c r="C41" s="141" t="s">
        <v>561</v>
      </c>
      <c r="D41" s="141"/>
      <c r="E41" s="141"/>
      <c r="F41" s="141"/>
      <c r="G41" s="141"/>
      <c r="H41" s="141"/>
      <c r="I41" s="141"/>
      <c r="J41" s="141"/>
      <c r="K41" s="141"/>
      <c r="L41" s="141"/>
      <c r="M41" s="141"/>
    </row>
    <row r="42" spans="1:13" ht="15" customHeight="1">
      <c r="C42" s="141"/>
      <c r="D42" s="141"/>
      <c r="E42" s="141"/>
      <c r="F42" s="141"/>
      <c r="G42" s="141"/>
      <c r="H42" s="141"/>
      <c r="I42" s="141"/>
      <c r="J42" s="141"/>
      <c r="K42" s="141"/>
      <c r="L42" s="141"/>
      <c r="M42" s="141"/>
    </row>
    <row r="43" spans="1:13" ht="15" customHeight="1">
      <c r="C43" s="141" t="s">
        <v>305</v>
      </c>
      <c r="D43" s="141"/>
      <c r="E43" s="141"/>
      <c r="F43" s="141"/>
      <c r="G43" s="141"/>
      <c r="H43" s="141"/>
      <c r="I43" s="141"/>
      <c r="J43" s="141"/>
      <c r="K43" s="141"/>
      <c r="L43" s="141"/>
      <c r="M43" s="141"/>
    </row>
    <row r="44" spans="1:13" ht="15" customHeight="1">
      <c r="C44" s="141"/>
      <c r="D44" s="141"/>
      <c r="E44" s="141"/>
      <c r="F44" s="141"/>
      <c r="G44" s="141"/>
      <c r="H44" s="141"/>
      <c r="I44" s="141"/>
      <c r="J44" s="141"/>
      <c r="K44" s="141"/>
      <c r="L44" s="141"/>
      <c r="M44" s="141"/>
    </row>
    <row r="46" spans="1:13" ht="14.25" customHeight="1">
      <c r="C46" s="142" t="s">
        <v>391</v>
      </c>
      <c r="D46" s="151"/>
      <c r="E46" s="151"/>
      <c r="F46" s="151"/>
      <c r="G46" s="151"/>
      <c r="H46" s="151"/>
      <c r="I46" s="151"/>
      <c r="J46" s="151"/>
      <c r="K46" s="186"/>
      <c r="L46" s="151"/>
      <c r="M46" s="186" t="s">
        <v>211</v>
      </c>
    </row>
    <row r="47" spans="1:13" ht="13" customHeight="1">
      <c r="B47" s="133" t="s">
        <v>0</v>
      </c>
      <c r="C47" s="143"/>
      <c r="D47" s="152" t="s">
        <v>384</v>
      </c>
      <c r="E47" s="160"/>
      <c r="F47" s="166"/>
      <c r="G47" s="174"/>
      <c r="H47" s="176"/>
      <c r="I47" s="166"/>
      <c r="J47" s="176"/>
      <c r="K47" s="166"/>
      <c r="L47" s="166"/>
      <c r="M47" s="188"/>
    </row>
    <row r="48" spans="1:13" ht="8.25" customHeight="1">
      <c r="B48" s="134"/>
      <c r="C48" s="144"/>
      <c r="D48" s="153"/>
      <c r="E48" s="161"/>
      <c r="F48" s="167" t="s">
        <v>86</v>
      </c>
      <c r="G48" s="133"/>
      <c r="H48" s="176"/>
      <c r="I48" s="166"/>
      <c r="J48" s="176"/>
      <c r="K48" s="181"/>
      <c r="L48" s="167" t="s">
        <v>99</v>
      </c>
      <c r="M48" s="133"/>
    </row>
    <row r="49" spans="2:13" ht="13.5" customHeight="1">
      <c r="B49" s="134"/>
      <c r="C49" s="144"/>
      <c r="D49" s="153"/>
      <c r="E49" s="161"/>
      <c r="F49" s="168"/>
      <c r="G49" s="134"/>
      <c r="H49" s="167" t="s">
        <v>385</v>
      </c>
      <c r="I49" s="143"/>
      <c r="J49" s="178" t="s">
        <v>104</v>
      </c>
      <c r="K49" s="182"/>
      <c r="L49" s="168"/>
      <c r="M49" s="134"/>
    </row>
    <row r="50" spans="2:13" ht="24.75" customHeight="1">
      <c r="B50" s="135"/>
      <c r="C50" s="145"/>
      <c r="D50" s="154"/>
      <c r="E50" s="162" t="s">
        <v>387</v>
      </c>
      <c r="F50" s="169"/>
      <c r="G50" s="162" t="s">
        <v>387</v>
      </c>
      <c r="H50" s="177"/>
      <c r="I50" s="162" t="s">
        <v>387</v>
      </c>
      <c r="J50" s="177"/>
      <c r="K50" s="183" t="s">
        <v>390</v>
      </c>
      <c r="L50" s="187"/>
      <c r="M50" s="162" t="s">
        <v>390</v>
      </c>
    </row>
    <row r="51" spans="2:13" ht="12" customHeight="1">
      <c r="B51" s="136"/>
      <c r="C51" s="146"/>
      <c r="D51" s="155" t="s">
        <v>93</v>
      </c>
      <c r="E51" s="163" t="s">
        <v>94</v>
      </c>
      <c r="F51" s="163" t="s">
        <v>93</v>
      </c>
      <c r="G51" s="163" t="s">
        <v>94</v>
      </c>
      <c r="H51" s="163" t="s">
        <v>93</v>
      </c>
      <c r="I51" s="163" t="s">
        <v>94</v>
      </c>
      <c r="J51" s="163" t="s">
        <v>93</v>
      </c>
      <c r="K51" s="163" t="s">
        <v>93</v>
      </c>
      <c r="L51" s="163" t="s">
        <v>93</v>
      </c>
      <c r="M51" s="163" t="s">
        <v>93</v>
      </c>
    </row>
    <row r="52" spans="2:13" ht="15" customHeight="1">
      <c r="B52" s="137" t="s">
        <v>175</v>
      </c>
      <c r="C52" s="147" t="s">
        <v>100</v>
      </c>
      <c r="D52" s="156">
        <v>301855</v>
      </c>
      <c r="E52" s="164">
        <v>-0.2</v>
      </c>
      <c r="F52" s="170">
        <v>293981</v>
      </c>
      <c r="G52" s="164">
        <v>1</v>
      </c>
      <c r="H52" s="170">
        <v>268446</v>
      </c>
      <c r="I52" s="164">
        <v>1.4</v>
      </c>
      <c r="J52" s="179">
        <v>25535</v>
      </c>
      <c r="K52" s="184">
        <v>-680</v>
      </c>
      <c r="L52" s="179">
        <v>7874</v>
      </c>
      <c r="M52" s="171">
        <v>-3757</v>
      </c>
    </row>
    <row r="53" spans="2:13" ht="15" customHeight="1">
      <c r="B53" s="137" t="s">
        <v>220</v>
      </c>
      <c r="C53" s="147" t="s">
        <v>66</v>
      </c>
      <c r="D53" s="156">
        <v>356844</v>
      </c>
      <c r="E53" s="164">
        <v>-40.700000000000003</v>
      </c>
      <c r="F53" s="170">
        <v>334473</v>
      </c>
      <c r="G53" s="164">
        <v>-4.2</v>
      </c>
      <c r="H53" s="170">
        <v>318327</v>
      </c>
      <c r="I53" s="164">
        <v>-2.7</v>
      </c>
      <c r="J53" s="179">
        <v>16146</v>
      </c>
      <c r="K53" s="184">
        <v>-5971</v>
      </c>
      <c r="L53" s="179">
        <v>22371</v>
      </c>
      <c r="M53" s="171">
        <v>-229590</v>
      </c>
    </row>
    <row r="54" spans="2:13" ht="15" customHeight="1">
      <c r="B54" s="137" t="s">
        <v>170</v>
      </c>
      <c r="C54" s="147" t="s">
        <v>105</v>
      </c>
      <c r="D54" s="156">
        <v>360882</v>
      </c>
      <c r="E54" s="164">
        <v>3</v>
      </c>
      <c r="F54" s="170">
        <v>347233</v>
      </c>
      <c r="G54" s="164">
        <v>1.5</v>
      </c>
      <c r="H54" s="170">
        <v>314395</v>
      </c>
      <c r="I54" s="164">
        <v>2.2999999999999998</v>
      </c>
      <c r="J54" s="179">
        <v>32838</v>
      </c>
      <c r="K54" s="184">
        <v>-2338</v>
      </c>
      <c r="L54" s="179">
        <v>13649</v>
      </c>
      <c r="M54" s="171">
        <v>5691</v>
      </c>
    </row>
    <row r="55" spans="2:13" ht="15" customHeight="1">
      <c r="B55" s="137" t="s">
        <v>122</v>
      </c>
      <c r="C55" s="147" t="s">
        <v>392</v>
      </c>
      <c r="D55" s="156">
        <v>493620</v>
      </c>
      <c r="E55" s="164">
        <v>-5</v>
      </c>
      <c r="F55" s="170">
        <v>487506</v>
      </c>
      <c r="G55" s="164">
        <v>-5.6</v>
      </c>
      <c r="H55" s="170">
        <v>428369</v>
      </c>
      <c r="I55" s="164">
        <v>-4.7</v>
      </c>
      <c r="J55" s="179">
        <v>59137</v>
      </c>
      <c r="K55" s="184">
        <v>-7594</v>
      </c>
      <c r="L55" s="179">
        <v>6114</v>
      </c>
      <c r="M55" s="171">
        <v>2608</v>
      </c>
    </row>
    <row r="56" spans="2:13" ht="15" customHeight="1">
      <c r="B56" s="137" t="s">
        <v>393</v>
      </c>
      <c r="C56" s="147" t="s">
        <v>394</v>
      </c>
      <c r="D56" s="156">
        <v>377934</v>
      </c>
      <c r="E56" s="164">
        <v>23.2</v>
      </c>
      <c r="F56" s="170">
        <v>377425</v>
      </c>
      <c r="G56" s="164">
        <v>23</v>
      </c>
      <c r="H56" s="170">
        <v>354515</v>
      </c>
      <c r="I56" s="164">
        <v>22.9</v>
      </c>
      <c r="J56" s="179">
        <v>22910</v>
      </c>
      <c r="K56" s="184">
        <v>4459</v>
      </c>
      <c r="L56" s="179">
        <v>509</v>
      </c>
      <c r="M56" s="171">
        <v>410</v>
      </c>
    </row>
    <row r="57" spans="2:13" ht="15" customHeight="1">
      <c r="B57" s="137" t="s">
        <v>5</v>
      </c>
      <c r="C57" s="147" t="s">
        <v>78</v>
      </c>
      <c r="D57" s="156">
        <v>266249</v>
      </c>
      <c r="E57" s="164">
        <v>9.9</v>
      </c>
      <c r="F57" s="170">
        <v>265970</v>
      </c>
      <c r="G57" s="164">
        <v>11.7</v>
      </c>
      <c r="H57" s="170">
        <v>212350</v>
      </c>
      <c r="I57" s="164">
        <v>7.3</v>
      </c>
      <c r="J57" s="179">
        <v>53620</v>
      </c>
      <c r="K57" s="184">
        <v>13473</v>
      </c>
      <c r="L57" s="179">
        <v>279</v>
      </c>
      <c r="M57" s="171">
        <v>-4012</v>
      </c>
    </row>
    <row r="58" spans="2:13" ht="15" customHeight="1">
      <c r="B58" s="137" t="s">
        <v>165</v>
      </c>
      <c r="C58" s="147" t="s">
        <v>107</v>
      </c>
      <c r="D58" s="156">
        <v>236710</v>
      </c>
      <c r="E58" s="164">
        <v>4.5</v>
      </c>
      <c r="F58" s="170">
        <v>228348</v>
      </c>
      <c r="G58" s="164">
        <v>2.8</v>
      </c>
      <c r="H58" s="170">
        <v>217942</v>
      </c>
      <c r="I58" s="164">
        <v>4.5</v>
      </c>
      <c r="J58" s="179">
        <v>10406</v>
      </c>
      <c r="K58" s="184">
        <v>-3200</v>
      </c>
      <c r="L58" s="179">
        <v>8362</v>
      </c>
      <c r="M58" s="171">
        <v>3870</v>
      </c>
    </row>
    <row r="59" spans="2:13" ht="15" customHeight="1">
      <c r="B59" s="137" t="s">
        <v>71</v>
      </c>
      <c r="C59" s="147" t="s">
        <v>395</v>
      </c>
      <c r="D59" s="156">
        <v>382197</v>
      </c>
      <c r="E59" s="164">
        <v>16.3</v>
      </c>
      <c r="F59" s="170">
        <v>376268</v>
      </c>
      <c r="G59" s="164">
        <v>15.1</v>
      </c>
      <c r="H59" s="170">
        <v>357870</v>
      </c>
      <c r="I59" s="164">
        <v>17.399999999999999</v>
      </c>
      <c r="J59" s="179">
        <v>18398</v>
      </c>
      <c r="K59" s="184">
        <v>-3600</v>
      </c>
      <c r="L59" s="179">
        <v>5929</v>
      </c>
      <c r="M59" s="171">
        <v>3989</v>
      </c>
    </row>
    <row r="60" spans="2:13" ht="15" customHeight="1">
      <c r="B60" s="137" t="s">
        <v>396</v>
      </c>
      <c r="C60" s="147" t="s">
        <v>290</v>
      </c>
      <c r="D60" s="156">
        <v>206814</v>
      </c>
      <c r="E60" s="164">
        <v>-8.3000000000000007</v>
      </c>
      <c r="F60" s="170">
        <v>196722</v>
      </c>
      <c r="G60" s="164">
        <v>-7.4</v>
      </c>
      <c r="H60" s="170">
        <v>180600</v>
      </c>
      <c r="I60" s="164">
        <v>-8.6</v>
      </c>
      <c r="J60" s="179">
        <v>16122</v>
      </c>
      <c r="K60" s="184">
        <v>1444</v>
      </c>
      <c r="L60" s="179">
        <v>10092</v>
      </c>
      <c r="M60" s="171">
        <v>-2991</v>
      </c>
    </row>
    <row r="61" spans="2:13" ht="15" customHeight="1">
      <c r="B61" s="137" t="s">
        <v>125</v>
      </c>
      <c r="C61" s="148" t="s">
        <v>397</v>
      </c>
      <c r="D61" s="156">
        <v>452738</v>
      </c>
      <c r="E61" s="164">
        <v>1.4</v>
      </c>
      <c r="F61" s="170">
        <v>450855</v>
      </c>
      <c r="G61" s="164">
        <v>1.3</v>
      </c>
      <c r="H61" s="170">
        <v>405517</v>
      </c>
      <c r="I61" s="164">
        <v>3.1</v>
      </c>
      <c r="J61" s="179">
        <v>45338</v>
      </c>
      <c r="K61" s="184">
        <v>-6279</v>
      </c>
      <c r="L61" s="179">
        <v>1883</v>
      </c>
      <c r="M61" s="171">
        <v>-114</v>
      </c>
    </row>
    <row r="62" spans="2:13" ht="15" customHeight="1">
      <c r="B62" s="137" t="s">
        <v>22</v>
      </c>
      <c r="C62" s="147" t="s">
        <v>217</v>
      </c>
      <c r="D62" s="156">
        <v>153376</v>
      </c>
      <c r="E62" s="164">
        <v>12.1</v>
      </c>
      <c r="F62" s="170">
        <v>152611</v>
      </c>
      <c r="G62" s="164">
        <v>13.2</v>
      </c>
      <c r="H62" s="170">
        <v>146916</v>
      </c>
      <c r="I62" s="164">
        <v>13.1</v>
      </c>
      <c r="J62" s="179">
        <v>5695</v>
      </c>
      <c r="K62" s="184">
        <v>623</v>
      </c>
      <c r="L62" s="179">
        <v>765</v>
      </c>
      <c r="M62" s="171">
        <v>-1053</v>
      </c>
    </row>
    <row r="63" spans="2:13" ht="15" customHeight="1">
      <c r="B63" s="137" t="s">
        <v>398</v>
      </c>
      <c r="C63" s="147" t="s">
        <v>144</v>
      </c>
      <c r="D63" s="156">
        <v>185900</v>
      </c>
      <c r="E63" s="164">
        <v>11</v>
      </c>
      <c r="F63" s="170">
        <v>181897</v>
      </c>
      <c r="G63" s="164">
        <v>8.5</v>
      </c>
      <c r="H63" s="170">
        <v>172880</v>
      </c>
      <c r="I63" s="164">
        <v>10.3</v>
      </c>
      <c r="J63" s="179">
        <v>9017</v>
      </c>
      <c r="K63" s="184">
        <v>-1905</v>
      </c>
      <c r="L63" s="179">
        <v>4003</v>
      </c>
      <c r="M63" s="171">
        <v>4003</v>
      </c>
    </row>
    <row r="64" spans="2:13" ht="15" customHeight="1">
      <c r="B64" s="137" t="s">
        <v>319</v>
      </c>
      <c r="C64" s="147" t="s">
        <v>399</v>
      </c>
      <c r="D64" s="156">
        <v>333461</v>
      </c>
      <c r="E64" s="164">
        <v>-1.1000000000000001</v>
      </c>
      <c r="F64" s="170">
        <v>333039</v>
      </c>
      <c r="G64" s="164">
        <v>-0.8</v>
      </c>
      <c r="H64" s="170">
        <v>329751</v>
      </c>
      <c r="I64" s="164">
        <v>-0.4</v>
      </c>
      <c r="J64" s="179">
        <v>3288</v>
      </c>
      <c r="K64" s="184">
        <v>-1105</v>
      </c>
      <c r="L64" s="179">
        <v>422</v>
      </c>
      <c r="M64" s="171">
        <v>-1031</v>
      </c>
    </row>
    <row r="65" spans="2:13" ht="15" customHeight="1">
      <c r="B65" s="137" t="s">
        <v>400</v>
      </c>
      <c r="C65" s="147" t="s">
        <v>108</v>
      </c>
      <c r="D65" s="156">
        <v>274059</v>
      </c>
      <c r="E65" s="164">
        <v>-12.1</v>
      </c>
      <c r="F65" s="170">
        <v>266267</v>
      </c>
      <c r="G65" s="164">
        <v>-10.3</v>
      </c>
      <c r="H65" s="170">
        <v>242650</v>
      </c>
      <c r="I65" s="164">
        <v>-11.6</v>
      </c>
      <c r="J65" s="179">
        <v>23617</v>
      </c>
      <c r="K65" s="184">
        <v>1104</v>
      </c>
      <c r="L65" s="179">
        <v>7792</v>
      </c>
      <c r="M65" s="171">
        <v>-7106</v>
      </c>
    </row>
    <row r="66" spans="2:13" ht="15" customHeight="1">
      <c r="B66" s="137" t="s">
        <v>74</v>
      </c>
      <c r="C66" s="147" t="s">
        <v>376</v>
      </c>
      <c r="D66" s="156">
        <v>385640</v>
      </c>
      <c r="E66" s="164">
        <v>8.8000000000000007</v>
      </c>
      <c r="F66" s="170">
        <v>379769</v>
      </c>
      <c r="G66" s="164">
        <v>9.4</v>
      </c>
      <c r="H66" s="170">
        <v>331133</v>
      </c>
      <c r="I66" s="164">
        <v>9.6</v>
      </c>
      <c r="J66" s="179">
        <v>48636</v>
      </c>
      <c r="K66" s="184">
        <v>3619</v>
      </c>
      <c r="L66" s="179">
        <v>5871</v>
      </c>
      <c r="M66" s="171">
        <v>-1289</v>
      </c>
    </row>
    <row r="67" spans="2:13" ht="15" customHeight="1">
      <c r="B67" s="138" t="s">
        <v>7</v>
      </c>
      <c r="C67" s="149" t="s">
        <v>402</v>
      </c>
      <c r="D67" s="159">
        <v>222692</v>
      </c>
      <c r="E67" s="165">
        <v>3.5</v>
      </c>
      <c r="F67" s="173">
        <v>220377</v>
      </c>
      <c r="G67" s="165">
        <v>3.3</v>
      </c>
      <c r="H67" s="173">
        <v>194823</v>
      </c>
      <c r="I67" s="165">
        <v>3.8</v>
      </c>
      <c r="J67" s="180">
        <v>25554</v>
      </c>
      <c r="K67" s="185">
        <v>-211</v>
      </c>
      <c r="L67" s="180">
        <v>2315</v>
      </c>
      <c r="M67" s="172">
        <v>382</v>
      </c>
    </row>
    <row r="69" spans="2:13">
      <c r="C69" s="150"/>
      <c r="D69" s="151"/>
      <c r="E69" s="151"/>
      <c r="G69" s="175" t="s">
        <v>295</v>
      </c>
    </row>
    <row r="70" spans="2:13">
      <c r="C70" s="150"/>
      <c r="D70" s="151"/>
      <c r="E70" s="151"/>
      <c r="F70" s="151"/>
      <c r="G70" s="151"/>
    </row>
    <row r="71" spans="2:13">
      <c r="C71" s="150"/>
      <c r="D71" s="151"/>
      <c r="E71" s="151"/>
      <c r="F71" s="151"/>
      <c r="G71" s="151"/>
    </row>
    <row r="72" spans="2:13">
      <c r="C72" s="150"/>
      <c r="D72" s="151"/>
      <c r="E72" s="151"/>
      <c r="F72" s="151"/>
      <c r="G72" s="151"/>
    </row>
    <row r="73" spans="2:13">
      <c r="C73" s="150"/>
      <c r="D73" s="151"/>
      <c r="E73" s="151"/>
      <c r="F73" s="151"/>
      <c r="G73" s="151"/>
    </row>
    <row r="74" spans="2:13">
      <c r="C74" s="150"/>
      <c r="D74" s="151"/>
      <c r="E74" s="151"/>
      <c r="F74" s="151"/>
      <c r="G74" s="151"/>
    </row>
    <row r="75" spans="2:13">
      <c r="C75" s="150"/>
      <c r="D75" s="151"/>
      <c r="E75" s="151"/>
      <c r="F75" s="151"/>
      <c r="G75" s="151"/>
    </row>
    <row r="76" spans="2:13">
      <c r="C76" s="150"/>
      <c r="D76" s="151"/>
      <c r="E76" s="151"/>
      <c r="F76" s="151"/>
      <c r="G76" s="151"/>
    </row>
    <row r="77" spans="2:13">
      <c r="C77" s="150"/>
      <c r="D77" s="151"/>
      <c r="E77" s="151"/>
      <c r="F77" s="151"/>
      <c r="G77" s="151"/>
    </row>
    <row r="78" spans="2:13">
      <c r="C78" s="150"/>
      <c r="D78" s="151"/>
      <c r="E78" s="151"/>
      <c r="F78" s="151"/>
      <c r="G78" s="151"/>
    </row>
    <row r="79" spans="2:13">
      <c r="C79" s="150"/>
      <c r="D79" s="151"/>
      <c r="E79" s="151"/>
      <c r="F79" s="151"/>
      <c r="G79" s="151"/>
    </row>
    <row r="80" spans="2:13">
      <c r="C80" s="150"/>
      <c r="D80" s="151"/>
      <c r="E80" s="151"/>
      <c r="F80" s="151"/>
      <c r="G80" s="151"/>
    </row>
    <row r="81" spans="3:7">
      <c r="C81" s="150"/>
      <c r="D81" s="151"/>
      <c r="E81" s="151"/>
      <c r="F81" s="151"/>
      <c r="G81" s="151"/>
    </row>
    <row r="82" spans="3:7">
      <c r="C82" s="150"/>
      <c r="D82" s="151"/>
      <c r="E82" s="151"/>
      <c r="F82" s="151"/>
      <c r="G82" s="151"/>
    </row>
    <row r="83" spans="3:7">
      <c r="C83" s="150"/>
      <c r="D83" s="151"/>
      <c r="E83" s="151"/>
      <c r="F83" s="151"/>
      <c r="G83" s="151"/>
    </row>
    <row r="84" spans="3:7">
      <c r="C84" s="150"/>
      <c r="D84" s="151"/>
      <c r="E84" s="151"/>
      <c r="F84" s="151"/>
      <c r="G84" s="151"/>
    </row>
    <row r="85" spans="3:7">
      <c r="C85" s="150"/>
      <c r="D85" s="151"/>
      <c r="E85" s="151"/>
      <c r="F85" s="151"/>
      <c r="G85" s="151"/>
    </row>
    <row r="86" spans="3:7">
      <c r="C86" s="150"/>
      <c r="D86" s="151"/>
      <c r="E86" s="151"/>
      <c r="F86" s="151"/>
      <c r="G86" s="151"/>
    </row>
    <row r="87" spans="3:7">
      <c r="C87" s="150"/>
      <c r="D87" s="151"/>
      <c r="E87" s="151"/>
      <c r="F87" s="151"/>
      <c r="G87" s="151"/>
    </row>
    <row r="88" spans="3:7">
      <c r="C88" s="150"/>
      <c r="D88" s="151"/>
      <c r="E88" s="151"/>
      <c r="F88" s="151"/>
      <c r="G88" s="151"/>
    </row>
    <row r="89" spans="3:7">
      <c r="C89" s="150"/>
      <c r="D89" s="151"/>
      <c r="E89" s="151"/>
      <c r="F89" s="151"/>
      <c r="G89" s="151"/>
    </row>
    <row r="90" spans="3:7">
      <c r="C90" s="150"/>
      <c r="D90" s="151"/>
      <c r="E90" s="151"/>
      <c r="F90" s="151"/>
      <c r="G90" s="151"/>
    </row>
    <row r="91" spans="3:7">
      <c r="C91" s="150"/>
      <c r="D91" s="151"/>
      <c r="E91" s="151"/>
      <c r="F91" s="151"/>
      <c r="G91" s="151"/>
    </row>
    <row r="92" spans="3:7">
      <c r="C92" s="150"/>
      <c r="D92" s="151"/>
      <c r="E92" s="151"/>
      <c r="F92" s="151"/>
      <c r="G92" s="151"/>
    </row>
    <row r="93" spans="3:7">
      <c r="C93" s="150"/>
      <c r="D93" s="151"/>
      <c r="E93" s="151"/>
      <c r="F93" s="151"/>
      <c r="G93" s="151"/>
    </row>
    <row r="94" spans="3:7">
      <c r="C94" s="150"/>
      <c r="D94" s="151"/>
      <c r="E94" s="151"/>
      <c r="F94" s="151"/>
      <c r="G94" s="151"/>
    </row>
    <row r="95" spans="3:7">
      <c r="C95" s="150"/>
      <c r="D95" s="151"/>
      <c r="E95" s="151"/>
      <c r="F95" s="151"/>
      <c r="G95" s="151"/>
    </row>
    <row r="96" spans="3:7">
      <c r="C96" s="150"/>
      <c r="D96" s="151"/>
      <c r="E96" s="151"/>
      <c r="F96" s="151"/>
      <c r="G96" s="175" t="s">
        <v>295</v>
      </c>
    </row>
    <row r="97" spans="3:6">
      <c r="C97" s="150"/>
      <c r="D97" s="151"/>
      <c r="E97" s="151"/>
      <c r="F97" s="151"/>
    </row>
    <row r="98" spans="3:6">
      <c r="C98" s="150"/>
      <c r="D98" s="151"/>
      <c r="E98" s="151"/>
      <c r="F98" s="151"/>
    </row>
  </sheetData>
  <mergeCells count="18">
    <mergeCell ref="H17:I17"/>
    <mergeCell ref="J17:K17"/>
    <mergeCell ref="H49:I49"/>
    <mergeCell ref="J49:K49"/>
    <mergeCell ref="C7:M8"/>
    <mergeCell ref="C9:M10"/>
    <mergeCell ref="C11:M12"/>
    <mergeCell ref="B15:C18"/>
    <mergeCell ref="D15:E17"/>
    <mergeCell ref="F16:G17"/>
    <mergeCell ref="L16:M17"/>
    <mergeCell ref="C39:M40"/>
    <mergeCell ref="C41:M42"/>
    <mergeCell ref="C43:M44"/>
    <mergeCell ref="B47:C50"/>
    <mergeCell ref="D47:E49"/>
    <mergeCell ref="F48:G49"/>
    <mergeCell ref="L48:M49"/>
  </mergeCells>
  <phoneticPr fontId="43"/>
  <pageMargins left="0.57999999999999996" right="0.43" top="0.4" bottom="0.27559055118110237" header="0.22" footer="0.35433070866141736"/>
  <pageSetup paperSize="9" scale="8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0">
    <tabColor indexed="12"/>
  </sheetPr>
  <dimension ref="A1:K97"/>
  <sheetViews>
    <sheetView view="pageBreakPreview" topLeftCell="A10" zoomScaleSheetLayoutView="100" workbookViewId="0"/>
  </sheetViews>
  <sheetFormatPr defaultColWidth="9" defaultRowHeight="13"/>
  <cols>
    <col min="1" max="1" width="2.08984375" style="1" customWidth="1"/>
    <col min="2" max="2" width="3.26953125" style="1" customWidth="1"/>
    <col min="3" max="3" width="31.453125" style="1" customWidth="1"/>
    <col min="4" max="11" width="9.26953125" style="1" customWidth="1"/>
    <col min="12" max="16384" width="9" style="1"/>
  </cols>
  <sheetData>
    <row r="1" spans="1:11" ht="16.5">
      <c r="A1" s="132" t="s">
        <v>11</v>
      </c>
      <c r="B1" s="132"/>
      <c r="C1" s="131"/>
      <c r="D1" s="151"/>
      <c r="E1" s="151"/>
      <c r="F1" s="151"/>
      <c r="G1" s="151"/>
      <c r="H1" s="151"/>
      <c r="I1" s="151"/>
      <c r="J1" s="151"/>
      <c r="K1" s="151"/>
    </row>
    <row r="2" spans="1:11" ht="16.5">
      <c r="A2" s="132"/>
      <c r="B2" s="132"/>
      <c r="C2" s="131"/>
      <c r="D2" s="151"/>
      <c r="E2" s="151"/>
      <c r="F2" s="151"/>
      <c r="G2" s="151"/>
      <c r="H2" s="151"/>
      <c r="I2" s="151"/>
      <c r="J2" s="151"/>
      <c r="K2" s="151"/>
    </row>
    <row r="3" spans="1:11" ht="16.5">
      <c r="A3" s="132" t="s">
        <v>403</v>
      </c>
      <c r="B3" s="132"/>
      <c r="E3" s="151"/>
      <c r="F3" s="151"/>
      <c r="G3" s="151"/>
      <c r="H3" s="151"/>
      <c r="I3" s="151"/>
      <c r="J3" s="151"/>
      <c r="K3" s="151"/>
    </row>
    <row r="4" spans="1:11" ht="13.5" customHeight="1">
      <c r="A4" s="132"/>
      <c r="B4" s="132"/>
      <c r="E4" s="151"/>
      <c r="F4" s="151"/>
      <c r="G4" s="151"/>
      <c r="H4" s="151"/>
      <c r="I4" s="151"/>
      <c r="J4" s="151"/>
      <c r="K4" s="151"/>
    </row>
    <row r="5" spans="1:11" ht="15" customHeight="1">
      <c r="C5" s="140" t="s">
        <v>6</v>
      </c>
      <c r="D5" s="140"/>
      <c r="E5" s="140"/>
      <c r="F5" s="140"/>
      <c r="G5" s="140"/>
      <c r="H5" s="140"/>
      <c r="I5" s="140"/>
      <c r="J5" s="140"/>
      <c r="K5" s="140"/>
    </row>
    <row r="6" spans="1:11" ht="15" customHeight="1">
      <c r="C6" s="140"/>
      <c r="D6" s="140"/>
      <c r="E6" s="140"/>
      <c r="F6" s="140"/>
      <c r="G6" s="140"/>
      <c r="H6" s="140"/>
      <c r="I6" s="140"/>
      <c r="J6" s="140"/>
      <c r="K6" s="140"/>
    </row>
    <row r="7" spans="1:11" ht="15" customHeight="1">
      <c r="C7" s="141" t="s">
        <v>553</v>
      </c>
      <c r="D7" s="141"/>
      <c r="E7" s="141"/>
      <c r="F7" s="141"/>
      <c r="G7" s="141"/>
      <c r="H7" s="141"/>
      <c r="I7" s="141"/>
      <c r="J7" s="141"/>
      <c r="K7" s="141"/>
    </row>
    <row r="8" spans="1:11" ht="15" customHeight="1">
      <c r="C8" s="141"/>
      <c r="D8" s="141"/>
      <c r="E8" s="141"/>
      <c r="F8" s="141"/>
      <c r="G8" s="141"/>
      <c r="H8" s="141"/>
      <c r="I8" s="141"/>
      <c r="J8" s="141"/>
      <c r="K8" s="141"/>
    </row>
    <row r="9" spans="1:11" ht="15" customHeight="1">
      <c r="C9" s="141"/>
      <c r="D9" s="141"/>
      <c r="E9" s="141"/>
      <c r="F9" s="141"/>
      <c r="G9" s="141"/>
      <c r="H9" s="141"/>
      <c r="I9" s="141"/>
      <c r="J9" s="141"/>
      <c r="K9" s="141"/>
    </row>
    <row r="10" spans="1:11" ht="15" customHeight="1">
      <c r="C10" s="141" t="s">
        <v>554</v>
      </c>
      <c r="D10" s="141"/>
      <c r="E10" s="141"/>
      <c r="F10" s="141"/>
      <c r="G10" s="141"/>
      <c r="H10" s="141"/>
      <c r="I10" s="141"/>
      <c r="J10" s="141"/>
      <c r="K10" s="141"/>
    </row>
    <row r="11" spans="1:11" ht="15" customHeight="1">
      <c r="C11" s="141"/>
      <c r="D11" s="141"/>
      <c r="E11" s="141"/>
      <c r="F11" s="141"/>
      <c r="G11" s="141"/>
      <c r="H11" s="141"/>
      <c r="I11" s="141"/>
      <c r="J11" s="141"/>
      <c r="K11" s="141"/>
    </row>
    <row r="12" spans="1:11" ht="14.25" customHeight="1">
      <c r="C12" s="44"/>
      <c r="D12" s="44"/>
      <c r="E12" s="44"/>
      <c r="F12" s="44"/>
      <c r="G12" s="44"/>
      <c r="H12" s="44"/>
      <c r="I12" s="44"/>
      <c r="J12" s="44"/>
      <c r="K12" s="44"/>
    </row>
    <row r="13" spans="1:11" s="151" customFormat="1" ht="14.25" customHeight="1">
      <c r="C13" s="142" t="s">
        <v>404</v>
      </c>
      <c r="K13" s="186" t="s">
        <v>383</v>
      </c>
    </row>
    <row r="14" spans="1:11" ht="8.25" customHeight="1">
      <c r="B14" s="191" t="s">
        <v>0</v>
      </c>
      <c r="C14" s="194"/>
      <c r="D14" s="152" t="s">
        <v>178</v>
      </c>
      <c r="E14" s="160"/>
      <c r="F14" s="205"/>
      <c r="G14" s="174"/>
      <c r="H14" s="205"/>
      <c r="I14" s="174"/>
      <c r="J14" s="167" t="s">
        <v>406</v>
      </c>
      <c r="K14" s="133"/>
    </row>
    <row r="15" spans="1:11" ht="15" customHeight="1">
      <c r="B15" s="192"/>
      <c r="C15" s="195"/>
      <c r="D15" s="153"/>
      <c r="E15" s="161"/>
      <c r="F15" s="152" t="s">
        <v>408</v>
      </c>
      <c r="G15" s="208"/>
      <c r="H15" s="152" t="s">
        <v>41</v>
      </c>
      <c r="I15" s="208"/>
      <c r="J15" s="168"/>
      <c r="K15" s="134"/>
    </row>
    <row r="16" spans="1:11" s="189" customFormat="1" ht="24.75" customHeight="1">
      <c r="B16" s="193"/>
      <c r="C16" s="196"/>
      <c r="D16" s="154"/>
      <c r="E16" s="162" t="s">
        <v>387</v>
      </c>
      <c r="F16" s="154"/>
      <c r="G16" s="162" t="s">
        <v>387</v>
      </c>
      <c r="H16" s="154"/>
      <c r="I16" s="162" t="s">
        <v>387</v>
      </c>
      <c r="J16" s="169"/>
      <c r="K16" s="162" t="s">
        <v>197</v>
      </c>
    </row>
    <row r="17" spans="2:11" s="190" customFormat="1" ht="10.5" customHeight="1">
      <c r="B17" s="136"/>
      <c r="C17" s="146"/>
      <c r="D17" s="199" t="s">
        <v>96</v>
      </c>
      <c r="E17" s="204" t="s">
        <v>94</v>
      </c>
      <c r="F17" s="204" t="s">
        <v>96</v>
      </c>
      <c r="G17" s="204" t="s">
        <v>94</v>
      </c>
      <c r="H17" s="204" t="s">
        <v>96</v>
      </c>
      <c r="I17" s="204" t="s">
        <v>94</v>
      </c>
      <c r="J17" s="204" t="s">
        <v>409</v>
      </c>
      <c r="K17" s="204" t="s">
        <v>409</v>
      </c>
    </row>
    <row r="18" spans="2:11" ht="15" customHeight="1">
      <c r="B18" s="137" t="s">
        <v>175</v>
      </c>
      <c r="C18" s="147" t="s">
        <v>100</v>
      </c>
      <c r="D18" s="200">
        <v>141.9</v>
      </c>
      <c r="E18" s="164">
        <v>-4</v>
      </c>
      <c r="F18" s="206">
        <v>130.6</v>
      </c>
      <c r="G18" s="164">
        <v>-3.7</v>
      </c>
      <c r="H18" s="206">
        <v>11.3</v>
      </c>
      <c r="I18" s="164">
        <v>-7.4</v>
      </c>
      <c r="J18" s="206">
        <v>18.3</v>
      </c>
      <c r="K18" s="164">
        <v>-0.39999999999999858</v>
      </c>
    </row>
    <row r="19" spans="2:11" ht="15" customHeight="1">
      <c r="B19" s="137" t="s">
        <v>220</v>
      </c>
      <c r="C19" s="147" t="s">
        <v>66</v>
      </c>
      <c r="D19" s="201">
        <v>157.9</v>
      </c>
      <c r="E19" s="164">
        <v>-5.4</v>
      </c>
      <c r="F19" s="164">
        <v>148.4</v>
      </c>
      <c r="G19" s="164">
        <v>-4.5999999999999996</v>
      </c>
      <c r="H19" s="164">
        <v>9.5</v>
      </c>
      <c r="I19" s="164">
        <v>-16.8</v>
      </c>
      <c r="J19" s="206">
        <v>19.8</v>
      </c>
      <c r="K19" s="164">
        <v>-1</v>
      </c>
    </row>
    <row r="20" spans="2:11" ht="15" customHeight="1">
      <c r="B20" s="137" t="s">
        <v>170</v>
      </c>
      <c r="C20" s="147" t="s">
        <v>105</v>
      </c>
      <c r="D20" s="201">
        <v>158.9</v>
      </c>
      <c r="E20" s="164">
        <v>-3</v>
      </c>
      <c r="F20" s="164">
        <v>146.6</v>
      </c>
      <c r="G20" s="164">
        <v>-2</v>
      </c>
      <c r="H20" s="164">
        <v>12.3</v>
      </c>
      <c r="I20" s="164">
        <v>-14</v>
      </c>
      <c r="J20" s="164">
        <v>19.2</v>
      </c>
      <c r="K20" s="164">
        <v>-0.30000000000000071</v>
      </c>
    </row>
    <row r="21" spans="2:11" ht="15" customHeight="1">
      <c r="B21" s="137" t="s">
        <v>122</v>
      </c>
      <c r="C21" s="147" t="s">
        <v>392</v>
      </c>
      <c r="D21" s="201">
        <v>153.4</v>
      </c>
      <c r="E21" s="164">
        <v>-5.4</v>
      </c>
      <c r="F21" s="164">
        <v>137.9</v>
      </c>
      <c r="G21" s="164">
        <v>-5</v>
      </c>
      <c r="H21" s="164">
        <v>15.5</v>
      </c>
      <c r="I21" s="164">
        <v>-8.8000000000000007</v>
      </c>
      <c r="J21" s="164">
        <v>18</v>
      </c>
      <c r="K21" s="164">
        <v>-1.1000000000000014</v>
      </c>
    </row>
    <row r="22" spans="2:11" ht="15" customHeight="1">
      <c r="B22" s="137" t="s">
        <v>393</v>
      </c>
      <c r="C22" s="147" t="s">
        <v>394</v>
      </c>
      <c r="D22" s="201">
        <v>152.4</v>
      </c>
      <c r="E22" s="164">
        <v>0.8</v>
      </c>
      <c r="F22" s="164">
        <v>142.30000000000001</v>
      </c>
      <c r="G22" s="164">
        <v>-0.2</v>
      </c>
      <c r="H22" s="164">
        <v>10.1</v>
      </c>
      <c r="I22" s="164">
        <v>17.5</v>
      </c>
      <c r="J22" s="164">
        <v>18.899999999999999</v>
      </c>
      <c r="K22" s="164">
        <v>0</v>
      </c>
    </row>
    <row r="23" spans="2:11" ht="15" customHeight="1">
      <c r="B23" s="137" t="s">
        <v>5</v>
      </c>
      <c r="C23" s="147" t="s">
        <v>78</v>
      </c>
      <c r="D23" s="201">
        <v>171</v>
      </c>
      <c r="E23" s="164">
        <v>-1.6</v>
      </c>
      <c r="F23" s="164">
        <v>145.19999999999999</v>
      </c>
      <c r="G23" s="164">
        <v>-2</v>
      </c>
      <c r="H23" s="164">
        <v>25.8</v>
      </c>
      <c r="I23" s="164">
        <v>0.8</v>
      </c>
      <c r="J23" s="164">
        <v>20.3</v>
      </c>
      <c r="K23" s="164">
        <v>0.19999999999999929</v>
      </c>
    </row>
    <row r="24" spans="2:11" ht="15" customHeight="1">
      <c r="B24" s="137" t="s">
        <v>165</v>
      </c>
      <c r="C24" s="147" t="s">
        <v>107</v>
      </c>
      <c r="D24" s="201">
        <v>130.69999999999999</v>
      </c>
      <c r="E24" s="164">
        <v>-4.7</v>
      </c>
      <c r="F24" s="164">
        <v>124</v>
      </c>
      <c r="G24" s="164">
        <v>-4.0999999999999996</v>
      </c>
      <c r="H24" s="164">
        <v>6.7</v>
      </c>
      <c r="I24" s="164">
        <v>-15.2</v>
      </c>
      <c r="J24" s="164">
        <v>18.100000000000001</v>
      </c>
      <c r="K24" s="164">
        <v>-1</v>
      </c>
    </row>
    <row r="25" spans="2:11" ht="15" customHeight="1">
      <c r="B25" s="137" t="s">
        <v>71</v>
      </c>
      <c r="C25" s="147" t="s">
        <v>395</v>
      </c>
      <c r="D25" s="201">
        <v>151</v>
      </c>
      <c r="E25" s="164">
        <v>3.2</v>
      </c>
      <c r="F25" s="164">
        <v>138.80000000000001</v>
      </c>
      <c r="G25" s="164">
        <v>0.7</v>
      </c>
      <c r="H25" s="164">
        <v>12.2</v>
      </c>
      <c r="I25" s="164">
        <v>41.8</v>
      </c>
      <c r="J25" s="164">
        <v>19</v>
      </c>
      <c r="K25" s="164">
        <v>-0.19999999999999929</v>
      </c>
    </row>
    <row r="26" spans="2:11" ht="15" customHeight="1">
      <c r="B26" s="137" t="s">
        <v>396</v>
      </c>
      <c r="C26" s="147" t="s">
        <v>290</v>
      </c>
      <c r="D26" s="201">
        <v>130.19999999999999</v>
      </c>
      <c r="E26" s="164">
        <v>-6.1</v>
      </c>
      <c r="F26" s="164">
        <v>124</v>
      </c>
      <c r="G26" s="164">
        <v>-5.4</v>
      </c>
      <c r="H26" s="164">
        <v>6.2</v>
      </c>
      <c r="I26" s="164">
        <v>-19.600000000000001</v>
      </c>
      <c r="J26" s="164">
        <v>16.7</v>
      </c>
      <c r="K26" s="164">
        <v>-1.4000000000000021</v>
      </c>
    </row>
    <row r="27" spans="2:11" ht="15" customHeight="1">
      <c r="B27" s="137" t="s">
        <v>125</v>
      </c>
      <c r="C27" s="147" t="s">
        <v>397</v>
      </c>
      <c r="D27" s="201">
        <v>154.4</v>
      </c>
      <c r="E27" s="164">
        <v>-6.1</v>
      </c>
      <c r="F27" s="164">
        <v>141.80000000000001</v>
      </c>
      <c r="G27" s="164">
        <v>-6.1</v>
      </c>
      <c r="H27" s="164">
        <v>12.6</v>
      </c>
      <c r="I27" s="164">
        <v>-5.2</v>
      </c>
      <c r="J27" s="164">
        <v>18.600000000000001</v>
      </c>
      <c r="K27" s="164">
        <v>-0.79999999999999716</v>
      </c>
    </row>
    <row r="28" spans="2:11" ht="15" customHeight="1">
      <c r="B28" s="137" t="s">
        <v>22</v>
      </c>
      <c r="C28" s="147" t="s">
        <v>217</v>
      </c>
      <c r="D28" s="201">
        <v>86.8</v>
      </c>
      <c r="E28" s="164">
        <v>3</v>
      </c>
      <c r="F28" s="164">
        <v>83.1</v>
      </c>
      <c r="G28" s="164">
        <v>3.2</v>
      </c>
      <c r="H28" s="164">
        <v>3.7</v>
      </c>
      <c r="I28" s="164">
        <v>2.7</v>
      </c>
      <c r="J28" s="164">
        <v>13.9</v>
      </c>
      <c r="K28" s="164">
        <v>0.30000000000000071</v>
      </c>
    </row>
    <row r="29" spans="2:11" ht="15" customHeight="1">
      <c r="B29" s="137" t="s">
        <v>398</v>
      </c>
      <c r="C29" s="147" t="s">
        <v>144</v>
      </c>
      <c r="D29" s="201">
        <v>116.8</v>
      </c>
      <c r="E29" s="164">
        <v>-2.5</v>
      </c>
      <c r="F29" s="164">
        <v>111.2</v>
      </c>
      <c r="G29" s="164">
        <v>-2.6</v>
      </c>
      <c r="H29" s="164">
        <v>5.6</v>
      </c>
      <c r="I29" s="164">
        <v>0</v>
      </c>
      <c r="J29" s="164">
        <v>16.3</v>
      </c>
      <c r="K29" s="164">
        <v>-0.5</v>
      </c>
    </row>
    <row r="30" spans="2:11" ht="15" customHeight="1">
      <c r="B30" s="137" t="s">
        <v>319</v>
      </c>
      <c r="C30" s="147" t="s">
        <v>399</v>
      </c>
      <c r="D30" s="201">
        <v>153.69999999999999</v>
      </c>
      <c r="E30" s="164">
        <v>-3.5</v>
      </c>
      <c r="F30" s="164">
        <v>125.7</v>
      </c>
      <c r="G30" s="164">
        <v>-3.7</v>
      </c>
      <c r="H30" s="164">
        <v>28</v>
      </c>
      <c r="I30" s="164">
        <v>-2.8</v>
      </c>
      <c r="J30" s="164">
        <v>18.399999999999999</v>
      </c>
      <c r="K30" s="164">
        <v>-0.40000000000000213</v>
      </c>
    </row>
    <row r="31" spans="2:11" ht="15" customHeight="1">
      <c r="B31" s="137" t="s">
        <v>400</v>
      </c>
      <c r="C31" s="147" t="s">
        <v>108</v>
      </c>
      <c r="D31" s="201">
        <v>126.4</v>
      </c>
      <c r="E31" s="164">
        <v>-8.8000000000000007</v>
      </c>
      <c r="F31" s="164">
        <v>121.2</v>
      </c>
      <c r="G31" s="164">
        <v>-9.1999999999999993</v>
      </c>
      <c r="H31" s="164">
        <v>5.2</v>
      </c>
      <c r="I31" s="164">
        <v>2</v>
      </c>
      <c r="J31" s="164">
        <v>17.8</v>
      </c>
      <c r="K31" s="164">
        <v>-0.39999999999999858</v>
      </c>
    </row>
    <row r="32" spans="2:11" ht="15" customHeight="1">
      <c r="B32" s="137" t="s">
        <v>74</v>
      </c>
      <c r="C32" s="147" t="s">
        <v>376</v>
      </c>
      <c r="D32" s="201">
        <v>168.1</v>
      </c>
      <c r="E32" s="164">
        <v>0.8</v>
      </c>
      <c r="F32" s="164">
        <v>152.6</v>
      </c>
      <c r="G32" s="164">
        <v>-0.4</v>
      </c>
      <c r="H32" s="164">
        <v>15.5</v>
      </c>
      <c r="I32" s="164">
        <v>13.9</v>
      </c>
      <c r="J32" s="164">
        <v>20.100000000000001</v>
      </c>
      <c r="K32" s="164">
        <v>0</v>
      </c>
    </row>
    <row r="33" spans="1:11" ht="15" customHeight="1">
      <c r="B33" s="138" t="s">
        <v>7</v>
      </c>
      <c r="C33" s="197" t="s">
        <v>402</v>
      </c>
      <c r="D33" s="202">
        <v>148.69999999999999</v>
      </c>
      <c r="E33" s="165">
        <v>-3.6</v>
      </c>
      <c r="F33" s="165">
        <v>134.19999999999999</v>
      </c>
      <c r="G33" s="165">
        <v>-3.1</v>
      </c>
      <c r="H33" s="165">
        <v>14.5</v>
      </c>
      <c r="I33" s="165">
        <v>-8.3000000000000007</v>
      </c>
      <c r="J33" s="165">
        <v>18.5</v>
      </c>
      <c r="K33" s="165">
        <v>-0.39999999999999858</v>
      </c>
    </row>
    <row r="34" spans="1:11">
      <c r="C34" s="198"/>
    </row>
    <row r="35" spans="1:11" ht="16.5">
      <c r="A35" s="132" t="s">
        <v>35</v>
      </c>
      <c r="B35" s="132"/>
      <c r="E35" s="151"/>
      <c r="F35" s="151"/>
      <c r="G35" s="151"/>
      <c r="H35" s="151"/>
      <c r="I35" s="151"/>
      <c r="J35" s="151"/>
      <c r="K35" s="151"/>
    </row>
    <row r="36" spans="1:11" ht="14.25" customHeight="1">
      <c r="A36" s="132"/>
      <c r="B36" s="132"/>
      <c r="E36" s="151"/>
      <c r="F36" s="151"/>
      <c r="G36" s="151"/>
      <c r="H36" s="151"/>
      <c r="I36" s="151"/>
      <c r="J36" s="151"/>
      <c r="K36" s="151"/>
    </row>
    <row r="37" spans="1:11" ht="15" customHeight="1">
      <c r="C37" s="140" t="s">
        <v>53</v>
      </c>
      <c r="D37" s="140"/>
      <c r="E37" s="140"/>
      <c r="F37" s="140"/>
      <c r="G37" s="140"/>
      <c r="H37" s="140"/>
      <c r="I37" s="140"/>
      <c r="J37" s="140"/>
      <c r="K37" s="140"/>
    </row>
    <row r="38" spans="1:11" ht="15" customHeight="1">
      <c r="C38" s="140"/>
      <c r="D38" s="140"/>
      <c r="E38" s="140"/>
      <c r="F38" s="140"/>
      <c r="G38" s="140"/>
      <c r="H38" s="140"/>
      <c r="I38" s="140"/>
      <c r="J38" s="140"/>
      <c r="K38" s="140"/>
    </row>
    <row r="39" spans="1:11" ht="15" customHeight="1">
      <c r="C39" s="141" t="s">
        <v>555</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141" t="s">
        <v>556</v>
      </c>
      <c r="D42" s="141"/>
      <c r="E42" s="141"/>
      <c r="F42" s="141"/>
      <c r="G42" s="141"/>
      <c r="H42" s="141"/>
      <c r="I42" s="141"/>
      <c r="J42" s="141"/>
      <c r="K42" s="141"/>
    </row>
    <row r="43" spans="1:11" ht="15" customHeight="1">
      <c r="C43" s="141"/>
      <c r="D43" s="141"/>
      <c r="E43" s="141"/>
      <c r="F43" s="141"/>
      <c r="G43" s="141"/>
      <c r="H43" s="141"/>
      <c r="I43" s="141"/>
      <c r="J43" s="141"/>
      <c r="K43" s="141"/>
    </row>
    <row r="44" spans="1:11" ht="13.5" customHeight="1">
      <c r="C44" s="44"/>
      <c r="D44" s="44"/>
      <c r="E44" s="44"/>
      <c r="F44" s="44"/>
      <c r="G44" s="44"/>
      <c r="H44" s="44"/>
      <c r="I44" s="44"/>
      <c r="J44" s="44"/>
      <c r="K44" s="44"/>
    </row>
    <row r="45" spans="1:11" s="151" customFormat="1" ht="14.25" customHeight="1">
      <c r="C45" s="142" t="s">
        <v>200</v>
      </c>
      <c r="K45" s="186" t="s">
        <v>211</v>
      </c>
    </row>
    <row r="46" spans="1:11" ht="8.25" customHeight="1">
      <c r="B46" s="191" t="s">
        <v>0</v>
      </c>
      <c r="C46" s="194"/>
      <c r="D46" s="152" t="s">
        <v>178</v>
      </c>
      <c r="E46" s="160"/>
      <c r="F46" s="205"/>
      <c r="G46" s="174"/>
      <c r="H46" s="205"/>
      <c r="I46" s="174"/>
      <c r="J46" s="167" t="s">
        <v>406</v>
      </c>
      <c r="K46" s="133"/>
    </row>
    <row r="47" spans="1:11" ht="13.5" customHeight="1">
      <c r="B47" s="192"/>
      <c r="C47" s="195"/>
      <c r="D47" s="153"/>
      <c r="E47" s="161"/>
      <c r="F47" s="152" t="s">
        <v>408</v>
      </c>
      <c r="G47" s="208"/>
      <c r="H47" s="152" t="s">
        <v>41</v>
      </c>
      <c r="I47" s="208"/>
      <c r="J47" s="168"/>
      <c r="K47" s="134"/>
    </row>
    <row r="48" spans="1:11" s="189" customFormat="1" ht="24.75" customHeight="1">
      <c r="B48" s="193"/>
      <c r="C48" s="196"/>
      <c r="D48" s="154"/>
      <c r="E48" s="162" t="s">
        <v>387</v>
      </c>
      <c r="F48" s="154"/>
      <c r="G48" s="162" t="s">
        <v>387</v>
      </c>
      <c r="H48" s="154"/>
      <c r="I48" s="162" t="s">
        <v>387</v>
      </c>
      <c r="J48" s="169"/>
      <c r="K48" s="162" t="s">
        <v>197</v>
      </c>
    </row>
    <row r="49" spans="2:11" s="190" customFormat="1" ht="11">
      <c r="B49" s="136"/>
      <c r="C49" s="146"/>
      <c r="D49" s="199" t="s">
        <v>96</v>
      </c>
      <c r="E49" s="204" t="s">
        <v>94</v>
      </c>
      <c r="F49" s="204" t="s">
        <v>96</v>
      </c>
      <c r="G49" s="204" t="s">
        <v>94</v>
      </c>
      <c r="H49" s="204" t="s">
        <v>96</v>
      </c>
      <c r="I49" s="204" t="s">
        <v>94</v>
      </c>
      <c r="J49" s="204" t="s">
        <v>409</v>
      </c>
      <c r="K49" s="204" t="s">
        <v>409</v>
      </c>
    </row>
    <row r="50" spans="2:11" ht="15" customHeight="1">
      <c r="B50" s="137" t="s">
        <v>175</v>
      </c>
      <c r="C50" s="147" t="s">
        <v>100</v>
      </c>
      <c r="D50" s="200">
        <v>147</v>
      </c>
      <c r="E50" s="164">
        <v>-3.9</v>
      </c>
      <c r="F50" s="206">
        <v>133.80000000000001</v>
      </c>
      <c r="G50" s="164">
        <v>-3.9</v>
      </c>
      <c r="H50" s="206">
        <v>13.2</v>
      </c>
      <c r="I50" s="164">
        <v>-4.4000000000000004</v>
      </c>
      <c r="J50" s="206">
        <v>18.5</v>
      </c>
      <c r="K50" s="164">
        <v>-0.39999999999999858</v>
      </c>
    </row>
    <row r="51" spans="2:11" ht="15" customHeight="1">
      <c r="B51" s="137" t="s">
        <v>220</v>
      </c>
      <c r="C51" s="147" t="s">
        <v>66</v>
      </c>
      <c r="D51" s="200">
        <v>159.69999999999999</v>
      </c>
      <c r="E51" s="164">
        <v>-10</v>
      </c>
      <c r="F51" s="206">
        <v>147.9</v>
      </c>
      <c r="G51" s="164">
        <v>-9.9</v>
      </c>
      <c r="H51" s="206">
        <v>11.8</v>
      </c>
      <c r="I51" s="164">
        <v>-13.1</v>
      </c>
      <c r="J51" s="206">
        <v>20</v>
      </c>
      <c r="K51" s="164">
        <v>-1.1999999999999993</v>
      </c>
    </row>
    <row r="52" spans="2:11" ht="15" customHeight="1">
      <c r="B52" s="137" t="s">
        <v>170</v>
      </c>
      <c r="C52" s="147" t="s">
        <v>105</v>
      </c>
      <c r="D52" s="200">
        <v>161.19999999999999</v>
      </c>
      <c r="E52" s="164">
        <v>-2.1</v>
      </c>
      <c r="F52" s="206">
        <v>147.69999999999999</v>
      </c>
      <c r="G52" s="164">
        <v>-1.6</v>
      </c>
      <c r="H52" s="206">
        <v>13.5</v>
      </c>
      <c r="I52" s="164">
        <v>-7.5</v>
      </c>
      <c r="J52" s="164">
        <v>19.2</v>
      </c>
      <c r="K52" s="164">
        <v>-0.19999999999999929</v>
      </c>
    </row>
    <row r="53" spans="2:11" ht="15" customHeight="1">
      <c r="B53" s="137" t="s">
        <v>122</v>
      </c>
      <c r="C53" s="147" t="s">
        <v>392</v>
      </c>
      <c r="D53" s="200">
        <v>148.9</v>
      </c>
      <c r="E53" s="164">
        <v>-5</v>
      </c>
      <c r="F53" s="206">
        <v>134.5</v>
      </c>
      <c r="G53" s="164">
        <v>-5.8</v>
      </c>
      <c r="H53" s="206">
        <v>14.4</v>
      </c>
      <c r="I53" s="164">
        <v>4.3</v>
      </c>
      <c r="J53" s="164">
        <v>17.8</v>
      </c>
      <c r="K53" s="164">
        <v>-1</v>
      </c>
    </row>
    <row r="54" spans="2:11" ht="15" customHeight="1">
      <c r="B54" s="137" t="s">
        <v>393</v>
      </c>
      <c r="C54" s="147" t="s">
        <v>394</v>
      </c>
      <c r="D54" s="200">
        <v>149.6</v>
      </c>
      <c r="E54" s="164">
        <v>-0.1</v>
      </c>
      <c r="F54" s="206">
        <v>140.69999999999999</v>
      </c>
      <c r="G54" s="164">
        <v>-0.3</v>
      </c>
      <c r="H54" s="206">
        <v>8.9</v>
      </c>
      <c r="I54" s="164">
        <v>2.2999999999999998</v>
      </c>
      <c r="J54" s="164">
        <v>18.7</v>
      </c>
      <c r="K54" s="164">
        <v>0</v>
      </c>
    </row>
    <row r="55" spans="2:11" ht="15" customHeight="1">
      <c r="B55" s="137" t="s">
        <v>5</v>
      </c>
      <c r="C55" s="147" t="s">
        <v>78</v>
      </c>
      <c r="D55" s="200">
        <v>159.9</v>
      </c>
      <c r="E55" s="164">
        <v>-0.2</v>
      </c>
      <c r="F55" s="206">
        <v>137.4</v>
      </c>
      <c r="G55" s="164">
        <v>-2.2999999999999998</v>
      </c>
      <c r="H55" s="206">
        <v>22.5</v>
      </c>
      <c r="I55" s="164">
        <v>14.7</v>
      </c>
      <c r="J55" s="164">
        <v>19.600000000000001</v>
      </c>
      <c r="K55" s="164">
        <v>0.10000000000000142</v>
      </c>
    </row>
    <row r="56" spans="2:11" ht="15" customHeight="1">
      <c r="B56" s="137" t="s">
        <v>165</v>
      </c>
      <c r="C56" s="147" t="s">
        <v>107</v>
      </c>
      <c r="D56" s="200">
        <v>132.5</v>
      </c>
      <c r="E56" s="164">
        <v>-2.7</v>
      </c>
      <c r="F56" s="206">
        <v>126.8</v>
      </c>
      <c r="G56" s="164">
        <v>-1.7</v>
      </c>
      <c r="H56" s="206">
        <v>5.7</v>
      </c>
      <c r="I56" s="164">
        <v>-20.9</v>
      </c>
      <c r="J56" s="164">
        <v>18.7</v>
      </c>
      <c r="K56" s="164">
        <v>-0.40000000000000213</v>
      </c>
    </row>
    <row r="57" spans="2:11" ht="15" customHeight="1">
      <c r="B57" s="137" t="s">
        <v>71</v>
      </c>
      <c r="C57" s="147" t="s">
        <v>395</v>
      </c>
      <c r="D57" s="200">
        <v>147.9</v>
      </c>
      <c r="E57" s="164">
        <v>2.4</v>
      </c>
      <c r="F57" s="206">
        <v>136.5</v>
      </c>
      <c r="G57" s="164">
        <v>0.3</v>
      </c>
      <c r="H57" s="206">
        <v>11.4</v>
      </c>
      <c r="I57" s="164">
        <v>40.799999999999997</v>
      </c>
      <c r="J57" s="164">
        <v>18.899999999999999</v>
      </c>
      <c r="K57" s="164">
        <v>9.9999999999997868e-002</v>
      </c>
    </row>
    <row r="58" spans="2:11" ht="15" customHeight="1">
      <c r="B58" s="137" t="s">
        <v>396</v>
      </c>
      <c r="C58" s="147" t="s">
        <v>290</v>
      </c>
      <c r="D58" s="200">
        <v>121.6</v>
      </c>
      <c r="E58" s="164">
        <v>-3.8</v>
      </c>
      <c r="F58" s="206">
        <v>116.1</v>
      </c>
      <c r="G58" s="164">
        <v>-2.4</v>
      </c>
      <c r="H58" s="206">
        <v>5.5</v>
      </c>
      <c r="I58" s="164">
        <v>-26.7</v>
      </c>
      <c r="J58" s="164">
        <v>16.8</v>
      </c>
      <c r="K58" s="164">
        <v>0.10000000000000142</v>
      </c>
    </row>
    <row r="59" spans="2:11" ht="15" customHeight="1">
      <c r="B59" s="137" t="s">
        <v>125</v>
      </c>
      <c r="C59" s="147" t="s">
        <v>397</v>
      </c>
      <c r="D59" s="200">
        <v>156.80000000000001</v>
      </c>
      <c r="E59" s="164">
        <v>-8.4</v>
      </c>
      <c r="F59" s="206">
        <v>142.19999999999999</v>
      </c>
      <c r="G59" s="164">
        <v>-8.6999999999999993</v>
      </c>
      <c r="H59" s="206">
        <v>14.6</v>
      </c>
      <c r="I59" s="164">
        <v>-5.2</v>
      </c>
      <c r="J59" s="164">
        <v>18.600000000000001</v>
      </c>
      <c r="K59" s="164">
        <v>-0.89999999999999858</v>
      </c>
    </row>
    <row r="60" spans="2:11" ht="15" customHeight="1">
      <c r="B60" s="137" t="s">
        <v>22</v>
      </c>
      <c r="C60" s="147" t="s">
        <v>217</v>
      </c>
      <c r="D60" s="200">
        <v>105.2</v>
      </c>
      <c r="E60" s="164">
        <v>8.4</v>
      </c>
      <c r="F60" s="206">
        <v>100.9</v>
      </c>
      <c r="G60" s="164">
        <v>7.8</v>
      </c>
      <c r="H60" s="206">
        <v>4.3</v>
      </c>
      <c r="I60" s="164">
        <v>26.6</v>
      </c>
      <c r="J60" s="164">
        <v>16.100000000000001</v>
      </c>
      <c r="K60" s="164">
        <v>1.4000000000000021</v>
      </c>
    </row>
    <row r="61" spans="2:11" ht="15" customHeight="1">
      <c r="B61" s="137" t="s">
        <v>398</v>
      </c>
      <c r="C61" s="147" t="s">
        <v>144</v>
      </c>
      <c r="D61" s="200">
        <v>117.1</v>
      </c>
      <c r="E61" s="164">
        <v>-3.8</v>
      </c>
      <c r="F61" s="206">
        <v>110.9</v>
      </c>
      <c r="G61" s="164">
        <v>-3.2</v>
      </c>
      <c r="H61" s="206">
        <v>6.2</v>
      </c>
      <c r="I61" s="164">
        <v>-13.9</v>
      </c>
      <c r="J61" s="164">
        <v>16</v>
      </c>
      <c r="K61" s="164">
        <v>-0.39999999999999858</v>
      </c>
    </row>
    <row r="62" spans="2:11" ht="15" customHeight="1">
      <c r="B62" s="137" t="s">
        <v>319</v>
      </c>
      <c r="C62" s="147" t="s">
        <v>399</v>
      </c>
      <c r="D62" s="200">
        <v>162.6</v>
      </c>
      <c r="E62" s="164">
        <v>-7.9</v>
      </c>
      <c r="F62" s="206">
        <v>127.1</v>
      </c>
      <c r="G62" s="164">
        <v>-7.8</v>
      </c>
      <c r="H62" s="206">
        <v>35.5</v>
      </c>
      <c r="I62" s="164">
        <v>-8.3000000000000007</v>
      </c>
      <c r="J62" s="164">
        <v>18.600000000000001</v>
      </c>
      <c r="K62" s="164">
        <v>-1.1999999999999993</v>
      </c>
    </row>
    <row r="63" spans="2:11" ht="15" customHeight="1">
      <c r="B63" s="137" t="s">
        <v>400</v>
      </c>
      <c r="C63" s="147" t="s">
        <v>108</v>
      </c>
      <c r="D63" s="200">
        <v>125.9</v>
      </c>
      <c r="E63" s="164">
        <v>-12.7</v>
      </c>
      <c r="F63" s="206">
        <v>119.5</v>
      </c>
      <c r="G63" s="164">
        <v>-13.2</v>
      </c>
      <c r="H63" s="206">
        <v>6.4</v>
      </c>
      <c r="I63" s="164">
        <v>-3</v>
      </c>
      <c r="J63" s="164">
        <v>17.399999999999999</v>
      </c>
      <c r="K63" s="164">
        <v>-0.90000000000000213</v>
      </c>
    </row>
    <row r="64" spans="2:11" ht="15" customHeight="1">
      <c r="B64" s="137" t="s">
        <v>74</v>
      </c>
      <c r="C64" s="147" t="s">
        <v>376</v>
      </c>
      <c r="D64" s="200">
        <v>176.4</v>
      </c>
      <c r="E64" s="164">
        <v>3.7</v>
      </c>
      <c r="F64" s="206">
        <v>154.6</v>
      </c>
      <c r="G64" s="164">
        <v>2.9</v>
      </c>
      <c r="H64" s="206">
        <v>21.8</v>
      </c>
      <c r="I64" s="164">
        <v>9.5</v>
      </c>
      <c r="J64" s="164">
        <v>20.100000000000001</v>
      </c>
      <c r="K64" s="164">
        <v>0</v>
      </c>
    </row>
    <row r="65" spans="2:11" ht="15" customHeight="1">
      <c r="B65" s="138" t="s">
        <v>7</v>
      </c>
      <c r="C65" s="197" t="s">
        <v>402</v>
      </c>
      <c r="D65" s="203">
        <v>146.19999999999999</v>
      </c>
      <c r="E65" s="165">
        <v>-0.2</v>
      </c>
      <c r="F65" s="207">
        <v>131</v>
      </c>
      <c r="G65" s="165">
        <v>-0.5</v>
      </c>
      <c r="H65" s="207">
        <v>15.2</v>
      </c>
      <c r="I65" s="165">
        <v>2.7</v>
      </c>
      <c r="J65" s="165">
        <v>18.2</v>
      </c>
      <c r="K65" s="165">
        <v>-0.10000000000000142</v>
      </c>
    </row>
    <row r="66" spans="2:11">
      <c r="C66" s="198"/>
    </row>
    <row r="68" spans="2:11">
      <c r="F68" s="175" t="s">
        <v>251</v>
      </c>
    </row>
    <row r="97" spans="6:6">
      <c r="F97" s="175"/>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43"/>
  <pageMargins left="0.51181102362204722" right="0.35433070866141736" top="0.39370078740157483" bottom="0.27559055118110237" header="0.23622047244094491" footer="0.35433070866141736"/>
  <pageSetup paperSize="9" scale="83"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1">
    <tabColor indexed="12"/>
  </sheetPr>
  <dimension ref="A1:K92"/>
  <sheetViews>
    <sheetView view="pageBreakPreview" zoomScaleSheetLayoutView="100" workbookViewId="0"/>
  </sheetViews>
  <sheetFormatPr defaultColWidth="9" defaultRowHeight="13"/>
  <cols>
    <col min="1" max="1" width="2.08984375" style="1" customWidth="1"/>
    <col min="2" max="2" width="3.26953125" style="1" customWidth="1"/>
    <col min="3" max="3" width="29.26953125" style="1" customWidth="1"/>
    <col min="4" max="4" width="11.90625" style="1" customWidth="1"/>
    <col min="5" max="5" width="8.36328125" style="1" customWidth="1"/>
    <col min="6" max="7" width="8.90625" style="1" customWidth="1"/>
    <col min="8" max="11" width="9.26953125" style="1" customWidth="1"/>
    <col min="12" max="12" width="9" style="1" bestFit="1" customWidth="0"/>
    <col min="13" max="16384" width="9" style="1"/>
  </cols>
  <sheetData>
    <row r="1" spans="1:11" ht="16.5">
      <c r="A1" s="132" t="s">
        <v>411</v>
      </c>
      <c r="B1" s="132"/>
      <c r="C1" s="131"/>
      <c r="D1" s="151"/>
      <c r="E1" s="151"/>
      <c r="F1" s="151"/>
      <c r="G1" s="151"/>
      <c r="H1" s="151"/>
      <c r="I1" s="151"/>
      <c r="J1" s="151"/>
      <c r="K1" s="44"/>
    </row>
    <row r="2" spans="1:11" ht="16.5">
      <c r="A2" s="132"/>
      <c r="B2" s="132"/>
      <c r="C2" s="131"/>
      <c r="D2" s="151"/>
      <c r="E2" s="151"/>
      <c r="F2" s="151"/>
      <c r="G2" s="151"/>
      <c r="H2" s="151"/>
      <c r="I2" s="151"/>
      <c r="J2" s="151"/>
      <c r="K2" s="44"/>
    </row>
    <row r="3" spans="1:11" ht="16.5">
      <c r="A3" s="132" t="s">
        <v>403</v>
      </c>
      <c r="B3" s="132"/>
      <c r="C3" s="132"/>
      <c r="D3" s="44"/>
      <c r="E3" s="44"/>
      <c r="F3" s="44"/>
      <c r="G3" s="44"/>
      <c r="H3" s="44"/>
      <c r="I3" s="44"/>
      <c r="J3" s="44"/>
      <c r="K3" s="44"/>
    </row>
    <row r="4" spans="1:11" ht="13.5" customHeight="1">
      <c r="A4" s="131"/>
      <c r="B4" s="131"/>
      <c r="C4" s="132"/>
      <c r="D4" s="44"/>
      <c r="E4" s="44"/>
      <c r="F4" s="44"/>
      <c r="G4" s="44"/>
      <c r="H4" s="44"/>
      <c r="I4" s="44"/>
      <c r="J4" s="44"/>
      <c r="K4" s="44"/>
    </row>
    <row r="5" spans="1:11" ht="15" customHeight="1">
      <c r="C5" s="141" t="s">
        <v>550</v>
      </c>
      <c r="D5" s="141"/>
      <c r="E5" s="141"/>
      <c r="F5" s="141"/>
      <c r="G5" s="141"/>
      <c r="H5" s="141"/>
      <c r="I5" s="141"/>
      <c r="J5" s="141"/>
      <c r="K5" s="141"/>
    </row>
    <row r="6" spans="1:11" ht="15" customHeight="1">
      <c r="C6" s="141"/>
      <c r="D6" s="141"/>
      <c r="E6" s="141"/>
      <c r="F6" s="141"/>
      <c r="G6" s="141"/>
      <c r="H6" s="141"/>
      <c r="I6" s="141"/>
      <c r="J6" s="141"/>
      <c r="K6" s="141"/>
    </row>
    <row r="7" spans="1:11" ht="15" customHeight="1">
      <c r="C7" s="141"/>
      <c r="D7" s="141"/>
      <c r="E7" s="141"/>
      <c r="F7" s="141"/>
      <c r="G7" s="141"/>
      <c r="H7" s="141"/>
      <c r="I7" s="141"/>
      <c r="J7" s="141"/>
      <c r="K7" s="141"/>
    </row>
    <row r="8" spans="1:11" ht="15" customHeight="1">
      <c r="C8" s="141" t="s">
        <v>551</v>
      </c>
      <c r="D8" s="141"/>
      <c r="E8" s="141"/>
      <c r="F8" s="141"/>
      <c r="G8" s="141"/>
      <c r="H8" s="141"/>
      <c r="I8" s="141"/>
      <c r="J8" s="141"/>
      <c r="K8" s="141"/>
    </row>
    <row r="9" spans="1:11" ht="15" customHeight="1">
      <c r="C9" s="141"/>
      <c r="D9" s="141"/>
      <c r="E9" s="141"/>
      <c r="F9" s="141"/>
      <c r="G9" s="141"/>
      <c r="H9" s="141"/>
      <c r="I9" s="141"/>
      <c r="J9" s="141"/>
      <c r="K9" s="141"/>
    </row>
    <row r="10" spans="1:11" ht="15" customHeight="1">
      <c r="C10" s="209"/>
      <c r="D10" s="209"/>
      <c r="E10" s="209"/>
      <c r="F10" s="209"/>
      <c r="G10" s="209"/>
      <c r="H10" s="209"/>
      <c r="I10" s="209"/>
      <c r="J10" s="209"/>
      <c r="K10" s="209"/>
    </row>
    <row r="11" spans="1:11" ht="15" customHeight="1">
      <c r="C11" s="142" t="s">
        <v>413</v>
      </c>
      <c r="D11" s="151"/>
      <c r="E11" s="151"/>
      <c r="F11" s="151"/>
      <c r="G11" s="151"/>
      <c r="H11" s="151"/>
      <c r="I11" s="151"/>
      <c r="J11" s="151"/>
      <c r="K11" s="186" t="s">
        <v>383</v>
      </c>
    </row>
    <row r="12" spans="1:11" ht="15" customHeight="1">
      <c r="B12" s="191" t="s">
        <v>85</v>
      </c>
      <c r="C12" s="194"/>
      <c r="D12" s="167" t="s">
        <v>87</v>
      </c>
      <c r="E12" s="143"/>
      <c r="F12" s="152" t="s">
        <v>325</v>
      </c>
      <c r="G12" s="208"/>
      <c r="H12" s="216" t="s">
        <v>416</v>
      </c>
      <c r="I12" s="221"/>
      <c r="J12" s="221"/>
      <c r="K12" s="221"/>
    </row>
    <row r="13" spans="1:11" ht="7.5" customHeight="1">
      <c r="B13" s="192"/>
      <c r="C13" s="195"/>
      <c r="D13" s="168"/>
      <c r="E13" s="144"/>
      <c r="F13" s="153"/>
      <c r="G13" s="215"/>
      <c r="H13" s="217" t="s">
        <v>419</v>
      </c>
      <c r="I13" s="222"/>
      <c r="J13" s="217" t="s">
        <v>271</v>
      </c>
      <c r="K13" s="222"/>
    </row>
    <row r="14" spans="1:11" ht="24.75" customHeight="1">
      <c r="B14" s="193"/>
      <c r="C14" s="196"/>
      <c r="D14" s="169"/>
      <c r="E14" s="162" t="s">
        <v>387</v>
      </c>
      <c r="F14" s="211"/>
      <c r="G14" s="183" t="s">
        <v>390</v>
      </c>
      <c r="H14" s="218"/>
      <c r="I14" s="183" t="s">
        <v>390</v>
      </c>
      <c r="J14" s="218"/>
      <c r="K14" s="162" t="s">
        <v>197</v>
      </c>
    </row>
    <row r="15" spans="1:11" s="130" customFormat="1" ht="12" customHeight="1">
      <c r="B15" s="136"/>
      <c r="C15" s="146"/>
      <c r="D15" s="155" t="s">
        <v>420</v>
      </c>
      <c r="E15" s="163" t="s">
        <v>94</v>
      </c>
      <c r="F15" s="212" t="s">
        <v>94</v>
      </c>
      <c r="G15" s="212" t="s">
        <v>29</v>
      </c>
      <c r="H15" s="212" t="s">
        <v>94</v>
      </c>
      <c r="I15" s="163" t="s">
        <v>29</v>
      </c>
      <c r="J15" s="212" t="s">
        <v>94</v>
      </c>
      <c r="K15" s="163" t="s">
        <v>29</v>
      </c>
    </row>
    <row r="16" spans="1:11" ht="15" customHeight="1">
      <c r="B16" s="137" t="s">
        <v>175</v>
      </c>
      <c r="C16" s="147" t="s">
        <v>100</v>
      </c>
      <c r="D16" s="156">
        <v>1410245</v>
      </c>
      <c r="E16" s="164">
        <v>-2.1</v>
      </c>
      <c r="F16" s="213">
        <v>30.8</v>
      </c>
      <c r="G16" s="164">
        <v>2.2999999999999998</v>
      </c>
      <c r="H16" s="219">
        <v>3.93</v>
      </c>
      <c r="I16" s="219">
        <v>-0.34</v>
      </c>
      <c r="J16" s="219">
        <v>3.68</v>
      </c>
      <c r="K16" s="219">
        <v>-1.e-002</v>
      </c>
    </row>
    <row r="17" spans="2:11" ht="15" customHeight="1">
      <c r="B17" s="137" t="s">
        <v>220</v>
      </c>
      <c r="C17" s="147" t="s">
        <v>66</v>
      </c>
      <c r="D17" s="156">
        <v>63376</v>
      </c>
      <c r="E17" s="164">
        <v>-0.6</v>
      </c>
      <c r="F17" s="213">
        <v>11.6</v>
      </c>
      <c r="G17" s="164">
        <v>1.3</v>
      </c>
      <c r="H17" s="219">
        <v>3.53</v>
      </c>
      <c r="I17" s="219">
        <v>-0.15</v>
      </c>
      <c r="J17" s="219">
        <v>2.99</v>
      </c>
      <c r="K17" s="219">
        <v>0.49</v>
      </c>
    </row>
    <row r="18" spans="2:11" ht="15" customHeight="1">
      <c r="B18" s="137" t="s">
        <v>170</v>
      </c>
      <c r="C18" s="147" t="s">
        <v>105</v>
      </c>
      <c r="D18" s="156">
        <v>371313</v>
      </c>
      <c r="E18" s="164">
        <v>-3.5</v>
      </c>
      <c r="F18" s="213">
        <v>12.2</v>
      </c>
      <c r="G18" s="164">
        <v>1.1000000000000001</v>
      </c>
      <c r="H18" s="219">
        <v>2.4500000000000002</v>
      </c>
      <c r="I18" s="219">
        <v>-0.18</v>
      </c>
      <c r="J18" s="219">
        <v>1.38</v>
      </c>
      <c r="K18" s="219">
        <v>-0.49</v>
      </c>
    </row>
    <row r="19" spans="2:11" ht="15" customHeight="1">
      <c r="B19" s="137" t="s">
        <v>122</v>
      </c>
      <c r="C19" s="147" t="s">
        <v>392</v>
      </c>
      <c r="D19" s="156">
        <v>6256</v>
      </c>
      <c r="E19" s="164">
        <v>4.0999999999999996</v>
      </c>
      <c r="F19" s="213">
        <v>4.8</v>
      </c>
      <c r="G19" s="164">
        <v>-0.3</v>
      </c>
      <c r="H19" s="219">
        <v>4.84</v>
      </c>
      <c r="I19" s="219">
        <v>1.32</v>
      </c>
      <c r="J19" s="219">
        <v>3.98</v>
      </c>
      <c r="K19" s="219">
        <v>2.7</v>
      </c>
    </row>
    <row r="20" spans="2:11" ht="15" customHeight="1">
      <c r="B20" s="137" t="s">
        <v>393</v>
      </c>
      <c r="C20" s="147" t="s">
        <v>394</v>
      </c>
      <c r="D20" s="156">
        <v>16387</v>
      </c>
      <c r="E20" s="164">
        <v>6.4</v>
      </c>
      <c r="F20" s="213">
        <v>7.9</v>
      </c>
      <c r="G20" s="164">
        <v>-6.3</v>
      </c>
      <c r="H20" s="219">
        <v>2.06</v>
      </c>
      <c r="I20" s="219">
        <v>0.52</v>
      </c>
      <c r="J20" s="219">
        <v>2.2799999999999998</v>
      </c>
      <c r="K20" s="219">
        <v>0.16</v>
      </c>
    </row>
    <row r="21" spans="2:11" ht="15" customHeight="1">
      <c r="B21" s="137" t="s">
        <v>5</v>
      </c>
      <c r="C21" s="147" t="s">
        <v>78</v>
      </c>
      <c r="D21" s="156">
        <v>86660</v>
      </c>
      <c r="E21" s="164">
        <v>-2.6</v>
      </c>
      <c r="F21" s="213">
        <v>21.8</v>
      </c>
      <c r="G21" s="164">
        <v>1.8</v>
      </c>
      <c r="H21" s="219">
        <v>2.56</v>
      </c>
      <c r="I21" s="219">
        <v>0.31</v>
      </c>
      <c r="J21" s="219">
        <v>2.2599999999999998</v>
      </c>
      <c r="K21" s="219">
        <v>-0.48</v>
      </c>
    </row>
    <row r="22" spans="2:11" ht="15" customHeight="1">
      <c r="B22" s="137" t="s">
        <v>165</v>
      </c>
      <c r="C22" s="147" t="s">
        <v>107</v>
      </c>
      <c r="D22" s="156">
        <v>226543</v>
      </c>
      <c r="E22" s="164">
        <v>0.3</v>
      </c>
      <c r="F22" s="213">
        <v>49.3</v>
      </c>
      <c r="G22" s="164">
        <v>2.8</v>
      </c>
      <c r="H22" s="219">
        <v>2.92</v>
      </c>
      <c r="I22" s="219">
        <v>-1.03</v>
      </c>
      <c r="J22" s="219">
        <v>2.73</v>
      </c>
      <c r="K22" s="219">
        <v>-1.06</v>
      </c>
    </row>
    <row r="23" spans="2:11" ht="15" customHeight="1">
      <c r="B23" s="137" t="s">
        <v>71</v>
      </c>
      <c r="C23" s="147" t="s">
        <v>395</v>
      </c>
      <c r="D23" s="156">
        <v>32135</v>
      </c>
      <c r="E23" s="164">
        <v>2.6</v>
      </c>
      <c r="F23" s="213">
        <v>14.6</v>
      </c>
      <c r="G23" s="164">
        <v>2</v>
      </c>
      <c r="H23" s="219">
        <v>11.91</v>
      </c>
      <c r="I23" s="219">
        <v>5.12</v>
      </c>
      <c r="J23" s="219">
        <v>8.52</v>
      </c>
      <c r="K23" s="219">
        <v>1.95</v>
      </c>
    </row>
    <row r="24" spans="2:11" ht="15" customHeight="1">
      <c r="B24" s="137" t="s">
        <v>396</v>
      </c>
      <c r="C24" s="147" t="s">
        <v>290</v>
      </c>
      <c r="D24" s="156">
        <v>15074</v>
      </c>
      <c r="E24" s="164">
        <v>-1.7</v>
      </c>
      <c r="F24" s="213">
        <v>46.5</v>
      </c>
      <c r="G24" s="164">
        <v>11.2</v>
      </c>
      <c r="H24" s="219">
        <v>5.39</v>
      </c>
      <c r="I24" s="219">
        <v>3.33</v>
      </c>
      <c r="J24" s="219">
        <v>4.5199999999999996</v>
      </c>
      <c r="K24" s="219">
        <v>1.34</v>
      </c>
    </row>
    <row r="25" spans="2:11" ht="15" customHeight="1">
      <c r="B25" s="137" t="s">
        <v>125</v>
      </c>
      <c r="C25" s="147" t="s">
        <v>397</v>
      </c>
      <c r="D25" s="156">
        <v>32265</v>
      </c>
      <c r="E25" s="164">
        <v>-6</v>
      </c>
      <c r="F25" s="213">
        <v>9.5</v>
      </c>
      <c r="G25" s="164">
        <v>-2.8</v>
      </c>
      <c r="H25" s="219">
        <v>7.54</v>
      </c>
      <c r="I25" s="219">
        <v>2.72</v>
      </c>
      <c r="J25" s="219">
        <v>9.35</v>
      </c>
      <c r="K25" s="219">
        <v>5.95</v>
      </c>
    </row>
    <row r="26" spans="2:11" ht="15" customHeight="1">
      <c r="B26" s="137" t="s">
        <v>22</v>
      </c>
      <c r="C26" s="147" t="s">
        <v>217</v>
      </c>
      <c r="D26" s="156">
        <v>108431</v>
      </c>
      <c r="E26" s="164">
        <v>0.4</v>
      </c>
      <c r="F26" s="213">
        <v>77.599999999999994</v>
      </c>
      <c r="G26" s="164">
        <v>-3.4</v>
      </c>
      <c r="H26" s="219">
        <v>6.04</v>
      </c>
      <c r="I26" s="219">
        <v>1.47</v>
      </c>
      <c r="J26" s="219">
        <v>5.58</v>
      </c>
      <c r="K26" s="219">
        <v>-0.56000000000000005</v>
      </c>
    </row>
    <row r="27" spans="2:11" ht="15" customHeight="1">
      <c r="B27" s="137" t="s">
        <v>398</v>
      </c>
      <c r="C27" s="147" t="s">
        <v>144</v>
      </c>
      <c r="D27" s="156">
        <v>38101</v>
      </c>
      <c r="E27" s="164">
        <v>2.2999999999999998</v>
      </c>
      <c r="F27" s="213">
        <v>53.2</v>
      </c>
      <c r="G27" s="164">
        <v>-0.2</v>
      </c>
      <c r="H27" s="219">
        <v>3.58</v>
      </c>
      <c r="I27" s="219">
        <v>1.17</v>
      </c>
      <c r="J27" s="219">
        <v>6.52</v>
      </c>
      <c r="K27" s="219">
        <v>2.4</v>
      </c>
    </row>
    <row r="28" spans="2:11" ht="15" customHeight="1">
      <c r="B28" s="137" t="s">
        <v>319</v>
      </c>
      <c r="C28" s="147" t="s">
        <v>399</v>
      </c>
      <c r="D28" s="156">
        <v>88002</v>
      </c>
      <c r="E28" s="164">
        <v>2.1</v>
      </c>
      <c r="F28" s="213">
        <v>24.8</v>
      </c>
      <c r="G28" s="164">
        <v>-2.5</v>
      </c>
      <c r="H28" s="219">
        <v>6.84</v>
      </c>
      <c r="I28" s="219">
        <v>-3.02</v>
      </c>
      <c r="J28" s="219">
        <v>5.95</v>
      </c>
      <c r="K28" s="219">
        <v>-3.72</v>
      </c>
    </row>
    <row r="29" spans="2:11" ht="15" customHeight="1">
      <c r="B29" s="137" t="s">
        <v>400</v>
      </c>
      <c r="C29" s="147" t="s">
        <v>108</v>
      </c>
      <c r="D29" s="156">
        <v>204310</v>
      </c>
      <c r="E29" s="164">
        <v>-1.8</v>
      </c>
      <c r="F29" s="213">
        <v>39.4</v>
      </c>
      <c r="G29" s="164">
        <v>9.5</v>
      </c>
      <c r="H29" s="219">
        <v>4.37</v>
      </c>
      <c r="I29" s="219">
        <v>-1.81</v>
      </c>
      <c r="J29" s="219">
        <v>4.0999999999999996</v>
      </c>
      <c r="K29" s="219">
        <v>0.56000000000000005</v>
      </c>
    </row>
    <row r="30" spans="2:11" ht="15" customHeight="1">
      <c r="B30" s="137" t="s">
        <v>74</v>
      </c>
      <c r="C30" s="147" t="s">
        <v>376</v>
      </c>
      <c r="D30" s="156">
        <v>10832</v>
      </c>
      <c r="E30" s="164">
        <v>-5.8</v>
      </c>
      <c r="F30" s="213">
        <v>5.8</v>
      </c>
      <c r="G30" s="164">
        <v>-2.2000000000000002</v>
      </c>
      <c r="H30" s="219">
        <v>15.33</v>
      </c>
      <c r="I30" s="219">
        <v>-5.75</v>
      </c>
      <c r="J30" s="219">
        <v>13.95</v>
      </c>
      <c r="K30" s="219">
        <v>-4.9400000000000004</v>
      </c>
    </row>
    <row r="31" spans="2:11" ht="15" customHeight="1">
      <c r="B31" s="138" t="s">
        <v>7</v>
      </c>
      <c r="C31" s="197" t="s">
        <v>402</v>
      </c>
      <c r="D31" s="159">
        <v>110210</v>
      </c>
      <c r="E31" s="165">
        <v>-10.9</v>
      </c>
      <c r="F31" s="214">
        <v>25.2</v>
      </c>
      <c r="G31" s="165">
        <v>2.7</v>
      </c>
      <c r="H31" s="220">
        <v>2.77</v>
      </c>
      <c r="I31" s="220">
        <v>-0.46</v>
      </c>
      <c r="J31" s="220">
        <v>5.34</v>
      </c>
      <c r="K31" s="220">
        <v>2.84</v>
      </c>
    </row>
    <row r="32" spans="2:11">
      <c r="C32" s="198"/>
    </row>
    <row r="33" spans="1:11">
      <c r="C33" s="198"/>
    </row>
    <row r="34" spans="1:11" ht="16.5">
      <c r="A34" s="132" t="s">
        <v>35</v>
      </c>
      <c r="B34" s="132"/>
      <c r="E34" s="151"/>
      <c r="F34" s="151"/>
      <c r="G34" s="151"/>
      <c r="H34" s="151"/>
      <c r="I34" s="151"/>
      <c r="J34" s="151"/>
      <c r="K34" s="151"/>
    </row>
    <row r="35" spans="1:11" ht="15" customHeight="1">
      <c r="C35" s="210"/>
      <c r="D35" s="44"/>
      <c r="E35" s="44"/>
      <c r="F35" s="44"/>
      <c r="G35" s="44"/>
      <c r="H35" s="44"/>
      <c r="I35" s="44"/>
      <c r="J35" s="44"/>
      <c r="K35" s="44"/>
    </row>
    <row r="36" spans="1:11" ht="15" customHeight="1">
      <c r="C36" s="141" t="s">
        <v>388</v>
      </c>
      <c r="D36" s="141"/>
      <c r="E36" s="141"/>
      <c r="F36" s="141"/>
      <c r="G36" s="141"/>
      <c r="H36" s="141"/>
      <c r="I36" s="141"/>
      <c r="J36" s="141"/>
      <c r="K36" s="141"/>
    </row>
    <row r="37" spans="1:11" ht="15" customHeight="1">
      <c r="C37" s="141"/>
      <c r="D37" s="141"/>
      <c r="E37" s="141"/>
      <c r="F37" s="141"/>
      <c r="G37" s="141"/>
      <c r="H37" s="141"/>
      <c r="I37" s="141"/>
      <c r="J37" s="141"/>
      <c r="K37" s="141"/>
    </row>
    <row r="38" spans="1:11" ht="15" customHeight="1">
      <c r="C38" s="141"/>
      <c r="D38" s="141"/>
      <c r="E38" s="141"/>
      <c r="F38" s="141"/>
      <c r="G38" s="141"/>
      <c r="H38" s="141"/>
      <c r="I38" s="141"/>
      <c r="J38" s="141"/>
      <c r="K38" s="141"/>
    </row>
    <row r="39" spans="1:11" ht="15" customHeight="1">
      <c r="C39" s="141" t="s">
        <v>552</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209"/>
      <c r="D42" s="209"/>
      <c r="E42" s="209"/>
      <c r="F42" s="209"/>
      <c r="G42" s="209"/>
      <c r="H42" s="209"/>
      <c r="I42" s="209"/>
      <c r="J42" s="209"/>
      <c r="K42" s="209"/>
    </row>
    <row r="43" spans="1:11" ht="15" customHeight="1">
      <c r="C43" s="142" t="s">
        <v>401</v>
      </c>
      <c r="D43" s="151"/>
      <c r="E43" s="151"/>
      <c r="F43" s="151"/>
      <c r="G43" s="151"/>
      <c r="H43" s="151"/>
      <c r="I43" s="151"/>
      <c r="J43" s="151"/>
      <c r="K43" s="186" t="s">
        <v>211</v>
      </c>
    </row>
    <row r="44" spans="1:11" ht="15" customHeight="1">
      <c r="B44" s="191" t="s">
        <v>85</v>
      </c>
      <c r="C44" s="194"/>
      <c r="D44" s="167" t="s">
        <v>87</v>
      </c>
      <c r="E44" s="143"/>
      <c r="F44" s="152" t="s">
        <v>325</v>
      </c>
      <c r="G44" s="208"/>
      <c r="H44" s="216" t="s">
        <v>416</v>
      </c>
      <c r="I44" s="221"/>
      <c r="J44" s="221"/>
      <c r="K44" s="221"/>
    </row>
    <row r="45" spans="1:11" ht="7.5" customHeight="1">
      <c r="B45" s="192"/>
      <c r="C45" s="195"/>
      <c r="D45" s="168"/>
      <c r="E45" s="144"/>
      <c r="F45" s="153"/>
      <c r="G45" s="215"/>
      <c r="H45" s="217" t="s">
        <v>419</v>
      </c>
      <c r="I45" s="222"/>
      <c r="J45" s="217" t="s">
        <v>271</v>
      </c>
      <c r="K45" s="222"/>
    </row>
    <row r="46" spans="1:11" ht="24.75" customHeight="1">
      <c r="B46" s="193"/>
      <c r="C46" s="196"/>
      <c r="D46" s="169"/>
      <c r="E46" s="162" t="s">
        <v>387</v>
      </c>
      <c r="F46" s="211"/>
      <c r="G46" s="183" t="s">
        <v>390</v>
      </c>
      <c r="H46" s="218"/>
      <c r="I46" s="183" t="s">
        <v>390</v>
      </c>
      <c r="J46" s="218"/>
      <c r="K46" s="162" t="s">
        <v>197</v>
      </c>
    </row>
    <row r="47" spans="1:11" s="130" customFormat="1" ht="11.25" customHeight="1">
      <c r="B47" s="136"/>
      <c r="C47" s="146"/>
      <c r="D47" s="155" t="s">
        <v>420</v>
      </c>
      <c r="E47" s="163" t="s">
        <v>94</v>
      </c>
      <c r="F47" s="212" t="s">
        <v>94</v>
      </c>
      <c r="G47" s="212" t="s">
        <v>29</v>
      </c>
      <c r="H47" s="212" t="s">
        <v>94</v>
      </c>
      <c r="I47" s="163" t="s">
        <v>29</v>
      </c>
      <c r="J47" s="212" t="s">
        <v>94</v>
      </c>
      <c r="K47" s="163" t="s">
        <v>29</v>
      </c>
    </row>
    <row r="48" spans="1:11" ht="15" customHeight="1">
      <c r="B48" s="137" t="s">
        <v>175</v>
      </c>
      <c r="C48" s="147" t="s">
        <v>100</v>
      </c>
      <c r="D48" s="156">
        <v>867500</v>
      </c>
      <c r="E48" s="164">
        <v>-3.5</v>
      </c>
      <c r="F48" s="213">
        <v>25.6</v>
      </c>
      <c r="G48" s="164">
        <v>2.2000000000000002</v>
      </c>
      <c r="H48" s="219">
        <v>3.92</v>
      </c>
      <c r="I48" s="219">
        <v>-0.35</v>
      </c>
      <c r="J48" s="219">
        <v>3.67</v>
      </c>
      <c r="K48" s="219">
        <v>0.15</v>
      </c>
    </row>
    <row r="49" spans="2:11" ht="15" customHeight="1">
      <c r="B49" s="137" t="s">
        <v>220</v>
      </c>
      <c r="C49" s="147" t="s">
        <v>66</v>
      </c>
      <c r="D49" s="156">
        <v>17431</v>
      </c>
      <c r="E49" s="164">
        <v>-9.5</v>
      </c>
      <c r="F49" s="213">
        <v>17.600000000000001</v>
      </c>
      <c r="G49" s="164">
        <v>4.0999999999999996</v>
      </c>
      <c r="H49" s="219">
        <v>5.82</v>
      </c>
      <c r="I49" s="219">
        <v>-1.07</v>
      </c>
      <c r="J49" s="219">
        <v>2.16</v>
      </c>
      <c r="K49" s="219">
        <v>-0.62</v>
      </c>
    </row>
    <row r="50" spans="2:11" ht="15" customHeight="1">
      <c r="B50" s="137" t="s">
        <v>170</v>
      </c>
      <c r="C50" s="147" t="s">
        <v>105</v>
      </c>
      <c r="D50" s="156">
        <v>301183</v>
      </c>
      <c r="E50" s="164">
        <v>-3.8</v>
      </c>
      <c r="F50" s="213">
        <v>8.4</v>
      </c>
      <c r="G50" s="164">
        <v>0</v>
      </c>
      <c r="H50" s="219">
        <v>2.73</v>
      </c>
      <c r="I50" s="219">
        <v>-7.0000000000000007e-002</v>
      </c>
      <c r="J50" s="219">
        <v>1.5</v>
      </c>
      <c r="K50" s="219">
        <v>-0.43</v>
      </c>
    </row>
    <row r="51" spans="2:11" ht="15" customHeight="1">
      <c r="B51" s="137" t="s">
        <v>122</v>
      </c>
      <c r="C51" s="147" t="s">
        <v>392</v>
      </c>
      <c r="D51" s="156">
        <v>4822</v>
      </c>
      <c r="E51" s="164">
        <v>10.199999999999999</v>
      </c>
      <c r="F51" s="213">
        <v>5.9</v>
      </c>
      <c r="G51" s="164">
        <v>0.5</v>
      </c>
      <c r="H51" s="219">
        <v>4.54</v>
      </c>
      <c r="I51" s="219">
        <v>2.4300000000000002</v>
      </c>
      <c r="J51" s="219">
        <v>3.09</v>
      </c>
      <c r="K51" s="219">
        <v>1.37</v>
      </c>
    </row>
    <row r="52" spans="2:11" ht="15" customHeight="1">
      <c r="B52" s="137" t="s">
        <v>393</v>
      </c>
      <c r="C52" s="147" t="s">
        <v>394</v>
      </c>
      <c r="D52" s="156">
        <v>12064</v>
      </c>
      <c r="E52" s="164">
        <v>7.5</v>
      </c>
      <c r="F52" s="213">
        <v>10.8</v>
      </c>
      <c r="G52" s="164">
        <v>-6.6</v>
      </c>
      <c r="H52" s="219">
        <v>2.4700000000000002</v>
      </c>
      <c r="I52" s="219">
        <v>0.88</v>
      </c>
      <c r="J52" s="219">
        <v>2.78</v>
      </c>
      <c r="K52" s="219">
        <v>-0.11</v>
      </c>
    </row>
    <row r="53" spans="2:11" ht="15" customHeight="1">
      <c r="B53" s="137" t="s">
        <v>5</v>
      </c>
      <c r="C53" s="147" t="s">
        <v>78</v>
      </c>
      <c r="D53" s="156">
        <v>58647</v>
      </c>
      <c r="E53" s="164">
        <v>-2.2000000000000002</v>
      </c>
      <c r="F53" s="213">
        <v>27.3</v>
      </c>
      <c r="G53" s="164">
        <v>-1.1000000000000001</v>
      </c>
      <c r="H53" s="219">
        <v>3.31</v>
      </c>
      <c r="I53" s="219">
        <v>0.18</v>
      </c>
      <c r="J53" s="219">
        <v>2.35</v>
      </c>
      <c r="K53" s="219">
        <v>-0.86</v>
      </c>
    </row>
    <row r="54" spans="2:11" ht="15" customHeight="1">
      <c r="B54" s="137" t="s">
        <v>165</v>
      </c>
      <c r="C54" s="147" t="s">
        <v>107</v>
      </c>
      <c r="D54" s="156">
        <v>91451</v>
      </c>
      <c r="E54" s="164">
        <v>-1.1000000000000001</v>
      </c>
      <c r="F54" s="213">
        <v>54.2</v>
      </c>
      <c r="G54" s="164">
        <v>1.2</v>
      </c>
      <c r="H54" s="219">
        <v>2.92</v>
      </c>
      <c r="I54" s="219">
        <v>-1.5</v>
      </c>
      <c r="J54" s="219">
        <v>2.73</v>
      </c>
      <c r="K54" s="219">
        <v>-0.54</v>
      </c>
    </row>
    <row r="55" spans="2:11" ht="15" customHeight="1">
      <c r="B55" s="137" t="s">
        <v>71</v>
      </c>
      <c r="C55" s="147" t="s">
        <v>395</v>
      </c>
      <c r="D55" s="156">
        <v>16144</v>
      </c>
      <c r="E55" s="164">
        <v>1.9</v>
      </c>
      <c r="F55" s="213">
        <v>14.2</v>
      </c>
      <c r="G55" s="164">
        <v>-2.5</v>
      </c>
      <c r="H55" s="219">
        <v>6.94</v>
      </c>
      <c r="I55" s="219">
        <v>0.2</v>
      </c>
      <c r="J55" s="219">
        <v>5.31</v>
      </c>
      <c r="K55" s="219">
        <v>-1.92</v>
      </c>
    </row>
    <row r="56" spans="2:11" ht="15" customHeight="1">
      <c r="B56" s="137" t="s">
        <v>396</v>
      </c>
      <c r="C56" s="147" t="s">
        <v>290</v>
      </c>
      <c r="D56" s="156">
        <v>5493</v>
      </c>
      <c r="E56" s="164">
        <v>-0.9</v>
      </c>
      <c r="F56" s="213">
        <v>55.1</v>
      </c>
      <c r="G56" s="164">
        <v>6.6</v>
      </c>
      <c r="H56" s="219">
        <v>7.64</v>
      </c>
      <c r="I56" s="219">
        <v>4.6900000000000004</v>
      </c>
      <c r="J56" s="219">
        <v>3.3</v>
      </c>
      <c r="K56" s="219">
        <v>0.82</v>
      </c>
    </row>
    <row r="57" spans="2:11" ht="15" customHeight="1">
      <c r="B57" s="137" t="s">
        <v>125</v>
      </c>
      <c r="C57" s="147" t="s">
        <v>397</v>
      </c>
      <c r="D57" s="156">
        <v>20854</v>
      </c>
      <c r="E57" s="164">
        <v>-5.0999999999999996</v>
      </c>
      <c r="F57" s="213">
        <v>5.7</v>
      </c>
      <c r="G57" s="164">
        <v>1.9</v>
      </c>
      <c r="H57" s="219">
        <v>10.32</v>
      </c>
      <c r="I57" s="219">
        <v>3.57</v>
      </c>
      <c r="J57" s="219">
        <v>13.39</v>
      </c>
      <c r="K57" s="219">
        <v>8.36</v>
      </c>
    </row>
    <row r="58" spans="2:11" ht="15" customHeight="1">
      <c r="B58" s="137" t="s">
        <v>22</v>
      </c>
      <c r="C58" s="147" t="s">
        <v>217</v>
      </c>
      <c r="D58" s="156">
        <v>43493</v>
      </c>
      <c r="E58" s="164">
        <v>6.5</v>
      </c>
      <c r="F58" s="213">
        <v>67.2</v>
      </c>
      <c r="G58" s="164">
        <v>-3.7</v>
      </c>
      <c r="H58" s="219">
        <v>4.45</v>
      </c>
      <c r="I58" s="219">
        <v>-2.12</v>
      </c>
      <c r="J58" s="219">
        <v>4.5599999999999996</v>
      </c>
      <c r="K58" s="219">
        <v>-1.1399999999999999</v>
      </c>
    </row>
    <row r="59" spans="2:11" ht="15" customHeight="1">
      <c r="B59" s="137" t="s">
        <v>398</v>
      </c>
      <c r="C59" s="147" t="s">
        <v>144</v>
      </c>
      <c r="D59" s="156">
        <v>18544</v>
      </c>
      <c r="E59" s="164">
        <v>1.5</v>
      </c>
      <c r="F59" s="213">
        <v>55.9</v>
      </c>
      <c r="G59" s="164">
        <v>2.2000000000000002</v>
      </c>
      <c r="H59" s="219">
        <v>5</v>
      </c>
      <c r="I59" s="219">
        <v>2.31</v>
      </c>
      <c r="J59" s="219">
        <v>5.75</v>
      </c>
      <c r="K59" s="219">
        <v>-0.34</v>
      </c>
    </row>
    <row r="60" spans="2:11" ht="15" customHeight="1">
      <c r="B60" s="137" t="s">
        <v>319</v>
      </c>
      <c r="C60" s="147" t="s">
        <v>399</v>
      </c>
      <c r="D60" s="156">
        <v>62452</v>
      </c>
      <c r="E60" s="164">
        <v>0.7</v>
      </c>
      <c r="F60" s="213">
        <v>19.2</v>
      </c>
      <c r="G60" s="164">
        <v>0.1</v>
      </c>
      <c r="H60" s="219">
        <v>6</v>
      </c>
      <c r="I60" s="219">
        <v>-4.1900000000000004</v>
      </c>
      <c r="J60" s="219">
        <v>4.93</v>
      </c>
      <c r="K60" s="219">
        <v>-4.3</v>
      </c>
    </row>
    <row r="61" spans="2:11" ht="15" customHeight="1">
      <c r="B61" s="137" t="s">
        <v>400</v>
      </c>
      <c r="C61" s="147" t="s">
        <v>108</v>
      </c>
      <c r="D61" s="156">
        <v>126510</v>
      </c>
      <c r="E61" s="164">
        <v>-3.4</v>
      </c>
      <c r="F61" s="213">
        <v>35.9</v>
      </c>
      <c r="G61" s="164">
        <v>13.1</v>
      </c>
      <c r="H61" s="219">
        <v>4.96</v>
      </c>
      <c r="I61" s="219">
        <v>0.28999999999999998</v>
      </c>
      <c r="J61" s="219">
        <v>5.0999999999999996</v>
      </c>
      <c r="K61" s="219">
        <v>1.22</v>
      </c>
    </row>
    <row r="62" spans="2:11" ht="15" customHeight="1">
      <c r="B62" s="137" t="s">
        <v>74</v>
      </c>
      <c r="C62" s="147" t="s">
        <v>376</v>
      </c>
      <c r="D62" s="156">
        <v>5533</v>
      </c>
      <c r="E62" s="164">
        <v>-13</v>
      </c>
      <c r="F62" s="213">
        <v>4.0999999999999996</v>
      </c>
      <c r="G62" s="164">
        <v>-6.9</v>
      </c>
      <c r="H62" s="219">
        <v>10.62</v>
      </c>
      <c r="I62" s="219">
        <v>-1.22</v>
      </c>
      <c r="J62" s="219">
        <v>10.54</v>
      </c>
      <c r="K62" s="219">
        <v>1.64</v>
      </c>
    </row>
    <row r="63" spans="2:11" ht="15" customHeight="1">
      <c r="B63" s="138" t="s">
        <v>7</v>
      </c>
      <c r="C63" s="197" t="s">
        <v>402</v>
      </c>
      <c r="D63" s="159">
        <v>82879</v>
      </c>
      <c r="E63" s="165">
        <v>-13.7</v>
      </c>
      <c r="F63" s="214">
        <v>27.3</v>
      </c>
      <c r="G63" s="165">
        <v>0.9</v>
      </c>
      <c r="H63" s="220">
        <v>2.95</v>
      </c>
      <c r="I63" s="220">
        <v>-0.15</v>
      </c>
      <c r="J63" s="220">
        <v>6.41</v>
      </c>
      <c r="K63" s="220">
        <v>3.88</v>
      </c>
    </row>
    <row r="64" spans="2:11">
      <c r="C64" s="198"/>
    </row>
    <row r="65" spans="3:6">
      <c r="C65" s="198"/>
    </row>
    <row r="66" spans="3:6">
      <c r="C66" s="198"/>
    </row>
    <row r="67" spans="3:6">
      <c r="C67" s="198"/>
    </row>
    <row r="68" spans="3:6">
      <c r="C68" s="198"/>
      <c r="F68" s="175" t="s">
        <v>54</v>
      </c>
    </row>
    <row r="69" spans="3:6">
      <c r="C69" s="198"/>
    </row>
    <row r="70" spans="3:6">
      <c r="C70" s="198"/>
    </row>
    <row r="71" spans="3:6">
      <c r="C71" s="198"/>
    </row>
    <row r="72" spans="3:6">
      <c r="C72" s="198"/>
    </row>
    <row r="73" spans="3:6">
      <c r="C73" s="198"/>
    </row>
    <row r="74" spans="3:6">
      <c r="C74" s="198"/>
    </row>
    <row r="75" spans="3:6">
      <c r="C75" s="198"/>
    </row>
    <row r="76" spans="3:6">
      <c r="C76" s="198"/>
    </row>
    <row r="77" spans="3:6">
      <c r="C77" s="198"/>
    </row>
    <row r="78" spans="3:6">
      <c r="C78" s="198"/>
    </row>
    <row r="79" spans="3:6">
      <c r="C79" s="198"/>
    </row>
    <row r="80" spans="3:6">
      <c r="C80" s="198"/>
    </row>
    <row r="81" spans="3:3">
      <c r="C81" s="198"/>
    </row>
    <row r="82" spans="3:3">
      <c r="C82" s="198"/>
    </row>
    <row r="83" spans="3:3">
      <c r="C83" s="198"/>
    </row>
    <row r="84" spans="3:3">
      <c r="C84" s="198"/>
    </row>
    <row r="85" spans="3:3">
      <c r="C85" s="198"/>
    </row>
    <row r="86" spans="3:3">
      <c r="C86" s="198"/>
    </row>
    <row r="87" spans="3:3">
      <c r="C87" s="198"/>
    </row>
    <row r="88" spans="3:3">
      <c r="C88" s="198"/>
    </row>
    <row r="89" spans="3:3">
      <c r="C89" s="198"/>
    </row>
    <row r="90" spans="3:3">
      <c r="C90" s="198"/>
    </row>
    <row r="91" spans="3:3">
      <c r="C91" s="198"/>
    </row>
    <row r="92" spans="3:3">
      <c r="C92" s="198"/>
    </row>
  </sheetData>
  <mergeCells count="17">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 ref="H45:H46"/>
    <mergeCell ref="J45:J46"/>
  </mergeCells>
  <phoneticPr fontId="43"/>
  <pageMargins left="0.51181102362204722" right="0.35433070866141736" top="0.39370078740157483" bottom="0.27559055118110237" header="0.51181102362204722" footer="0.27559055118110237"/>
  <pageSetup paperSize="9" scale="83"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2">
    <tabColor indexed="17"/>
    <pageSetUpPr fitToPage="1"/>
  </sheetPr>
  <dimension ref="A1:AF93"/>
  <sheetViews>
    <sheetView topLeftCell="A20" zoomScale="70" zoomScaleNormal="70" workbookViewId="0"/>
  </sheetViews>
  <sheetFormatPr defaultColWidth="9" defaultRowHeight="13"/>
  <cols>
    <col min="1" max="1" width="4.90625" style="25" bestFit="1" customWidth="1"/>
    <col min="2" max="2" width="3.72656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19">
      <c r="A1" s="223" t="s">
        <v>421</v>
      </c>
      <c r="B1" s="237"/>
      <c r="C1" s="237"/>
      <c r="D1" s="237"/>
      <c r="E1" s="261" t="s">
        <v>159</v>
      </c>
      <c r="F1" s="269"/>
      <c r="G1" s="270"/>
      <c r="H1" s="270"/>
      <c r="I1" s="270"/>
      <c r="J1" s="270"/>
      <c r="K1" s="270"/>
      <c r="L1" s="270"/>
      <c r="M1" s="270"/>
      <c r="N1" s="270"/>
      <c r="O1" s="270"/>
      <c r="P1" s="281"/>
      <c r="Q1" s="281"/>
      <c r="R1" s="282"/>
      <c r="S1" s="281"/>
      <c r="T1" s="281"/>
      <c r="U1" s="281"/>
      <c r="V1" s="281"/>
      <c r="W1" s="281"/>
      <c r="X1" s="281"/>
      <c r="Y1" s="281"/>
      <c r="Z1" s="281"/>
      <c r="AA1" s="281"/>
      <c r="AB1" s="281"/>
    </row>
    <row r="2" spans="1:28" ht="19">
      <c r="A2" s="223"/>
      <c r="B2" s="237"/>
      <c r="C2" s="237"/>
      <c r="D2" s="237"/>
      <c r="E2" s="261"/>
      <c r="F2" s="269"/>
      <c r="G2" s="271" t="s">
        <v>423</v>
      </c>
      <c r="H2" s="271"/>
      <c r="I2" s="271"/>
      <c r="J2" s="271"/>
      <c r="K2" s="271"/>
      <c r="L2" s="271"/>
      <c r="M2" s="271"/>
      <c r="N2" s="271"/>
      <c r="O2" s="270"/>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28"/>
      <c r="B7" s="228"/>
      <c r="C7" s="228"/>
      <c r="D7" s="250" t="s">
        <v>92</v>
      </c>
      <c r="E7" s="250"/>
      <c r="F7" s="250"/>
      <c r="G7" s="250"/>
      <c r="H7" s="250"/>
      <c r="I7" s="250"/>
      <c r="J7" s="250"/>
      <c r="K7" s="250"/>
      <c r="L7" s="250"/>
      <c r="M7" s="250"/>
      <c r="N7" s="250"/>
      <c r="O7" s="250"/>
      <c r="P7" s="250"/>
      <c r="Q7" s="250"/>
      <c r="R7" s="250"/>
      <c r="S7" s="228"/>
    </row>
    <row r="8" spans="1:28" ht="13.5" customHeight="1">
      <c r="A8" s="229" t="s">
        <v>27</v>
      </c>
      <c r="B8" s="229" t="s">
        <v>341</v>
      </c>
      <c r="C8" s="242"/>
      <c r="D8" s="251">
        <v>100.8</v>
      </c>
      <c r="E8" s="262">
        <v>99.4</v>
      </c>
      <c r="F8" s="262">
        <v>104.1</v>
      </c>
      <c r="G8" s="262">
        <v>111</v>
      </c>
      <c r="H8" s="262">
        <v>98.2</v>
      </c>
      <c r="I8" s="262">
        <v>108.7</v>
      </c>
      <c r="J8" s="262">
        <v>106.3</v>
      </c>
      <c r="K8" s="262">
        <v>99.3</v>
      </c>
      <c r="L8" s="277">
        <v>109</v>
      </c>
      <c r="M8" s="277">
        <v>97</v>
      </c>
      <c r="N8" s="277">
        <v>110.9</v>
      </c>
      <c r="O8" s="277">
        <v>101.5</v>
      </c>
      <c r="P8" s="262">
        <v>75.8</v>
      </c>
      <c r="Q8" s="262">
        <v>95</v>
      </c>
      <c r="R8" s="262">
        <v>101.2</v>
      </c>
      <c r="S8" s="277">
        <v>105.7</v>
      </c>
      <c r="U8" s="285"/>
    </row>
    <row r="9" spans="1:28"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c r="U9" s="286"/>
    </row>
    <row r="10" spans="1:28">
      <c r="A10" s="230"/>
      <c r="B10" s="230" t="s">
        <v>110</v>
      </c>
      <c r="C10" s="242"/>
      <c r="D10" s="252">
        <v>101</v>
      </c>
      <c r="E10" s="263">
        <v>107.1</v>
      </c>
      <c r="F10" s="263">
        <v>102</v>
      </c>
      <c r="G10" s="263">
        <v>98.8</v>
      </c>
      <c r="H10" s="263">
        <v>104.9</v>
      </c>
      <c r="I10" s="263">
        <v>101.6</v>
      </c>
      <c r="J10" s="263">
        <v>91.7</v>
      </c>
      <c r="K10" s="263">
        <v>95.2</v>
      </c>
      <c r="L10" s="278">
        <v>112</v>
      </c>
      <c r="M10" s="278">
        <v>106</v>
      </c>
      <c r="N10" s="278">
        <v>102.1</v>
      </c>
      <c r="O10" s="278">
        <v>97.2</v>
      </c>
      <c r="P10" s="263">
        <v>98.9</v>
      </c>
      <c r="Q10" s="263">
        <v>99.5</v>
      </c>
      <c r="R10" s="263">
        <v>99</v>
      </c>
      <c r="S10" s="278">
        <v>117.4</v>
      </c>
    </row>
    <row r="11" spans="1:28" ht="13.5" customHeight="1">
      <c r="A11" s="230"/>
      <c r="B11" s="230" t="s">
        <v>316</v>
      </c>
      <c r="C11" s="242"/>
      <c r="D11" s="252">
        <v>101.9</v>
      </c>
      <c r="E11" s="263">
        <v>102.9</v>
      </c>
      <c r="F11" s="263">
        <v>107.7</v>
      </c>
      <c r="G11" s="263">
        <v>90.7</v>
      </c>
      <c r="H11" s="263">
        <v>98.8</v>
      </c>
      <c r="I11" s="263">
        <v>93</v>
      </c>
      <c r="J11" s="263">
        <v>89.4</v>
      </c>
      <c r="K11" s="263">
        <v>100.1</v>
      </c>
      <c r="L11" s="278">
        <v>113.7</v>
      </c>
      <c r="M11" s="278">
        <v>107.2</v>
      </c>
      <c r="N11" s="278">
        <v>101.2</v>
      </c>
      <c r="O11" s="278">
        <v>101.8</v>
      </c>
      <c r="P11" s="263">
        <v>99</v>
      </c>
      <c r="Q11" s="263">
        <v>99.1</v>
      </c>
      <c r="R11" s="263">
        <v>107.8</v>
      </c>
      <c r="S11" s="278">
        <v>118.3</v>
      </c>
    </row>
    <row r="12" spans="1:28" ht="13.5" customHeight="1">
      <c r="B12" s="230" t="s">
        <v>112</v>
      </c>
      <c r="C12" s="242"/>
      <c r="D12" s="253">
        <v>104.5</v>
      </c>
      <c r="E12" s="264">
        <v>109.7</v>
      </c>
      <c r="F12" s="264">
        <v>109.9</v>
      </c>
      <c r="G12" s="264">
        <v>95.8</v>
      </c>
      <c r="H12" s="264">
        <v>97.8</v>
      </c>
      <c r="I12" s="264">
        <v>99</v>
      </c>
      <c r="J12" s="264">
        <v>94.4</v>
      </c>
      <c r="K12" s="264">
        <v>99.9</v>
      </c>
      <c r="L12" s="264">
        <v>119.3</v>
      </c>
      <c r="M12" s="264">
        <v>112.4</v>
      </c>
      <c r="N12" s="264">
        <v>102</v>
      </c>
      <c r="O12" s="264">
        <v>96.1</v>
      </c>
      <c r="P12" s="264">
        <v>96.1</v>
      </c>
      <c r="Q12" s="264">
        <v>100.6</v>
      </c>
      <c r="R12" s="264">
        <v>106</v>
      </c>
      <c r="S12" s="264">
        <v>126</v>
      </c>
    </row>
    <row r="13" spans="1:28" ht="13.5" customHeight="1">
      <c r="A13" s="231"/>
      <c r="B13" s="231" t="s">
        <v>184</v>
      </c>
      <c r="C13" s="243"/>
      <c r="D13" s="254">
        <v>109</v>
      </c>
      <c r="E13" s="265">
        <v>118.6</v>
      </c>
      <c r="F13" s="265">
        <v>113.5</v>
      </c>
      <c r="G13" s="265">
        <v>106</v>
      </c>
      <c r="H13" s="265">
        <v>95.9</v>
      </c>
      <c r="I13" s="265">
        <v>96.9</v>
      </c>
      <c r="J13" s="265">
        <v>108.8</v>
      </c>
      <c r="K13" s="265">
        <v>102.3</v>
      </c>
      <c r="L13" s="265">
        <v>112</v>
      </c>
      <c r="M13" s="265">
        <v>118.3</v>
      </c>
      <c r="N13" s="265">
        <v>96.3</v>
      </c>
      <c r="O13" s="265">
        <v>90.2</v>
      </c>
      <c r="P13" s="265">
        <v>103.2</v>
      </c>
      <c r="Q13" s="265">
        <v>100</v>
      </c>
      <c r="R13" s="265">
        <v>114.9</v>
      </c>
      <c r="S13" s="265">
        <v>132.9</v>
      </c>
    </row>
    <row r="14" spans="1:28" ht="13.5" customHeight="1">
      <c r="A14" s="230" t="s">
        <v>449</v>
      </c>
      <c r="B14" s="230">
        <v>4</v>
      </c>
      <c r="C14" s="242" t="s">
        <v>215</v>
      </c>
      <c r="D14" s="251">
        <v>92.5</v>
      </c>
      <c r="E14" s="262">
        <v>111.3</v>
      </c>
      <c r="F14" s="262">
        <v>92.1</v>
      </c>
      <c r="G14" s="262">
        <v>95.6</v>
      </c>
      <c r="H14" s="262">
        <v>80.599999999999994</v>
      </c>
      <c r="I14" s="262">
        <v>88.7</v>
      </c>
      <c r="J14" s="262">
        <v>92.8</v>
      </c>
      <c r="K14" s="262">
        <v>78.8</v>
      </c>
      <c r="L14" s="262">
        <v>110.5</v>
      </c>
      <c r="M14" s="262">
        <v>88</v>
      </c>
      <c r="N14" s="262">
        <v>91.2</v>
      </c>
      <c r="O14" s="262">
        <v>87</v>
      </c>
      <c r="P14" s="262">
        <v>77.400000000000006</v>
      </c>
      <c r="Q14" s="262">
        <v>90.6</v>
      </c>
      <c r="R14" s="262">
        <v>92.1</v>
      </c>
      <c r="S14" s="262">
        <v>118.1</v>
      </c>
    </row>
    <row r="15" spans="1:28" ht="13.5" customHeight="1">
      <c r="A15" s="232" t="s">
        <v>59</v>
      </c>
      <c r="B15" s="230">
        <v>5</v>
      </c>
      <c r="C15" s="242"/>
      <c r="D15" s="252">
        <v>92</v>
      </c>
      <c r="E15" s="263">
        <v>102.3</v>
      </c>
      <c r="F15" s="263">
        <v>90.5</v>
      </c>
      <c r="G15" s="263">
        <v>91.9</v>
      </c>
      <c r="H15" s="263">
        <v>81.599999999999994</v>
      </c>
      <c r="I15" s="263">
        <v>86.4</v>
      </c>
      <c r="J15" s="263">
        <v>94.3</v>
      </c>
      <c r="K15" s="263">
        <v>77.400000000000006</v>
      </c>
      <c r="L15" s="263">
        <v>102.1</v>
      </c>
      <c r="M15" s="263">
        <v>123.7</v>
      </c>
      <c r="N15" s="263">
        <v>94.2</v>
      </c>
      <c r="O15" s="263">
        <v>86.1</v>
      </c>
      <c r="P15" s="263">
        <v>77.5</v>
      </c>
      <c r="Q15" s="263">
        <v>85.8</v>
      </c>
      <c r="R15" s="263">
        <v>92.1</v>
      </c>
      <c r="S15" s="263">
        <v>116</v>
      </c>
    </row>
    <row r="16" spans="1:28" ht="13.5" customHeight="1">
      <c r="A16" s="232" t="s">
        <v>59</v>
      </c>
      <c r="B16" s="230">
        <v>6</v>
      </c>
      <c r="C16" s="242"/>
      <c r="D16" s="252">
        <v>144.30000000000001</v>
      </c>
      <c r="E16" s="263">
        <v>154.9</v>
      </c>
      <c r="F16" s="263">
        <v>142.6</v>
      </c>
      <c r="G16" s="263">
        <v>101.6</v>
      </c>
      <c r="H16" s="263">
        <v>144.9</v>
      </c>
      <c r="I16" s="263">
        <v>106.7</v>
      </c>
      <c r="J16" s="263">
        <v>126.5</v>
      </c>
      <c r="K16" s="263">
        <v>185.2</v>
      </c>
      <c r="L16" s="263">
        <v>155.6</v>
      </c>
      <c r="M16" s="263">
        <v>135.69999999999999</v>
      </c>
      <c r="N16" s="263">
        <v>111.6</v>
      </c>
      <c r="O16" s="263">
        <v>101.2</v>
      </c>
      <c r="P16" s="263">
        <v>210.7</v>
      </c>
      <c r="Q16" s="263">
        <v>131.5</v>
      </c>
      <c r="R16" s="263">
        <v>173.9</v>
      </c>
      <c r="S16" s="263">
        <v>180.6</v>
      </c>
    </row>
    <row r="17" spans="1:21" ht="13.5" customHeight="1">
      <c r="A17" s="232" t="s">
        <v>59</v>
      </c>
      <c r="B17" s="230">
        <v>7</v>
      </c>
      <c r="D17" s="252">
        <v>139.80000000000001</v>
      </c>
      <c r="E17" s="263">
        <v>150.1</v>
      </c>
      <c r="F17" s="263">
        <v>169.7</v>
      </c>
      <c r="G17" s="263">
        <v>112.9</v>
      </c>
      <c r="H17" s="263">
        <v>99.6</v>
      </c>
      <c r="I17" s="263">
        <v>118.6</v>
      </c>
      <c r="J17" s="263">
        <v>139.19999999999999</v>
      </c>
      <c r="K17" s="263">
        <v>107.5</v>
      </c>
      <c r="L17" s="263">
        <v>137.19999999999999</v>
      </c>
      <c r="M17" s="263">
        <v>207.6</v>
      </c>
      <c r="N17" s="263">
        <v>98.7</v>
      </c>
      <c r="O17" s="263">
        <v>107.6</v>
      </c>
      <c r="P17" s="263">
        <v>86.3</v>
      </c>
      <c r="Q17" s="263">
        <v>111.7</v>
      </c>
      <c r="R17" s="263">
        <v>150.5</v>
      </c>
      <c r="S17" s="263">
        <v>154.6</v>
      </c>
    </row>
    <row r="18" spans="1:21" ht="13.5" customHeight="1">
      <c r="A18" s="232" t="s">
        <v>59</v>
      </c>
      <c r="B18" s="230">
        <v>8</v>
      </c>
      <c r="C18" s="242"/>
      <c r="D18" s="252">
        <v>92.5</v>
      </c>
      <c r="E18" s="263">
        <v>120.4</v>
      </c>
      <c r="F18" s="263">
        <v>93.3</v>
      </c>
      <c r="G18" s="263">
        <v>97.7</v>
      </c>
      <c r="H18" s="263">
        <v>97.3</v>
      </c>
      <c r="I18" s="263">
        <v>87.4</v>
      </c>
      <c r="J18" s="263">
        <v>96.9</v>
      </c>
      <c r="K18" s="263">
        <v>78.2</v>
      </c>
      <c r="L18" s="263">
        <v>85.9</v>
      </c>
      <c r="M18" s="263">
        <v>88.1</v>
      </c>
      <c r="N18" s="263">
        <v>94.8</v>
      </c>
      <c r="O18" s="263">
        <v>91.8</v>
      </c>
      <c r="P18" s="263">
        <v>75.2</v>
      </c>
      <c r="Q18" s="263">
        <v>82.9</v>
      </c>
      <c r="R18" s="263">
        <v>91</v>
      </c>
      <c r="S18" s="263">
        <v>117.7</v>
      </c>
    </row>
    <row r="19" spans="1:21" ht="13.5" customHeight="1">
      <c r="A19" s="232" t="s">
        <v>59</v>
      </c>
      <c r="B19" s="230">
        <v>9</v>
      </c>
      <c r="C19" s="242"/>
      <c r="D19" s="252">
        <v>89.6</v>
      </c>
      <c r="E19" s="263">
        <v>100.9</v>
      </c>
      <c r="F19" s="263">
        <v>90.8</v>
      </c>
      <c r="G19" s="263">
        <v>98.6</v>
      </c>
      <c r="H19" s="263">
        <v>82.5</v>
      </c>
      <c r="I19" s="263">
        <v>86</v>
      </c>
      <c r="J19" s="263">
        <v>91.2</v>
      </c>
      <c r="K19" s="263">
        <v>84.1</v>
      </c>
      <c r="L19" s="263">
        <v>82.8</v>
      </c>
      <c r="M19" s="263">
        <v>84.2</v>
      </c>
      <c r="N19" s="263">
        <v>87.5</v>
      </c>
      <c r="O19" s="263">
        <v>84.8</v>
      </c>
      <c r="P19" s="263">
        <v>75.900000000000006</v>
      </c>
      <c r="Q19" s="263">
        <v>84.7</v>
      </c>
      <c r="R19" s="263">
        <v>85.8</v>
      </c>
      <c r="S19" s="263">
        <v>118.8</v>
      </c>
    </row>
    <row r="20" spans="1:21" ht="13.5" customHeight="1">
      <c r="A20" s="232" t="s">
        <v>59</v>
      </c>
      <c r="B20" s="230">
        <v>10</v>
      </c>
      <c r="C20" s="242"/>
      <c r="D20" s="252">
        <v>89.6</v>
      </c>
      <c r="E20" s="263">
        <v>97.9</v>
      </c>
      <c r="F20" s="263">
        <v>90.1</v>
      </c>
      <c r="G20" s="263">
        <v>98.9</v>
      </c>
      <c r="H20" s="263">
        <v>80.3</v>
      </c>
      <c r="I20" s="263">
        <v>86.5</v>
      </c>
      <c r="J20" s="263">
        <v>97.1</v>
      </c>
      <c r="K20" s="263">
        <v>77.900000000000006</v>
      </c>
      <c r="L20" s="263">
        <v>97.8</v>
      </c>
      <c r="M20" s="263">
        <v>90.2</v>
      </c>
      <c r="N20" s="263">
        <v>87.7</v>
      </c>
      <c r="O20" s="263">
        <v>80.5</v>
      </c>
      <c r="P20" s="263">
        <v>76.900000000000006</v>
      </c>
      <c r="Q20" s="263">
        <v>81.7</v>
      </c>
      <c r="R20" s="263">
        <v>87.7</v>
      </c>
      <c r="S20" s="263">
        <v>114.7</v>
      </c>
    </row>
    <row r="21" spans="1:21" ht="13.5" customHeight="1">
      <c r="A21" s="233" t="s">
        <v>59</v>
      </c>
      <c r="B21" s="230">
        <v>11</v>
      </c>
      <c r="C21" s="242"/>
      <c r="D21" s="252">
        <v>95.5</v>
      </c>
      <c r="E21" s="263">
        <v>97.8</v>
      </c>
      <c r="F21" s="263">
        <v>97.2</v>
      </c>
      <c r="G21" s="263">
        <v>98.7</v>
      </c>
      <c r="H21" s="263">
        <v>79.8</v>
      </c>
      <c r="I21" s="263">
        <v>103.2</v>
      </c>
      <c r="J21" s="263">
        <v>93.4</v>
      </c>
      <c r="K21" s="263">
        <v>81.3</v>
      </c>
      <c r="L21" s="263">
        <v>93.9</v>
      </c>
      <c r="M21" s="263">
        <v>95.1</v>
      </c>
      <c r="N21" s="263">
        <v>91.9</v>
      </c>
      <c r="O21" s="263">
        <v>91.3</v>
      </c>
      <c r="P21" s="263">
        <v>76</v>
      </c>
      <c r="Q21" s="263">
        <v>95.9</v>
      </c>
      <c r="R21" s="263">
        <v>88</v>
      </c>
      <c r="S21" s="263">
        <v>122.2</v>
      </c>
    </row>
    <row r="22" spans="1:21" ht="13.5" customHeight="1">
      <c r="A22" s="232" t="s">
        <v>59</v>
      </c>
      <c r="B22" s="230">
        <v>12</v>
      </c>
      <c r="D22" s="252">
        <v>199</v>
      </c>
      <c r="E22" s="263">
        <v>205.1</v>
      </c>
      <c r="F22" s="263">
        <v>222.9</v>
      </c>
      <c r="G22" s="263">
        <v>157.19999999999999</v>
      </c>
      <c r="H22" s="263">
        <v>148.19999999999999</v>
      </c>
      <c r="I22" s="263">
        <v>137.1</v>
      </c>
      <c r="J22" s="263">
        <v>190.5</v>
      </c>
      <c r="K22" s="263">
        <v>224.8</v>
      </c>
      <c r="L22" s="263">
        <v>186.3</v>
      </c>
      <c r="M22" s="263">
        <v>249.8</v>
      </c>
      <c r="N22" s="263">
        <v>120.7</v>
      </c>
      <c r="O22" s="263">
        <v>109.6</v>
      </c>
      <c r="P22" s="263">
        <v>239.2</v>
      </c>
      <c r="Q22" s="263">
        <v>174.2</v>
      </c>
      <c r="R22" s="263">
        <v>227.8</v>
      </c>
      <c r="S22" s="263">
        <v>194.4</v>
      </c>
    </row>
    <row r="23" spans="1:21" ht="13.5" customHeight="1">
      <c r="A23" s="232" t="s">
        <v>450</v>
      </c>
      <c r="B23" s="230">
        <v>1</v>
      </c>
      <c r="C23" s="242"/>
      <c r="D23" s="252">
        <v>94.4</v>
      </c>
      <c r="E23" s="263">
        <v>101.7</v>
      </c>
      <c r="F23" s="263">
        <v>93.3</v>
      </c>
      <c r="G23" s="263">
        <v>162.4</v>
      </c>
      <c r="H23" s="263">
        <v>98.8</v>
      </c>
      <c r="I23" s="263">
        <v>96.3</v>
      </c>
      <c r="J23" s="263">
        <v>89.5</v>
      </c>
      <c r="K23" s="263">
        <v>83.3</v>
      </c>
      <c r="L23" s="263">
        <v>106.2</v>
      </c>
      <c r="M23" s="263">
        <v>95.3</v>
      </c>
      <c r="N23" s="263">
        <v>96.8</v>
      </c>
      <c r="O23" s="263">
        <v>89.1</v>
      </c>
      <c r="P23" s="263">
        <v>89.4</v>
      </c>
      <c r="Q23" s="263">
        <v>86</v>
      </c>
      <c r="R23" s="263">
        <v>92.8</v>
      </c>
      <c r="S23" s="263">
        <v>127.7</v>
      </c>
    </row>
    <row r="24" spans="1:21" ht="13.5" customHeight="1">
      <c r="A24" s="232" t="s">
        <v>59</v>
      </c>
      <c r="B24" s="230">
        <v>2</v>
      </c>
      <c r="C24" s="242"/>
      <c r="D24" s="252">
        <v>89</v>
      </c>
      <c r="E24" s="263">
        <v>92.5</v>
      </c>
      <c r="F24" s="263">
        <v>88.1</v>
      </c>
      <c r="G24" s="263">
        <v>138.9</v>
      </c>
      <c r="H24" s="263">
        <v>92.3</v>
      </c>
      <c r="I24" s="263">
        <v>95.6</v>
      </c>
      <c r="J24" s="263">
        <v>87.3</v>
      </c>
      <c r="K24" s="263">
        <v>82.4</v>
      </c>
      <c r="L24" s="263">
        <v>84.4</v>
      </c>
      <c r="M24" s="263">
        <v>88.6</v>
      </c>
      <c r="N24" s="263">
        <v>91.2</v>
      </c>
      <c r="O24" s="263">
        <v>86.3</v>
      </c>
      <c r="P24" s="263">
        <v>81.900000000000006</v>
      </c>
      <c r="Q24" s="263">
        <v>80</v>
      </c>
      <c r="R24" s="263">
        <v>96.3</v>
      </c>
      <c r="S24" s="263">
        <v>117.8</v>
      </c>
    </row>
    <row r="25" spans="1:21" ht="13.5" customHeight="1">
      <c r="A25" s="232" t="s">
        <v>59</v>
      </c>
      <c r="B25" s="230">
        <v>3</v>
      </c>
      <c r="C25" s="242"/>
      <c r="D25" s="252">
        <v>91.4</v>
      </c>
      <c r="E25" s="263">
        <v>108.4</v>
      </c>
      <c r="F25" s="263">
        <v>89.3</v>
      </c>
      <c r="G25" s="263">
        <v>94.5</v>
      </c>
      <c r="H25" s="263">
        <v>94.5</v>
      </c>
      <c r="I25" s="263">
        <v>95.9</v>
      </c>
      <c r="J25" s="263">
        <v>91.3</v>
      </c>
      <c r="K25" s="263">
        <v>82.5</v>
      </c>
      <c r="L25" s="263">
        <v>87.5</v>
      </c>
      <c r="M25" s="263">
        <v>89.9</v>
      </c>
      <c r="N25" s="263">
        <v>97.6</v>
      </c>
      <c r="O25" s="263">
        <v>90.8</v>
      </c>
      <c r="P25" s="263">
        <v>81.900000000000006</v>
      </c>
      <c r="Q25" s="263">
        <v>83.6</v>
      </c>
      <c r="R25" s="263">
        <v>102.1</v>
      </c>
      <c r="S25" s="263">
        <v>116.5</v>
      </c>
      <c r="U25" s="287"/>
    </row>
    <row r="26" spans="1:21" ht="13.5" customHeight="1">
      <c r="A26" s="234" t="s">
        <v>59</v>
      </c>
      <c r="B26" s="238">
        <v>4</v>
      </c>
      <c r="C26" s="244"/>
      <c r="D26" s="255">
        <v>91.8</v>
      </c>
      <c r="E26" s="266">
        <v>95.4</v>
      </c>
      <c r="F26" s="266">
        <v>93</v>
      </c>
      <c r="G26" s="266">
        <v>91</v>
      </c>
      <c r="H26" s="266">
        <v>98.3</v>
      </c>
      <c r="I26" s="266">
        <v>97.7</v>
      </c>
      <c r="J26" s="266">
        <v>92.9</v>
      </c>
      <c r="K26" s="266">
        <v>85.6</v>
      </c>
      <c r="L26" s="266">
        <v>101.4</v>
      </c>
      <c r="M26" s="266">
        <v>91.2</v>
      </c>
      <c r="N26" s="266">
        <v>96.8</v>
      </c>
      <c r="O26" s="266">
        <v>91</v>
      </c>
      <c r="P26" s="266">
        <v>80.599999999999994</v>
      </c>
      <c r="Q26" s="266">
        <v>80.2</v>
      </c>
      <c r="R26" s="266">
        <v>97.5</v>
      </c>
      <c r="S26" s="266">
        <v>116.8</v>
      </c>
      <c r="U26" s="288"/>
    </row>
    <row r="27" spans="1:21" ht="17.25" customHeight="1">
      <c r="A27" s="228"/>
      <c r="B27" s="228"/>
      <c r="C27" s="228"/>
      <c r="D27" s="256" t="s">
        <v>452</v>
      </c>
      <c r="E27" s="256"/>
      <c r="F27" s="256"/>
      <c r="G27" s="256"/>
      <c r="H27" s="256"/>
      <c r="I27" s="256"/>
      <c r="J27" s="256"/>
      <c r="K27" s="256"/>
      <c r="L27" s="256"/>
      <c r="M27" s="256"/>
      <c r="N27" s="256"/>
      <c r="O27" s="256"/>
      <c r="P27" s="256"/>
      <c r="Q27" s="256"/>
      <c r="R27" s="256"/>
      <c r="S27" s="256"/>
    </row>
    <row r="28" spans="1:21" ht="13.5" customHeight="1">
      <c r="A28" s="229" t="s">
        <v>27</v>
      </c>
      <c r="B28" s="229" t="s">
        <v>341</v>
      </c>
      <c r="C28" s="242"/>
      <c r="D28" s="251">
        <v>0.1</v>
      </c>
      <c r="E28" s="262">
        <v>-11.9</v>
      </c>
      <c r="F28" s="262">
        <v>0.7</v>
      </c>
      <c r="G28" s="262">
        <v>-2.5</v>
      </c>
      <c r="H28" s="262">
        <v>5</v>
      </c>
      <c r="I28" s="262">
        <v>3.4</v>
      </c>
      <c r="J28" s="262">
        <v>0.7</v>
      </c>
      <c r="K28" s="262">
        <v>-4.7</v>
      </c>
      <c r="L28" s="277">
        <v>-3.1</v>
      </c>
      <c r="M28" s="277">
        <v>-4.2</v>
      </c>
      <c r="N28" s="277">
        <v>16.100000000000001</v>
      </c>
      <c r="O28" s="277">
        <v>1.5</v>
      </c>
      <c r="P28" s="262">
        <v>-5.2</v>
      </c>
      <c r="Q28" s="262">
        <v>1.4</v>
      </c>
      <c r="R28" s="262">
        <v>-2.6</v>
      </c>
      <c r="S28" s="277">
        <v>1.4</v>
      </c>
    </row>
    <row r="29" spans="1:21" ht="13.5" customHeight="1">
      <c r="A29" s="230"/>
      <c r="B29" s="230" t="s">
        <v>245</v>
      </c>
      <c r="C29" s="242"/>
      <c r="D29" s="252">
        <v>-0.8</v>
      </c>
      <c r="E29" s="263">
        <v>0.6</v>
      </c>
      <c r="F29" s="263">
        <v>-3.9</v>
      </c>
      <c r="G29" s="263">
        <v>-9.9</v>
      </c>
      <c r="H29" s="263">
        <v>1.8</v>
      </c>
      <c r="I29" s="263">
        <v>-8</v>
      </c>
      <c r="J29" s="263">
        <v>-5.8</v>
      </c>
      <c r="K29" s="263">
        <v>0.7</v>
      </c>
      <c r="L29" s="278">
        <v>-8.3000000000000007</v>
      </c>
      <c r="M29" s="278">
        <v>3.1</v>
      </c>
      <c r="N29" s="278">
        <v>-9.8000000000000007</v>
      </c>
      <c r="O29" s="278">
        <v>-1.5</v>
      </c>
      <c r="P29" s="263">
        <v>32</v>
      </c>
      <c r="Q29" s="263">
        <v>5.3</v>
      </c>
      <c r="R29" s="263">
        <v>-1.2</v>
      </c>
      <c r="S29" s="278">
        <v>-5.4</v>
      </c>
    </row>
    <row r="30" spans="1:21" ht="13.5" customHeight="1">
      <c r="A30" s="230"/>
      <c r="B30" s="230" t="s">
        <v>110</v>
      </c>
      <c r="C30" s="242"/>
      <c r="D30" s="252">
        <v>1</v>
      </c>
      <c r="E30" s="263">
        <v>7.1</v>
      </c>
      <c r="F30" s="263">
        <v>2</v>
      </c>
      <c r="G30" s="263">
        <v>-1.2</v>
      </c>
      <c r="H30" s="263">
        <v>4.9000000000000004</v>
      </c>
      <c r="I30" s="263">
        <v>1.5</v>
      </c>
      <c r="J30" s="263">
        <v>-8.3000000000000007</v>
      </c>
      <c r="K30" s="263">
        <v>-4.8</v>
      </c>
      <c r="L30" s="278">
        <v>12</v>
      </c>
      <c r="M30" s="278">
        <v>6</v>
      </c>
      <c r="N30" s="278">
        <v>2.1</v>
      </c>
      <c r="O30" s="278">
        <v>-2.7</v>
      </c>
      <c r="P30" s="263">
        <v>-1.1000000000000001</v>
      </c>
      <c r="Q30" s="263">
        <v>-0.5</v>
      </c>
      <c r="R30" s="263">
        <v>-1</v>
      </c>
      <c r="S30" s="278">
        <v>17.399999999999999</v>
      </c>
    </row>
    <row r="31" spans="1:21" ht="13.5" customHeight="1">
      <c r="A31" s="230"/>
      <c r="B31" s="230" t="s">
        <v>316</v>
      </c>
      <c r="C31" s="242"/>
      <c r="D31" s="252">
        <v>0.9</v>
      </c>
      <c r="E31" s="263">
        <v>-3.9</v>
      </c>
      <c r="F31" s="263">
        <v>5.6</v>
      </c>
      <c r="G31" s="263">
        <v>-8.1999999999999993</v>
      </c>
      <c r="H31" s="263">
        <v>-5.8</v>
      </c>
      <c r="I31" s="263">
        <v>-8.5</v>
      </c>
      <c r="J31" s="263">
        <v>-2.5</v>
      </c>
      <c r="K31" s="263">
        <v>5.0999999999999996</v>
      </c>
      <c r="L31" s="278">
        <v>1.5</v>
      </c>
      <c r="M31" s="278">
        <v>1.1000000000000001</v>
      </c>
      <c r="N31" s="278">
        <v>-0.9</v>
      </c>
      <c r="O31" s="278">
        <v>4.7</v>
      </c>
      <c r="P31" s="263">
        <v>0.1</v>
      </c>
      <c r="Q31" s="263">
        <v>-0.4</v>
      </c>
      <c r="R31" s="263">
        <v>8.9</v>
      </c>
      <c r="S31" s="278">
        <v>0.8</v>
      </c>
    </row>
    <row r="32" spans="1:21" ht="13.5" customHeight="1">
      <c r="B32" s="230" t="s">
        <v>112</v>
      </c>
      <c r="C32" s="242"/>
      <c r="D32" s="252">
        <v>2.6</v>
      </c>
      <c r="E32" s="263">
        <v>6.6</v>
      </c>
      <c r="F32" s="263">
        <v>2</v>
      </c>
      <c r="G32" s="263">
        <v>5.6</v>
      </c>
      <c r="H32" s="263">
        <v>-1</v>
      </c>
      <c r="I32" s="263">
        <v>6.5</v>
      </c>
      <c r="J32" s="263">
        <v>5.6</v>
      </c>
      <c r="K32" s="263">
        <v>-0.2</v>
      </c>
      <c r="L32" s="278">
        <v>4.9000000000000004</v>
      </c>
      <c r="M32" s="278">
        <v>4.9000000000000004</v>
      </c>
      <c r="N32" s="278">
        <v>0.8</v>
      </c>
      <c r="O32" s="278">
        <v>-5.6</v>
      </c>
      <c r="P32" s="263">
        <v>-2.9</v>
      </c>
      <c r="Q32" s="263">
        <v>1.5</v>
      </c>
      <c r="R32" s="263">
        <v>-1.7</v>
      </c>
      <c r="S32" s="278">
        <v>6.5</v>
      </c>
    </row>
    <row r="33" spans="1:32" ht="13.5" customHeight="1">
      <c r="A33" s="231"/>
      <c r="B33" s="231" t="s">
        <v>184</v>
      </c>
      <c r="C33" s="243"/>
      <c r="D33" s="254">
        <v>3.8</v>
      </c>
      <c r="E33" s="265">
        <v>7.4</v>
      </c>
      <c r="F33" s="265">
        <v>1.7</v>
      </c>
      <c r="G33" s="265">
        <v>12.1</v>
      </c>
      <c r="H33" s="265">
        <v>-0.9</v>
      </c>
      <c r="I33" s="265">
        <v>-2.5</v>
      </c>
      <c r="J33" s="265">
        <v>16</v>
      </c>
      <c r="K33" s="265">
        <v>4.3</v>
      </c>
      <c r="L33" s="265">
        <v>-6.7</v>
      </c>
      <c r="M33" s="265">
        <v>2.7</v>
      </c>
      <c r="N33" s="265">
        <v>-2.7</v>
      </c>
      <c r="O33" s="265">
        <v>-6.4</v>
      </c>
      <c r="P33" s="265">
        <v>6.2</v>
      </c>
      <c r="Q33" s="265">
        <v>3</v>
      </c>
      <c r="R33" s="265">
        <v>8.8000000000000007</v>
      </c>
      <c r="S33" s="265">
        <v>5.3</v>
      </c>
    </row>
    <row r="34" spans="1:32" ht="13.5" customHeight="1">
      <c r="A34" s="230" t="s">
        <v>449</v>
      </c>
      <c r="B34" s="230">
        <v>4</v>
      </c>
      <c r="C34" s="242" t="s">
        <v>234</v>
      </c>
      <c r="D34" s="251">
        <v>3.1</v>
      </c>
      <c r="E34" s="262">
        <v>3.6</v>
      </c>
      <c r="F34" s="262">
        <v>3.4</v>
      </c>
      <c r="G34" s="262">
        <v>20.3</v>
      </c>
      <c r="H34" s="262">
        <v>7</v>
      </c>
      <c r="I34" s="262">
        <v>-2</v>
      </c>
      <c r="J34" s="262">
        <v>14.9</v>
      </c>
      <c r="K34" s="262">
        <v>5.5</v>
      </c>
      <c r="L34" s="262">
        <v>-2.6</v>
      </c>
      <c r="M34" s="262">
        <v>2.7</v>
      </c>
      <c r="N34" s="262">
        <v>-3.9</v>
      </c>
      <c r="O34" s="262">
        <v>-12.6</v>
      </c>
      <c r="P34" s="262">
        <v>1.3</v>
      </c>
      <c r="Q34" s="262">
        <v>3.3</v>
      </c>
      <c r="R34" s="262">
        <v>0.8</v>
      </c>
      <c r="S34" s="262">
        <v>-2.9</v>
      </c>
    </row>
    <row r="35" spans="1:32" ht="13.5" customHeight="1">
      <c r="A35" s="232" t="s">
        <v>59</v>
      </c>
      <c r="B35" s="230">
        <v>5</v>
      </c>
      <c r="C35" s="242"/>
      <c r="D35" s="252">
        <v>4.4000000000000004</v>
      </c>
      <c r="E35" s="263">
        <v>12.9</v>
      </c>
      <c r="F35" s="263">
        <v>3</v>
      </c>
      <c r="G35" s="263">
        <v>16</v>
      </c>
      <c r="H35" s="263">
        <v>7.5</v>
      </c>
      <c r="I35" s="263">
        <v>0.9</v>
      </c>
      <c r="J35" s="263">
        <v>16.7</v>
      </c>
      <c r="K35" s="263">
        <v>3.9</v>
      </c>
      <c r="L35" s="263">
        <v>-2.2999999999999998</v>
      </c>
      <c r="M35" s="263">
        <v>0.6</v>
      </c>
      <c r="N35" s="263">
        <v>-1.9</v>
      </c>
      <c r="O35" s="263">
        <v>-6.4</v>
      </c>
      <c r="P35" s="263">
        <v>2.5</v>
      </c>
      <c r="Q35" s="263">
        <v>1.9</v>
      </c>
      <c r="R35" s="263">
        <v>3</v>
      </c>
      <c r="S35" s="263">
        <v>5</v>
      </c>
    </row>
    <row r="36" spans="1:32" ht="13.5" customHeight="1">
      <c r="A36" s="232" t="s">
        <v>59</v>
      </c>
      <c r="B36" s="230">
        <v>6</v>
      </c>
      <c r="C36" s="242"/>
      <c r="D36" s="252">
        <v>8.9</v>
      </c>
      <c r="E36" s="263">
        <v>21.3</v>
      </c>
      <c r="F36" s="263">
        <v>4.9000000000000004</v>
      </c>
      <c r="G36" s="263">
        <v>-41.3</v>
      </c>
      <c r="H36" s="263">
        <v>19.600000000000001</v>
      </c>
      <c r="I36" s="263">
        <v>-5.6</v>
      </c>
      <c r="J36" s="263">
        <v>28.3</v>
      </c>
      <c r="K36" s="263">
        <v>-1</v>
      </c>
      <c r="L36" s="263">
        <v>-6.2</v>
      </c>
      <c r="M36" s="263">
        <v>-10.7</v>
      </c>
      <c r="N36" s="263">
        <v>14.9</v>
      </c>
      <c r="O36" s="263">
        <v>-10.6</v>
      </c>
      <c r="P36" s="263">
        <v>8.6</v>
      </c>
      <c r="Q36" s="263">
        <v>12.6</v>
      </c>
      <c r="R36" s="263">
        <v>21.7</v>
      </c>
      <c r="S36" s="263">
        <v>30.8</v>
      </c>
    </row>
    <row r="37" spans="1:32" ht="13.5" customHeight="1">
      <c r="A37" s="232" t="s">
        <v>59</v>
      </c>
      <c r="B37" s="230">
        <v>7</v>
      </c>
      <c r="D37" s="252">
        <v>1.2</v>
      </c>
      <c r="E37" s="263">
        <v>4.5</v>
      </c>
      <c r="F37" s="263">
        <v>-0.9</v>
      </c>
      <c r="G37" s="263">
        <v>25.6</v>
      </c>
      <c r="H37" s="263">
        <v>5.4</v>
      </c>
      <c r="I37" s="263">
        <v>-9.3000000000000007</v>
      </c>
      <c r="J37" s="263">
        <v>7.8</v>
      </c>
      <c r="K37" s="263">
        <v>12.6</v>
      </c>
      <c r="L37" s="263">
        <v>-7.3</v>
      </c>
      <c r="M37" s="263">
        <v>18.399999999999999</v>
      </c>
      <c r="N37" s="263">
        <v>-13</v>
      </c>
      <c r="O37" s="263">
        <v>-4.5</v>
      </c>
      <c r="P37" s="263">
        <v>15.5</v>
      </c>
      <c r="Q37" s="263">
        <v>-3</v>
      </c>
      <c r="R37" s="263">
        <v>10.3</v>
      </c>
      <c r="S37" s="263">
        <v>7.4</v>
      </c>
    </row>
    <row r="38" spans="1:32" ht="13.5" customHeight="1">
      <c r="A38" s="232" t="s">
        <v>59</v>
      </c>
      <c r="B38" s="230">
        <v>8</v>
      </c>
      <c r="C38" s="242"/>
      <c r="D38" s="252">
        <v>1.2</v>
      </c>
      <c r="E38" s="263">
        <v>23.2</v>
      </c>
      <c r="F38" s="263">
        <v>1.3</v>
      </c>
      <c r="G38" s="263">
        <v>30.3</v>
      </c>
      <c r="H38" s="263">
        <v>-12.6</v>
      </c>
      <c r="I38" s="263">
        <v>-3.2</v>
      </c>
      <c r="J38" s="263">
        <v>6.3</v>
      </c>
      <c r="K38" s="263">
        <v>5.2</v>
      </c>
      <c r="L38" s="263">
        <v>-10.8</v>
      </c>
      <c r="M38" s="263">
        <v>-7.1</v>
      </c>
      <c r="N38" s="263">
        <v>-2.8</v>
      </c>
      <c r="O38" s="263">
        <v>2.6</v>
      </c>
      <c r="P38" s="263">
        <v>-3.8</v>
      </c>
      <c r="Q38" s="263">
        <v>-1.4</v>
      </c>
      <c r="R38" s="263">
        <v>10</v>
      </c>
      <c r="S38" s="263">
        <v>-1.2</v>
      </c>
    </row>
    <row r="39" spans="1:32" ht="13.5" customHeight="1">
      <c r="A39" s="232" t="s">
        <v>59</v>
      </c>
      <c r="B39" s="230">
        <v>9</v>
      </c>
      <c r="C39" s="242"/>
      <c r="D39" s="252">
        <v>2.2999999999999998</v>
      </c>
      <c r="E39" s="263">
        <v>6.7</v>
      </c>
      <c r="F39" s="263">
        <v>0.7</v>
      </c>
      <c r="G39" s="263">
        <v>28.4</v>
      </c>
      <c r="H39" s="263">
        <v>10.3</v>
      </c>
      <c r="I39" s="263">
        <v>-5.7</v>
      </c>
      <c r="J39" s="263">
        <v>14</v>
      </c>
      <c r="K39" s="263">
        <v>8.5</v>
      </c>
      <c r="L39" s="263">
        <v>-15.2</v>
      </c>
      <c r="M39" s="263">
        <v>-0.4</v>
      </c>
      <c r="N39" s="263">
        <v>-10</v>
      </c>
      <c r="O39" s="263">
        <v>0.2</v>
      </c>
      <c r="P39" s="263">
        <v>7.2</v>
      </c>
      <c r="Q39" s="263">
        <v>-0.2</v>
      </c>
      <c r="R39" s="263">
        <v>4.0999999999999996</v>
      </c>
      <c r="S39" s="263">
        <v>2.9</v>
      </c>
    </row>
    <row r="40" spans="1:32" ht="13.5" customHeight="1">
      <c r="A40" s="232" t="s">
        <v>59</v>
      </c>
      <c r="B40" s="230">
        <v>10</v>
      </c>
      <c r="C40" s="242"/>
      <c r="D40" s="252">
        <v>1.8</v>
      </c>
      <c r="E40" s="263">
        <v>3.4</v>
      </c>
      <c r="F40" s="263">
        <v>0.6</v>
      </c>
      <c r="G40" s="263">
        <v>19.2</v>
      </c>
      <c r="H40" s="263">
        <v>-5</v>
      </c>
      <c r="I40" s="263">
        <v>-3.9</v>
      </c>
      <c r="J40" s="263">
        <v>18</v>
      </c>
      <c r="K40" s="263">
        <v>2.8</v>
      </c>
      <c r="L40" s="263">
        <v>-7.7</v>
      </c>
      <c r="M40" s="263">
        <v>3.7</v>
      </c>
      <c r="N40" s="263">
        <v>-7.8</v>
      </c>
      <c r="O40" s="263">
        <v>-7.5</v>
      </c>
      <c r="P40" s="263">
        <v>3.2</v>
      </c>
      <c r="Q40" s="263">
        <v>-1.6</v>
      </c>
      <c r="R40" s="263">
        <v>3.9</v>
      </c>
      <c r="S40" s="263">
        <v>-0.1</v>
      </c>
    </row>
    <row r="41" spans="1:32" ht="13.5" customHeight="1">
      <c r="A41" s="233" t="s">
        <v>59</v>
      </c>
      <c r="B41" s="230">
        <v>11</v>
      </c>
      <c r="C41" s="242"/>
      <c r="D41" s="252">
        <v>4.0999999999999996</v>
      </c>
      <c r="E41" s="263">
        <v>-1.7</v>
      </c>
      <c r="F41" s="263">
        <v>0.9</v>
      </c>
      <c r="G41" s="263">
        <v>26.2</v>
      </c>
      <c r="H41" s="263">
        <v>-20.7</v>
      </c>
      <c r="I41" s="263">
        <v>9.1999999999999993</v>
      </c>
      <c r="J41" s="263">
        <v>10.9</v>
      </c>
      <c r="K41" s="263">
        <v>8.1</v>
      </c>
      <c r="L41" s="263">
        <v>-2.9</v>
      </c>
      <c r="M41" s="263">
        <v>14</v>
      </c>
      <c r="N41" s="263">
        <v>-9.1</v>
      </c>
      <c r="O41" s="263">
        <v>12.4</v>
      </c>
      <c r="P41" s="263">
        <v>3.7</v>
      </c>
      <c r="Q41" s="263">
        <v>8.5</v>
      </c>
      <c r="R41" s="263">
        <v>4</v>
      </c>
      <c r="S41" s="263">
        <v>5.8</v>
      </c>
    </row>
    <row r="42" spans="1:32" ht="13.5" customHeight="1">
      <c r="A42" s="232" t="s">
        <v>59</v>
      </c>
      <c r="B42" s="230">
        <v>12</v>
      </c>
      <c r="D42" s="252">
        <v>6.4</v>
      </c>
      <c r="E42" s="263">
        <v>11</v>
      </c>
      <c r="F42" s="263">
        <v>3.3</v>
      </c>
      <c r="G42" s="263">
        <v>4.7</v>
      </c>
      <c r="H42" s="263">
        <v>-20.6</v>
      </c>
      <c r="I42" s="263">
        <v>-6.9</v>
      </c>
      <c r="J42" s="263">
        <v>26.5</v>
      </c>
      <c r="K42" s="263">
        <v>4.7</v>
      </c>
      <c r="L42" s="263">
        <v>-10.1</v>
      </c>
      <c r="M42" s="263">
        <v>8.1999999999999993</v>
      </c>
      <c r="N42" s="263">
        <v>3.5</v>
      </c>
      <c r="O42" s="263">
        <v>-8.3000000000000007</v>
      </c>
      <c r="P42" s="263">
        <v>9.1999999999999993</v>
      </c>
      <c r="Q42" s="263">
        <v>6.5</v>
      </c>
      <c r="R42" s="263">
        <v>15.3</v>
      </c>
      <c r="S42" s="263">
        <v>3.7</v>
      </c>
    </row>
    <row r="43" spans="1:32" ht="13.5" customHeight="1">
      <c r="A43" s="232" t="s">
        <v>450</v>
      </c>
      <c r="B43" s="230">
        <v>1</v>
      </c>
      <c r="C43" s="242"/>
      <c r="D43" s="252">
        <v>2.5</v>
      </c>
      <c r="E43" s="263">
        <v>10.7</v>
      </c>
      <c r="F43" s="263">
        <v>0.5</v>
      </c>
      <c r="G43" s="263">
        <v>26.7</v>
      </c>
      <c r="H43" s="263">
        <v>10.8</v>
      </c>
      <c r="I43" s="263">
        <v>13.2</v>
      </c>
      <c r="J43" s="263">
        <v>-6.5</v>
      </c>
      <c r="K43" s="263">
        <v>11.5</v>
      </c>
      <c r="L43" s="263">
        <v>5.0999999999999996</v>
      </c>
      <c r="M43" s="263">
        <v>9.8000000000000007</v>
      </c>
      <c r="N43" s="263">
        <v>4.3</v>
      </c>
      <c r="O43" s="263">
        <v>12.6</v>
      </c>
      <c r="P43" s="263">
        <v>6.7</v>
      </c>
      <c r="Q43" s="263">
        <v>-1.6</v>
      </c>
      <c r="R43" s="263">
        <v>-2</v>
      </c>
      <c r="S43" s="263">
        <v>3.4</v>
      </c>
    </row>
    <row r="44" spans="1:32" ht="13.5" customHeight="1">
      <c r="A44" s="232" t="s">
        <v>59</v>
      </c>
      <c r="B44" s="230">
        <v>2</v>
      </c>
      <c r="C44" s="242"/>
      <c r="D44" s="252">
        <v>0.7</v>
      </c>
      <c r="E44" s="263">
        <v>2.4</v>
      </c>
      <c r="F44" s="263">
        <v>-0.2</v>
      </c>
      <c r="G44" s="263">
        <v>55</v>
      </c>
      <c r="H44" s="263">
        <v>10.9</v>
      </c>
      <c r="I44" s="263">
        <v>8.8000000000000007</v>
      </c>
      <c r="J44" s="263">
        <v>-6.9</v>
      </c>
      <c r="K44" s="263">
        <v>10.5</v>
      </c>
      <c r="L44" s="263">
        <v>-10.6</v>
      </c>
      <c r="M44" s="263">
        <v>4.9000000000000004</v>
      </c>
      <c r="N44" s="263">
        <v>-1.5</v>
      </c>
      <c r="O44" s="263">
        <v>3.6</v>
      </c>
      <c r="P44" s="263">
        <v>5.0999999999999996</v>
      </c>
      <c r="Q44" s="263">
        <v>-3.4</v>
      </c>
      <c r="R44" s="263">
        <v>1.9</v>
      </c>
      <c r="S44" s="263">
        <v>2.5</v>
      </c>
    </row>
    <row r="45" spans="1:32" ht="13.5" customHeight="1">
      <c r="A45" s="232" t="s">
        <v>59</v>
      </c>
      <c r="B45" s="230">
        <v>3</v>
      </c>
      <c r="C45" s="242"/>
      <c r="D45" s="252">
        <v>-1</v>
      </c>
      <c r="E45" s="263">
        <v>8.1999999999999993</v>
      </c>
      <c r="F45" s="263">
        <v>-2.6</v>
      </c>
      <c r="G45" s="263">
        <v>-6.4</v>
      </c>
      <c r="H45" s="263">
        <v>13.4</v>
      </c>
      <c r="I45" s="263">
        <v>7.2</v>
      </c>
      <c r="J45" s="263">
        <v>-3.5</v>
      </c>
      <c r="K45" s="263">
        <v>-0.6</v>
      </c>
      <c r="L45" s="263">
        <v>-8.8000000000000007</v>
      </c>
      <c r="M45" s="263">
        <v>4.0999999999999996</v>
      </c>
      <c r="N45" s="263">
        <v>5.9</v>
      </c>
      <c r="O45" s="263">
        <v>13.8</v>
      </c>
      <c r="P45" s="263">
        <v>-0.1</v>
      </c>
      <c r="Q45" s="263">
        <v>-7.6</v>
      </c>
      <c r="R45" s="263">
        <v>2</v>
      </c>
      <c r="S45" s="263">
        <v>-1.9</v>
      </c>
    </row>
    <row r="46" spans="1:32" ht="13.5" customHeight="1">
      <c r="A46" s="234" t="s">
        <v>59</v>
      </c>
      <c r="B46" s="238">
        <v>4</v>
      </c>
      <c r="C46" s="244"/>
      <c r="D46" s="255">
        <v>-0.8</v>
      </c>
      <c r="E46" s="266">
        <v>-14.3</v>
      </c>
      <c r="F46" s="266">
        <v>1</v>
      </c>
      <c r="G46" s="266">
        <v>-4.8</v>
      </c>
      <c r="H46" s="266">
        <v>22</v>
      </c>
      <c r="I46" s="266">
        <v>10.1</v>
      </c>
      <c r="J46" s="266">
        <v>0.1</v>
      </c>
      <c r="K46" s="266">
        <v>8.6</v>
      </c>
      <c r="L46" s="266">
        <v>-8.1999999999999993</v>
      </c>
      <c r="M46" s="266">
        <v>3.6</v>
      </c>
      <c r="N46" s="266">
        <v>6.1</v>
      </c>
      <c r="O46" s="266">
        <v>4.5999999999999996</v>
      </c>
      <c r="P46" s="266">
        <v>4.0999999999999996</v>
      </c>
      <c r="Q46" s="266">
        <v>-11.5</v>
      </c>
      <c r="R46" s="266">
        <v>5.9</v>
      </c>
      <c r="S46" s="266">
        <v>-1.1000000000000001</v>
      </c>
    </row>
    <row r="47" spans="1:32" ht="27" customHeight="1">
      <c r="A47" s="235" t="s">
        <v>169</v>
      </c>
      <c r="B47" s="235"/>
      <c r="C47" s="245"/>
      <c r="D47" s="257">
        <v>0.4</v>
      </c>
      <c r="E47" s="257">
        <v>-12</v>
      </c>
      <c r="F47" s="257">
        <v>4.0999999999999996</v>
      </c>
      <c r="G47" s="257">
        <v>-3.7</v>
      </c>
      <c r="H47" s="257">
        <v>4</v>
      </c>
      <c r="I47" s="257">
        <v>1.9</v>
      </c>
      <c r="J47" s="257">
        <v>1.8</v>
      </c>
      <c r="K47" s="257">
        <v>3.8</v>
      </c>
      <c r="L47" s="257">
        <v>15.9</v>
      </c>
      <c r="M47" s="257">
        <v>1.4</v>
      </c>
      <c r="N47" s="257">
        <v>-0.8</v>
      </c>
      <c r="O47" s="257">
        <v>0.2</v>
      </c>
      <c r="P47" s="257">
        <v>-1.6</v>
      </c>
      <c r="Q47" s="257">
        <v>-4.0999999999999996</v>
      </c>
      <c r="R47" s="257">
        <v>-4.5</v>
      </c>
      <c r="S47" s="257">
        <v>0.3</v>
      </c>
      <c r="T47" s="236"/>
      <c r="U47" s="236"/>
      <c r="V47" s="236"/>
      <c r="W47" s="236"/>
      <c r="X47" s="236"/>
      <c r="Y47" s="236"/>
      <c r="Z47" s="236"/>
      <c r="AA47" s="236"/>
      <c r="AB47" s="236"/>
      <c r="AC47" s="236"/>
      <c r="AD47" s="236"/>
      <c r="AE47" s="236"/>
      <c r="AF47" s="236"/>
    </row>
    <row r="48" spans="1:32" ht="27" customHeight="1">
      <c r="A48" s="236"/>
      <c r="B48" s="236"/>
      <c r="C48" s="236"/>
      <c r="D48" s="258"/>
      <c r="E48" s="258"/>
      <c r="F48" s="258"/>
      <c r="G48" s="258"/>
      <c r="H48" s="258"/>
      <c r="I48" s="258"/>
      <c r="J48" s="258"/>
      <c r="K48" s="258"/>
      <c r="L48" s="258"/>
      <c r="M48" s="258"/>
      <c r="N48" s="258"/>
      <c r="O48" s="258"/>
      <c r="P48" s="258"/>
      <c r="Q48" s="258"/>
      <c r="R48" s="258"/>
      <c r="S48" s="258"/>
      <c r="T48" s="236"/>
      <c r="U48" s="236"/>
      <c r="V48" s="236"/>
      <c r="W48" s="236"/>
      <c r="X48" s="236"/>
      <c r="Y48" s="236"/>
      <c r="Z48" s="236"/>
      <c r="AA48" s="236"/>
      <c r="AB48" s="236"/>
      <c r="AC48" s="236"/>
      <c r="AD48" s="236"/>
      <c r="AE48" s="236"/>
      <c r="AF48" s="236"/>
    </row>
    <row r="49" spans="1:19" ht="16.5">
      <c r="A49" s="224" t="s">
        <v>454</v>
      </c>
      <c r="B49" s="8"/>
      <c r="C49" s="8"/>
      <c r="D49" s="259"/>
      <c r="E49" s="259"/>
      <c r="F49" s="259"/>
      <c r="G49" s="259"/>
      <c r="H49" s="273"/>
      <c r="I49" s="273"/>
      <c r="J49" s="273"/>
      <c r="K49" s="273"/>
      <c r="L49" s="273"/>
      <c r="M49" s="273"/>
      <c r="N49" s="273"/>
      <c r="O49" s="273"/>
      <c r="P49" s="259"/>
      <c r="Q49" s="259"/>
      <c r="R49" s="259"/>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28"/>
      <c r="B53" s="228"/>
      <c r="C53" s="228"/>
      <c r="D53" s="250" t="s">
        <v>92</v>
      </c>
      <c r="E53" s="250"/>
      <c r="F53" s="250"/>
      <c r="G53" s="250"/>
      <c r="H53" s="250"/>
      <c r="I53" s="250"/>
      <c r="J53" s="250"/>
      <c r="K53" s="250"/>
      <c r="L53" s="250"/>
      <c r="M53" s="250"/>
      <c r="N53" s="250"/>
      <c r="O53" s="250"/>
      <c r="P53" s="250"/>
      <c r="Q53" s="250"/>
      <c r="R53" s="250"/>
      <c r="S53" s="284"/>
    </row>
    <row r="54" spans="1:19" ht="13.5" customHeight="1">
      <c r="A54" s="229" t="s">
        <v>27</v>
      </c>
      <c r="B54" s="229" t="s">
        <v>341</v>
      </c>
      <c r="C54" s="242"/>
      <c r="D54" s="251">
        <v>101.7</v>
      </c>
      <c r="E54" s="262">
        <v>104.5</v>
      </c>
      <c r="F54" s="262">
        <v>104.3</v>
      </c>
      <c r="G54" s="262">
        <v>108.5</v>
      </c>
      <c r="H54" s="262">
        <v>103.3</v>
      </c>
      <c r="I54" s="262">
        <v>110</v>
      </c>
      <c r="J54" s="262">
        <v>108.1</v>
      </c>
      <c r="K54" s="262">
        <v>103.9</v>
      </c>
      <c r="L54" s="277">
        <v>88</v>
      </c>
      <c r="M54" s="277">
        <v>97.7</v>
      </c>
      <c r="N54" s="277">
        <v>119.7</v>
      </c>
      <c r="O54" s="277">
        <v>108.5</v>
      </c>
      <c r="P54" s="262">
        <v>78.5</v>
      </c>
      <c r="Q54" s="262">
        <v>95.6</v>
      </c>
      <c r="R54" s="262">
        <v>100.2</v>
      </c>
      <c r="S54" s="277">
        <v>100.8</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102</v>
      </c>
      <c r="E56" s="263">
        <v>117.8</v>
      </c>
      <c r="F56" s="263">
        <v>101.6</v>
      </c>
      <c r="G56" s="263">
        <v>97.5</v>
      </c>
      <c r="H56" s="263">
        <v>100.3</v>
      </c>
      <c r="I56" s="263">
        <v>105.6</v>
      </c>
      <c r="J56" s="263">
        <v>96.6</v>
      </c>
      <c r="K56" s="263">
        <v>84.1</v>
      </c>
      <c r="L56" s="278">
        <v>114.9</v>
      </c>
      <c r="M56" s="278">
        <v>103.6</v>
      </c>
      <c r="N56" s="278">
        <v>97.4</v>
      </c>
      <c r="O56" s="278">
        <v>107.2</v>
      </c>
      <c r="P56" s="263">
        <v>100.5</v>
      </c>
      <c r="Q56" s="263">
        <v>98.2</v>
      </c>
      <c r="R56" s="263">
        <v>89.7</v>
      </c>
      <c r="S56" s="278">
        <v>121.2</v>
      </c>
    </row>
    <row r="57" spans="1:19" ht="13.5" customHeight="1">
      <c r="A57" s="230"/>
      <c r="B57" s="230" t="s">
        <v>316</v>
      </c>
      <c r="C57" s="242"/>
      <c r="D57" s="252">
        <v>103.7</v>
      </c>
      <c r="E57" s="259">
        <v>100.7</v>
      </c>
      <c r="F57" s="259">
        <v>107.2</v>
      </c>
      <c r="G57" s="259">
        <v>99.2</v>
      </c>
      <c r="H57" s="259">
        <v>93.7</v>
      </c>
      <c r="I57" s="259">
        <v>94.7</v>
      </c>
      <c r="J57" s="259">
        <v>88.1</v>
      </c>
      <c r="K57" s="259">
        <v>98.6</v>
      </c>
      <c r="L57" s="259">
        <v>97.7</v>
      </c>
      <c r="M57" s="259">
        <v>108.9</v>
      </c>
      <c r="N57" s="259">
        <v>103.3</v>
      </c>
      <c r="O57" s="259">
        <v>109.4</v>
      </c>
      <c r="P57" s="259">
        <v>99</v>
      </c>
      <c r="Q57" s="259">
        <v>99.7</v>
      </c>
      <c r="R57" s="259">
        <v>93.7</v>
      </c>
      <c r="S57" s="259">
        <v>131.9</v>
      </c>
    </row>
    <row r="58" spans="1:19" ht="13.5" customHeight="1">
      <c r="B58" s="230" t="s">
        <v>112</v>
      </c>
      <c r="C58" s="242"/>
      <c r="D58" s="253">
        <v>105.3</v>
      </c>
      <c r="E58" s="267">
        <v>107.9</v>
      </c>
      <c r="F58" s="267">
        <v>108.2</v>
      </c>
      <c r="G58" s="267">
        <v>96.7</v>
      </c>
      <c r="H58" s="267">
        <v>93.2</v>
      </c>
      <c r="I58" s="267">
        <v>98.6</v>
      </c>
      <c r="J58" s="267">
        <v>90.3</v>
      </c>
      <c r="K58" s="267">
        <v>97.9</v>
      </c>
      <c r="L58" s="267">
        <v>93.9</v>
      </c>
      <c r="M58" s="267">
        <v>113.3</v>
      </c>
      <c r="N58" s="267">
        <v>102.2</v>
      </c>
      <c r="O58" s="267">
        <v>104.7</v>
      </c>
      <c r="P58" s="267">
        <v>101.1</v>
      </c>
      <c r="Q58" s="267">
        <v>100.8</v>
      </c>
      <c r="R58" s="267">
        <v>94.5</v>
      </c>
      <c r="S58" s="267">
        <v>129.69999999999999</v>
      </c>
    </row>
    <row r="59" spans="1:19" ht="13.5" customHeight="1">
      <c r="A59" s="231"/>
      <c r="B59" s="231" t="s">
        <v>184</v>
      </c>
      <c r="C59" s="243"/>
      <c r="D59" s="254">
        <v>107.2</v>
      </c>
      <c r="E59" s="265">
        <v>119.1</v>
      </c>
      <c r="F59" s="265">
        <v>111.2</v>
      </c>
      <c r="G59" s="265">
        <v>106</v>
      </c>
      <c r="H59" s="265">
        <v>87.6</v>
      </c>
      <c r="I59" s="265">
        <v>89.8</v>
      </c>
      <c r="J59" s="265">
        <v>102.9</v>
      </c>
      <c r="K59" s="265">
        <v>98.2</v>
      </c>
      <c r="L59" s="265">
        <v>78.099999999999994</v>
      </c>
      <c r="M59" s="265">
        <v>120.1</v>
      </c>
      <c r="N59" s="265">
        <v>96.1</v>
      </c>
      <c r="O59" s="265">
        <v>101.8</v>
      </c>
      <c r="P59" s="265">
        <v>105.6</v>
      </c>
      <c r="Q59" s="265">
        <v>97.4</v>
      </c>
      <c r="R59" s="265">
        <v>113.4</v>
      </c>
      <c r="S59" s="265">
        <v>137.4</v>
      </c>
    </row>
    <row r="60" spans="1:19" ht="13.5" customHeight="1">
      <c r="A60" s="230" t="s">
        <v>449</v>
      </c>
      <c r="B60" s="230">
        <v>4</v>
      </c>
      <c r="C60" s="242" t="s">
        <v>234</v>
      </c>
      <c r="D60" s="251">
        <v>89.2</v>
      </c>
      <c r="E60" s="262">
        <v>145.6</v>
      </c>
      <c r="F60" s="262">
        <v>88.1</v>
      </c>
      <c r="G60" s="262">
        <v>94.1</v>
      </c>
      <c r="H60" s="262">
        <v>71.2</v>
      </c>
      <c r="I60" s="262">
        <v>86.2</v>
      </c>
      <c r="J60" s="262">
        <v>86.2</v>
      </c>
      <c r="K60" s="262">
        <v>73.599999999999994</v>
      </c>
      <c r="L60" s="262">
        <v>65</v>
      </c>
      <c r="M60" s="262">
        <v>86.1</v>
      </c>
      <c r="N60" s="262">
        <v>88.2</v>
      </c>
      <c r="O60" s="262">
        <v>89.3</v>
      </c>
      <c r="P60" s="262">
        <v>78.3</v>
      </c>
      <c r="Q60" s="262">
        <v>87</v>
      </c>
      <c r="R60" s="262">
        <v>90.9</v>
      </c>
      <c r="S60" s="262">
        <v>120.6</v>
      </c>
    </row>
    <row r="61" spans="1:19" ht="13.5" customHeight="1">
      <c r="A61" s="232" t="s">
        <v>59</v>
      </c>
      <c r="B61" s="230">
        <v>5</v>
      </c>
      <c r="C61" s="242"/>
      <c r="D61" s="252">
        <v>88</v>
      </c>
      <c r="E61" s="263">
        <v>97</v>
      </c>
      <c r="F61" s="263">
        <v>86.6</v>
      </c>
      <c r="G61" s="263">
        <v>95</v>
      </c>
      <c r="H61" s="263">
        <v>72.5</v>
      </c>
      <c r="I61" s="263">
        <v>81.7</v>
      </c>
      <c r="J61" s="263">
        <v>87.6</v>
      </c>
      <c r="K61" s="263">
        <v>75.2</v>
      </c>
      <c r="L61" s="263">
        <v>62.8</v>
      </c>
      <c r="M61" s="263">
        <v>126.5</v>
      </c>
      <c r="N61" s="263">
        <v>93.9</v>
      </c>
      <c r="O61" s="263">
        <v>95.8</v>
      </c>
      <c r="P61" s="263">
        <v>78.099999999999994</v>
      </c>
      <c r="Q61" s="263">
        <v>80.900000000000006</v>
      </c>
      <c r="R61" s="263">
        <v>91.4</v>
      </c>
      <c r="S61" s="263">
        <v>118.8</v>
      </c>
    </row>
    <row r="62" spans="1:19" ht="13.5" customHeight="1">
      <c r="A62" s="232" t="s">
        <v>59</v>
      </c>
      <c r="B62" s="230">
        <v>6</v>
      </c>
      <c r="C62" s="242"/>
      <c r="D62" s="252">
        <v>141.6</v>
      </c>
      <c r="E62" s="263">
        <v>137.9</v>
      </c>
      <c r="F62" s="263">
        <v>140.4</v>
      </c>
      <c r="G62" s="263">
        <v>106.8</v>
      </c>
      <c r="H62" s="263">
        <v>147</v>
      </c>
      <c r="I62" s="263">
        <v>90.8</v>
      </c>
      <c r="J62" s="263">
        <v>106.3</v>
      </c>
      <c r="K62" s="263">
        <v>181.6</v>
      </c>
      <c r="L62" s="263">
        <v>76.3</v>
      </c>
      <c r="M62" s="263">
        <v>126.4</v>
      </c>
      <c r="N62" s="263">
        <v>107.5</v>
      </c>
      <c r="O62" s="263">
        <v>114.4</v>
      </c>
      <c r="P62" s="263">
        <v>228.1</v>
      </c>
      <c r="Q62" s="263">
        <v>126.8</v>
      </c>
      <c r="R62" s="263">
        <v>201.6</v>
      </c>
      <c r="S62" s="263">
        <v>174</v>
      </c>
    </row>
    <row r="63" spans="1:19" ht="13.5" customHeight="1">
      <c r="A63" s="232" t="s">
        <v>59</v>
      </c>
      <c r="B63" s="230">
        <v>7</v>
      </c>
      <c r="D63" s="252">
        <v>143.6</v>
      </c>
      <c r="E63" s="263">
        <v>175.8</v>
      </c>
      <c r="F63" s="263">
        <v>170.9</v>
      </c>
      <c r="G63" s="263">
        <v>115.9</v>
      </c>
      <c r="H63" s="263">
        <v>89.9</v>
      </c>
      <c r="I63" s="263">
        <v>99.7</v>
      </c>
      <c r="J63" s="263">
        <v>146.5</v>
      </c>
      <c r="K63" s="263">
        <v>104</v>
      </c>
      <c r="L63" s="263">
        <v>127.3</v>
      </c>
      <c r="M63" s="263">
        <v>237.3</v>
      </c>
      <c r="N63" s="263">
        <v>98.1</v>
      </c>
      <c r="O63" s="263">
        <v>126.6</v>
      </c>
      <c r="P63" s="263">
        <v>80.599999999999994</v>
      </c>
      <c r="Q63" s="263">
        <v>113.4</v>
      </c>
      <c r="R63" s="263">
        <v>108.9</v>
      </c>
      <c r="S63" s="263">
        <v>159.30000000000001</v>
      </c>
    </row>
    <row r="64" spans="1:19" ht="13.5" customHeight="1">
      <c r="A64" s="232" t="s">
        <v>59</v>
      </c>
      <c r="B64" s="230">
        <v>8</v>
      </c>
      <c r="C64" s="242"/>
      <c r="D64" s="252">
        <v>88</v>
      </c>
      <c r="E64" s="263">
        <v>92.4</v>
      </c>
      <c r="F64" s="263">
        <v>89.8</v>
      </c>
      <c r="G64" s="263">
        <v>97.8</v>
      </c>
      <c r="H64" s="263">
        <v>88.8</v>
      </c>
      <c r="I64" s="263">
        <v>86.8</v>
      </c>
      <c r="J64" s="263">
        <v>95.9</v>
      </c>
      <c r="K64" s="263">
        <v>74</v>
      </c>
      <c r="L64" s="263">
        <v>64.599999999999994</v>
      </c>
      <c r="M64" s="263">
        <v>84.2</v>
      </c>
      <c r="N64" s="263">
        <v>90.8</v>
      </c>
      <c r="O64" s="263">
        <v>97.1</v>
      </c>
      <c r="P64" s="263">
        <v>75.3</v>
      </c>
      <c r="Q64" s="263">
        <v>77.8</v>
      </c>
      <c r="R64" s="263">
        <v>91.3</v>
      </c>
      <c r="S64" s="263">
        <v>122.6</v>
      </c>
    </row>
    <row r="65" spans="1:19" ht="13.5" customHeight="1">
      <c r="A65" s="232" t="s">
        <v>59</v>
      </c>
      <c r="B65" s="230">
        <v>9</v>
      </c>
      <c r="C65" s="242"/>
      <c r="D65" s="252">
        <v>87.3</v>
      </c>
      <c r="E65" s="263">
        <v>108</v>
      </c>
      <c r="F65" s="263">
        <v>87.8</v>
      </c>
      <c r="G65" s="263">
        <v>98</v>
      </c>
      <c r="H65" s="263">
        <v>78.2</v>
      </c>
      <c r="I65" s="263">
        <v>83.5</v>
      </c>
      <c r="J65" s="263">
        <v>84.4</v>
      </c>
      <c r="K65" s="263">
        <v>84.5</v>
      </c>
      <c r="L65" s="263">
        <v>64.599999999999994</v>
      </c>
      <c r="M65" s="263">
        <v>83.7</v>
      </c>
      <c r="N65" s="263">
        <v>91</v>
      </c>
      <c r="O65" s="263">
        <v>94.3</v>
      </c>
      <c r="P65" s="263">
        <v>76.400000000000006</v>
      </c>
      <c r="Q65" s="263">
        <v>82.3</v>
      </c>
      <c r="R65" s="263">
        <v>85.8</v>
      </c>
      <c r="S65" s="263">
        <v>122.2</v>
      </c>
    </row>
    <row r="66" spans="1:19" ht="13.5" customHeight="1">
      <c r="A66" s="232" t="s">
        <v>59</v>
      </c>
      <c r="B66" s="230">
        <v>10</v>
      </c>
      <c r="C66" s="242"/>
      <c r="D66" s="252">
        <v>87.6</v>
      </c>
      <c r="E66" s="263">
        <v>91.6</v>
      </c>
      <c r="F66" s="263">
        <v>87.5</v>
      </c>
      <c r="G66" s="263">
        <v>97.2</v>
      </c>
      <c r="H66" s="263">
        <v>75.7</v>
      </c>
      <c r="I66" s="263">
        <v>84.2</v>
      </c>
      <c r="J66" s="263">
        <v>100.1</v>
      </c>
      <c r="K66" s="263">
        <v>75</v>
      </c>
      <c r="L66" s="263">
        <v>63.3</v>
      </c>
      <c r="M66" s="263">
        <v>88.9</v>
      </c>
      <c r="N66" s="263">
        <v>92.1</v>
      </c>
      <c r="O66" s="263">
        <v>88.9</v>
      </c>
      <c r="P66" s="263">
        <v>77.099999999999994</v>
      </c>
      <c r="Q66" s="263">
        <v>79.2</v>
      </c>
      <c r="R66" s="263">
        <v>89.3</v>
      </c>
      <c r="S66" s="263">
        <v>123.3</v>
      </c>
    </row>
    <row r="67" spans="1:19" ht="13.5" customHeight="1">
      <c r="A67" s="233" t="s">
        <v>59</v>
      </c>
      <c r="B67" s="230">
        <v>11</v>
      </c>
      <c r="C67" s="242"/>
      <c r="D67" s="252">
        <v>94.2</v>
      </c>
      <c r="E67" s="263">
        <v>90.3</v>
      </c>
      <c r="F67" s="263">
        <v>95.2</v>
      </c>
      <c r="G67" s="263">
        <v>98.6</v>
      </c>
      <c r="H67" s="263">
        <v>74.8</v>
      </c>
      <c r="I67" s="263">
        <v>97.5</v>
      </c>
      <c r="J67" s="263">
        <v>88</v>
      </c>
      <c r="K67" s="263">
        <v>79.5</v>
      </c>
      <c r="L67" s="263">
        <v>80.3</v>
      </c>
      <c r="M67" s="263">
        <v>84.4</v>
      </c>
      <c r="N67" s="263">
        <v>96.3</v>
      </c>
      <c r="O67" s="263">
        <v>112.2</v>
      </c>
      <c r="P67" s="263">
        <v>76.2</v>
      </c>
      <c r="Q67" s="263">
        <v>97.2</v>
      </c>
      <c r="R67" s="263">
        <v>88.3</v>
      </c>
      <c r="S67" s="263">
        <v>133.30000000000001</v>
      </c>
    </row>
    <row r="68" spans="1:19" ht="13.5" customHeight="1">
      <c r="A68" s="232" t="s">
        <v>59</v>
      </c>
      <c r="B68" s="230">
        <v>12</v>
      </c>
      <c r="D68" s="252">
        <v>205.2</v>
      </c>
      <c r="E68" s="263">
        <v>225.6</v>
      </c>
      <c r="F68" s="263">
        <v>226.9</v>
      </c>
      <c r="G68" s="263">
        <v>137</v>
      </c>
      <c r="H68" s="263">
        <v>129.9</v>
      </c>
      <c r="I68" s="263">
        <v>117.6</v>
      </c>
      <c r="J68" s="263">
        <v>180.6</v>
      </c>
      <c r="K68" s="263">
        <v>209.2</v>
      </c>
      <c r="L68" s="263">
        <v>148.5</v>
      </c>
      <c r="M68" s="263">
        <v>274</v>
      </c>
      <c r="N68" s="263">
        <v>132.1</v>
      </c>
      <c r="O68" s="263">
        <v>120.7</v>
      </c>
      <c r="P68" s="263">
        <v>253.3</v>
      </c>
      <c r="Q68" s="263">
        <v>175.4</v>
      </c>
      <c r="R68" s="263">
        <v>220.2</v>
      </c>
      <c r="S68" s="263">
        <v>205.2</v>
      </c>
    </row>
    <row r="69" spans="1:19" ht="13.5" customHeight="1">
      <c r="A69" s="230" t="s">
        <v>450</v>
      </c>
      <c r="B69" s="230">
        <v>1</v>
      </c>
      <c r="C69" s="242"/>
      <c r="D69" s="252">
        <v>92.5</v>
      </c>
      <c r="E69" s="263">
        <v>80.5</v>
      </c>
      <c r="F69" s="263">
        <v>90.1</v>
      </c>
      <c r="G69" s="263">
        <v>180.4</v>
      </c>
      <c r="H69" s="263">
        <v>97.1</v>
      </c>
      <c r="I69" s="263">
        <v>97.1</v>
      </c>
      <c r="J69" s="263">
        <v>88.6</v>
      </c>
      <c r="K69" s="263">
        <v>82.3</v>
      </c>
      <c r="L69" s="263">
        <v>72.599999999999994</v>
      </c>
      <c r="M69" s="263">
        <v>94.3</v>
      </c>
      <c r="N69" s="263">
        <v>96.2</v>
      </c>
      <c r="O69" s="263">
        <v>103.1</v>
      </c>
      <c r="P69" s="263">
        <v>86.3</v>
      </c>
      <c r="Q69" s="263">
        <v>85.6</v>
      </c>
      <c r="R69" s="263">
        <v>98.4</v>
      </c>
      <c r="S69" s="263">
        <v>133.5</v>
      </c>
    </row>
    <row r="70" spans="1:19" ht="13.5" customHeight="1">
      <c r="A70" s="232" t="s">
        <v>59</v>
      </c>
      <c r="B70" s="230">
        <v>2</v>
      </c>
      <c r="C70" s="242"/>
      <c r="D70" s="252">
        <v>86.5</v>
      </c>
      <c r="E70" s="263">
        <v>81.8</v>
      </c>
      <c r="F70" s="263">
        <v>85.3</v>
      </c>
      <c r="G70" s="263">
        <v>146.69999999999999</v>
      </c>
      <c r="H70" s="263">
        <v>84.8</v>
      </c>
      <c r="I70" s="263">
        <v>91.3</v>
      </c>
      <c r="J70" s="263">
        <v>88.3</v>
      </c>
      <c r="K70" s="263">
        <v>81.5</v>
      </c>
      <c r="L70" s="263">
        <v>54.1</v>
      </c>
      <c r="M70" s="263">
        <v>84.9</v>
      </c>
      <c r="N70" s="263">
        <v>93.9</v>
      </c>
      <c r="O70" s="263">
        <v>95</v>
      </c>
      <c r="P70" s="263">
        <v>78.7</v>
      </c>
      <c r="Q70" s="263">
        <v>76</v>
      </c>
      <c r="R70" s="263">
        <v>99.9</v>
      </c>
      <c r="S70" s="263">
        <v>125.8</v>
      </c>
    </row>
    <row r="71" spans="1:19" ht="13.5" customHeight="1">
      <c r="A71" s="232" t="s">
        <v>59</v>
      </c>
      <c r="B71" s="230">
        <v>3</v>
      </c>
      <c r="C71" s="242"/>
      <c r="D71" s="252">
        <v>88.7</v>
      </c>
      <c r="E71" s="263">
        <v>109.6</v>
      </c>
      <c r="F71" s="263">
        <v>86.6</v>
      </c>
      <c r="G71" s="263">
        <v>91.8</v>
      </c>
      <c r="H71" s="263">
        <v>89.4</v>
      </c>
      <c r="I71" s="263">
        <v>92.5</v>
      </c>
      <c r="J71" s="263">
        <v>86.9</v>
      </c>
      <c r="K71" s="263">
        <v>80.8</v>
      </c>
      <c r="L71" s="263">
        <v>60.7</v>
      </c>
      <c r="M71" s="263">
        <v>86.7</v>
      </c>
      <c r="N71" s="263">
        <v>99.8</v>
      </c>
      <c r="O71" s="263">
        <v>104.9</v>
      </c>
      <c r="P71" s="263">
        <v>77.7</v>
      </c>
      <c r="Q71" s="263">
        <v>85</v>
      </c>
      <c r="R71" s="263">
        <v>99.9</v>
      </c>
      <c r="S71" s="263">
        <v>124.5</v>
      </c>
    </row>
    <row r="72" spans="1:19" ht="13.5" customHeight="1">
      <c r="A72" s="234" t="s">
        <v>59</v>
      </c>
      <c r="B72" s="238">
        <v>4</v>
      </c>
      <c r="C72" s="244"/>
      <c r="D72" s="255">
        <v>89</v>
      </c>
      <c r="E72" s="266">
        <v>86.4</v>
      </c>
      <c r="F72" s="266">
        <v>90.7</v>
      </c>
      <c r="G72" s="266">
        <v>89.4</v>
      </c>
      <c r="H72" s="266">
        <v>87.7</v>
      </c>
      <c r="I72" s="266">
        <v>94.7</v>
      </c>
      <c r="J72" s="266">
        <v>90.1</v>
      </c>
      <c r="K72" s="266">
        <v>85.6</v>
      </c>
      <c r="L72" s="266">
        <v>59.6</v>
      </c>
      <c r="M72" s="266">
        <v>87.3</v>
      </c>
      <c r="N72" s="266">
        <v>98.9</v>
      </c>
      <c r="O72" s="266">
        <v>99.1</v>
      </c>
      <c r="P72" s="266">
        <v>77.400000000000006</v>
      </c>
      <c r="Q72" s="266">
        <v>76.5</v>
      </c>
      <c r="R72" s="266">
        <v>98.9</v>
      </c>
      <c r="S72" s="266">
        <v>124.8</v>
      </c>
    </row>
    <row r="73" spans="1:19" ht="17.25" customHeight="1">
      <c r="A73" s="228"/>
      <c r="B73" s="228"/>
      <c r="C73" s="228"/>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1.3</v>
      </c>
      <c r="E74" s="262">
        <v>-24.7</v>
      </c>
      <c r="F74" s="262">
        <v>1.5</v>
      </c>
      <c r="G74" s="262">
        <v>2</v>
      </c>
      <c r="H74" s="262">
        <v>-3.5</v>
      </c>
      <c r="I74" s="262">
        <v>5.6</v>
      </c>
      <c r="J74" s="262">
        <v>5.6</v>
      </c>
      <c r="K74" s="262">
        <v>-9.4</v>
      </c>
      <c r="L74" s="277">
        <v>-18.2</v>
      </c>
      <c r="M74" s="277">
        <v>-2</v>
      </c>
      <c r="N74" s="277">
        <v>27.4</v>
      </c>
      <c r="O74" s="277">
        <v>-3.4</v>
      </c>
      <c r="P74" s="262">
        <v>-2.2999999999999998</v>
      </c>
      <c r="Q74" s="262">
        <v>4.3</v>
      </c>
      <c r="R74" s="262">
        <v>0.4</v>
      </c>
      <c r="S74" s="277">
        <v>-0.4</v>
      </c>
    </row>
    <row r="75" spans="1:19" ht="13.5" customHeight="1">
      <c r="A75" s="230"/>
      <c r="B75" s="230" t="s">
        <v>245</v>
      </c>
      <c r="C75" s="242"/>
      <c r="D75" s="252">
        <v>-1.8</v>
      </c>
      <c r="E75" s="263">
        <v>-4.3</v>
      </c>
      <c r="F75" s="263">
        <v>-4.2</v>
      </c>
      <c r="G75" s="263">
        <v>-7.8</v>
      </c>
      <c r="H75" s="263">
        <v>-3.2</v>
      </c>
      <c r="I75" s="263">
        <v>-9.1</v>
      </c>
      <c r="J75" s="263">
        <v>-7.5</v>
      </c>
      <c r="K75" s="263">
        <v>-3.8</v>
      </c>
      <c r="L75" s="278">
        <v>13.5</v>
      </c>
      <c r="M75" s="278">
        <v>2.4</v>
      </c>
      <c r="N75" s="278">
        <v>-16.5</v>
      </c>
      <c r="O75" s="278">
        <v>-7.8</v>
      </c>
      <c r="P75" s="263">
        <v>27.3</v>
      </c>
      <c r="Q75" s="263">
        <v>4.5</v>
      </c>
      <c r="R75" s="263">
        <v>-0.2</v>
      </c>
      <c r="S75" s="278">
        <v>-0.7</v>
      </c>
    </row>
    <row r="76" spans="1:19" ht="13.5" customHeight="1">
      <c r="A76" s="230"/>
      <c r="B76" s="230" t="s">
        <v>110</v>
      </c>
      <c r="C76" s="242"/>
      <c r="D76" s="252">
        <v>2</v>
      </c>
      <c r="E76" s="263">
        <v>17.899999999999999</v>
      </c>
      <c r="F76" s="263">
        <v>1.7</v>
      </c>
      <c r="G76" s="263">
        <v>-2.5</v>
      </c>
      <c r="H76" s="263">
        <v>0.3</v>
      </c>
      <c r="I76" s="263">
        <v>5.6</v>
      </c>
      <c r="J76" s="263">
        <v>-3.4</v>
      </c>
      <c r="K76" s="263">
        <v>-15.9</v>
      </c>
      <c r="L76" s="278">
        <v>15</v>
      </c>
      <c r="M76" s="278">
        <v>3.6</v>
      </c>
      <c r="N76" s="278">
        <v>-2.6</v>
      </c>
      <c r="O76" s="278">
        <v>7.2</v>
      </c>
      <c r="P76" s="263">
        <v>0.5</v>
      </c>
      <c r="Q76" s="263">
        <v>-1.7</v>
      </c>
      <c r="R76" s="263">
        <v>-10.3</v>
      </c>
      <c r="S76" s="278">
        <v>21.2</v>
      </c>
    </row>
    <row r="77" spans="1:19" ht="13.5" customHeight="1">
      <c r="A77" s="230"/>
      <c r="B77" s="230" t="s">
        <v>316</v>
      </c>
      <c r="C77" s="242"/>
      <c r="D77" s="252">
        <v>1.7</v>
      </c>
      <c r="E77" s="263">
        <v>-14.5</v>
      </c>
      <c r="F77" s="263">
        <v>5.5</v>
      </c>
      <c r="G77" s="263">
        <v>1.7</v>
      </c>
      <c r="H77" s="263">
        <v>-6.6</v>
      </c>
      <c r="I77" s="263">
        <v>-10.3</v>
      </c>
      <c r="J77" s="263">
        <v>-8.8000000000000007</v>
      </c>
      <c r="K77" s="263">
        <v>17.2</v>
      </c>
      <c r="L77" s="278">
        <v>-15</v>
      </c>
      <c r="M77" s="278">
        <v>5.0999999999999996</v>
      </c>
      <c r="N77" s="278">
        <v>6.1</v>
      </c>
      <c r="O77" s="278">
        <v>2.1</v>
      </c>
      <c r="P77" s="263">
        <v>-1.5</v>
      </c>
      <c r="Q77" s="263">
        <v>1.5</v>
      </c>
      <c r="R77" s="263">
        <v>4.5</v>
      </c>
      <c r="S77" s="278">
        <v>8.8000000000000007</v>
      </c>
    </row>
    <row r="78" spans="1:19" ht="13.5" customHeight="1">
      <c r="B78" s="230" t="s">
        <v>112</v>
      </c>
      <c r="C78" s="242"/>
      <c r="D78" s="252">
        <v>1.5</v>
      </c>
      <c r="E78" s="263">
        <v>7.1</v>
      </c>
      <c r="F78" s="263">
        <v>0.9</v>
      </c>
      <c r="G78" s="263">
        <v>-2.5</v>
      </c>
      <c r="H78" s="263">
        <v>-0.5</v>
      </c>
      <c r="I78" s="263">
        <v>4.0999999999999996</v>
      </c>
      <c r="J78" s="263">
        <v>2.5</v>
      </c>
      <c r="K78" s="263">
        <v>-0.7</v>
      </c>
      <c r="L78" s="278">
        <v>-3.9</v>
      </c>
      <c r="M78" s="278">
        <v>4</v>
      </c>
      <c r="N78" s="278">
        <v>-1.1000000000000001</v>
      </c>
      <c r="O78" s="278">
        <v>-4.3</v>
      </c>
      <c r="P78" s="263">
        <v>2.1</v>
      </c>
      <c r="Q78" s="263">
        <v>1.1000000000000001</v>
      </c>
      <c r="R78" s="263">
        <v>0.9</v>
      </c>
      <c r="S78" s="278">
        <v>-1.7</v>
      </c>
    </row>
    <row r="79" spans="1:19" ht="13.5" customHeight="1">
      <c r="A79" s="231"/>
      <c r="B79" s="231" t="s">
        <v>184</v>
      </c>
      <c r="C79" s="243"/>
      <c r="D79" s="254">
        <v>2.6</v>
      </c>
      <c r="E79" s="265">
        <v>8.8000000000000007</v>
      </c>
      <c r="F79" s="265">
        <v>2.4</v>
      </c>
      <c r="G79" s="265">
        <v>11.2</v>
      </c>
      <c r="H79" s="265">
        <v>-4.7</v>
      </c>
      <c r="I79" s="265">
        <v>-8.9</v>
      </c>
      <c r="J79" s="265">
        <v>13.1</v>
      </c>
      <c r="K79" s="265">
        <v>3.8</v>
      </c>
      <c r="L79" s="265">
        <v>-18.2</v>
      </c>
      <c r="M79" s="265">
        <v>5.4</v>
      </c>
      <c r="N79" s="265">
        <v>2.2999999999999998</v>
      </c>
      <c r="O79" s="265">
        <v>-3.4</v>
      </c>
      <c r="P79" s="265">
        <v>5.3</v>
      </c>
      <c r="Q79" s="265">
        <v>0.2</v>
      </c>
      <c r="R79" s="265">
        <v>19.899999999999999</v>
      </c>
      <c r="S79" s="265">
        <v>2.8</v>
      </c>
    </row>
    <row r="80" spans="1:19" ht="13.5" customHeight="1">
      <c r="A80" s="230" t="s">
        <v>449</v>
      </c>
      <c r="B80" s="230">
        <v>4</v>
      </c>
      <c r="C80" s="242" t="s">
        <v>234</v>
      </c>
      <c r="D80" s="251">
        <v>1.6</v>
      </c>
      <c r="E80" s="262">
        <v>9.4</v>
      </c>
      <c r="F80" s="262">
        <v>3.6</v>
      </c>
      <c r="G80" s="262">
        <v>20.6</v>
      </c>
      <c r="H80" s="262">
        <v>0.3</v>
      </c>
      <c r="I80" s="262">
        <v>-4</v>
      </c>
      <c r="J80" s="262">
        <v>5.5</v>
      </c>
      <c r="K80" s="262">
        <v>3.4</v>
      </c>
      <c r="L80" s="262">
        <v>-24.9</v>
      </c>
      <c r="M80" s="262">
        <v>3.9</v>
      </c>
      <c r="N80" s="262">
        <v>0.3</v>
      </c>
      <c r="O80" s="262">
        <v>-8.4</v>
      </c>
      <c r="P80" s="262">
        <v>2</v>
      </c>
      <c r="Q80" s="262">
        <v>-1.6</v>
      </c>
      <c r="R80" s="262">
        <v>11.7</v>
      </c>
      <c r="S80" s="262">
        <v>-6</v>
      </c>
    </row>
    <row r="81" spans="1:32" ht="13.5" customHeight="1">
      <c r="A81" s="232" t="s">
        <v>59</v>
      </c>
      <c r="B81" s="230">
        <v>5</v>
      </c>
      <c r="C81" s="242"/>
      <c r="D81" s="252">
        <v>2.6</v>
      </c>
      <c r="E81" s="263">
        <v>14</v>
      </c>
      <c r="F81" s="263">
        <v>3.1</v>
      </c>
      <c r="G81" s="263">
        <v>24.7</v>
      </c>
      <c r="H81" s="263">
        <v>-0.8</v>
      </c>
      <c r="I81" s="263">
        <v>-2.4</v>
      </c>
      <c r="J81" s="263">
        <v>12.3</v>
      </c>
      <c r="K81" s="263">
        <v>5.6</v>
      </c>
      <c r="L81" s="263">
        <v>-28.6</v>
      </c>
      <c r="M81" s="263">
        <v>-0.6</v>
      </c>
      <c r="N81" s="263">
        <v>4</v>
      </c>
      <c r="O81" s="263">
        <v>2.9</v>
      </c>
      <c r="P81" s="263">
        <v>3.2</v>
      </c>
      <c r="Q81" s="263">
        <v>-3.2</v>
      </c>
      <c r="R81" s="263">
        <v>10.9</v>
      </c>
      <c r="S81" s="263">
        <v>3.1</v>
      </c>
    </row>
    <row r="82" spans="1:32" ht="13.5" customHeight="1">
      <c r="A82" s="232" t="s">
        <v>59</v>
      </c>
      <c r="B82" s="230">
        <v>6</v>
      </c>
      <c r="C82" s="242"/>
      <c r="D82" s="252">
        <v>5.4</v>
      </c>
      <c r="E82" s="263">
        <v>33.9</v>
      </c>
      <c r="F82" s="263">
        <v>2.7</v>
      </c>
      <c r="G82" s="263">
        <v>-43.5</v>
      </c>
      <c r="H82" s="263">
        <v>44.3</v>
      </c>
      <c r="I82" s="263">
        <v>-14.7</v>
      </c>
      <c r="J82" s="263">
        <v>19.7</v>
      </c>
      <c r="K82" s="263">
        <v>-5.7</v>
      </c>
      <c r="L82" s="263">
        <v>-30.1</v>
      </c>
      <c r="M82" s="263">
        <v>-10.6</v>
      </c>
      <c r="N82" s="263">
        <v>19</v>
      </c>
      <c r="O82" s="263">
        <v>15.2</v>
      </c>
      <c r="P82" s="263">
        <v>10.4</v>
      </c>
      <c r="Q82" s="263">
        <v>5.7</v>
      </c>
      <c r="R82" s="263">
        <v>55.7</v>
      </c>
      <c r="S82" s="263">
        <v>21.5</v>
      </c>
    </row>
    <row r="83" spans="1:32" ht="13.5" customHeight="1">
      <c r="A83" s="232" t="s">
        <v>59</v>
      </c>
      <c r="B83" s="230">
        <v>7</v>
      </c>
      <c r="D83" s="252">
        <v>1.1000000000000001</v>
      </c>
      <c r="E83" s="263">
        <v>5.5</v>
      </c>
      <c r="F83" s="263">
        <v>0.2</v>
      </c>
      <c r="G83" s="263">
        <v>33.4</v>
      </c>
      <c r="H83" s="263">
        <v>-5.6</v>
      </c>
      <c r="I83" s="263">
        <v>-24.3</v>
      </c>
      <c r="J83" s="263">
        <v>17.100000000000001</v>
      </c>
      <c r="K83" s="263">
        <v>33.799999999999997</v>
      </c>
      <c r="L83" s="263">
        <v>-13.1</v>
      </c>
      <c r="M83" s="263">
        <v>18.600000000000001</v>
      </c>
      <c r="N83" s="263">
        <v>-16.2</v>
      </c>
      <c r="O83" s="263">
        <v>-14.5</v>
      </c>
      <c r="P83" s="263">
        <v>6.3</v>
      </c>
      <c r="Q83" s="263">
        <v>-2.2000000000000002</v>
      </c>
      <c r="R83" s="263">
        <v>7</v>
      </c>
      <c r="S83" s="263">
        <v>8.6999999999999993</v>
      </c>
    </row>
    <row r="84" spans="1:32" ht="13.5" customHeight="1">
      <c r="A84" s="232" t="s">
        <v>59</v>
      </c>
      <c r="B84" s="230">
        <v>8</v>
      </c>
      <c r="C84" s="242"/>
      <c r="D84" s="252">
        <v>-0.2</v>
      </c>
      <c r="E84" s="263">
        <v>6.6</v>
      </c>
      <c r="F84" s="263">
        <v>3.6</v>
      </c>
      <c r="G84" s="263">
        <v>26.7</v>
      </c>
      <c r="H84" s="263">
        <v>-24.6</v>
      </c>
      <c r="I84" s="263">
        <v>-2.2999999999999998</v>
      </c>
      <c r="J84" s="263">
        <v>10.4</v>
      </c>
      <c r="K84" s="263">
        <v>1.6</v>
      </c>
      <c r="L84" s="263">
        <v>-13.3</v>
      </c>
      <c r="M84" s="263">
        <v>-5.5</v>
      </c>
      <c r="N84" s="263">
        <v>2.4</v>
      </c>
      <c r="O84" s="263">
        <v>0.1</v>
      </c>
      <c r="P84" s="263">
        <v>-7.7</v>
      </c>
      <c r="Q84" s="263">
        <v>-5.6</v>
      </c>
      <c r="R84" s="263">
        <v>19.8</v>
      </c>
      <c r="S84" s="263">
        <v>-4.9000000000000004</v>
      </c>
    </row>
    <row r="85" spans="1:32" ht="13.5" customHeight="1">
      <c r="A85" s="232" t="s">
        <v>59</v>
      </c>
      <c r="B85" s="230">
        <v>9</v>
      </c>
      <c r="C85" s="242"/>
      <c r="D85" s="252">
        <v>2.6</v>
      </c>
      <c r="E85" s="263">
        <v>26.3</v>
      </c>
      <c r="F85" s="263">
        <v>2</v>
      </c>
      <c r="G85" s="263">
        <v>30</v>
      </c>
      <c r="H85" s="263">
        <v>6</v>
      </c>
      <c r="I85" s="263">
        <v>-5.3</v>
      </c>
      <c r="J85" s="263">
        <v>10.199999999999999</v>
      </c>
      <c r="K85" s="263">
        <v>10</v>
      </c>
      <c r="L85" s="263">
        <v>-17.399999999999999</v>
      </c>
      <c r="M85" s="263">
        <v>1.5</v>
      </c>
      <c r="N85" s="263">
        <v>2.9</v>
      </c>
      <c r="O85" s="263">
        <v>-2</v>
      </c>
      <c r="P85" s="263">
        <v>6.6</v>
      </c>
      <c r="Q85" s="263">
        <v>-1</v>
      </c>
      <c r="R85" s="263">
        <v>13.6</v>
      </c>
      <c r="S85" s="263">
        <v>-0.6</v>
      </c>
    </row>
    <row r="86" spans="1:32" ht="13.5" customHeight="1">
      <c r="A86" s="232" t="s">
        <v>59</v>
      </c>
      <c r="B86" s="230">
        <v>10</v>
      </c>
      <c r="C86" s="242"/>
      <c r="D86" s="252">
        <v>2.2999999999999998</v>
      </c>
      <c r="E86" s="263">
        <v>-3.6</v>
      </c>
      <c r="F86" s="263">
        <v>2</v>
      </c>
      <c r="G86" s="263">
        <v>29.4</v>
      </c>
      <c r="H86" s="263">
        <v>0.4</v>
      </c>
      <c r="I86" s="263">
        <v>-3.7</v>
      </c>
      <c r="J86" s="263">
        <v>26.7</v>
      </c>
      <c r="K86" s="263">
        <v>2.5</v>
      </c>
      <c r="L86" s="263">
        <v>-18.8</v>
      </c>
      <c r="M86" s="263">
        <v>1.8</v>
      </c>
      <c r="N86" s="263">
        <v>5.3</v>
      </c>
      <c r="O86" s="263">
        <v>-9</v>
      </c>
      <c r="P86" s="263">
        <v>2</v>
      </c>
      <c r="Q86" s="263">
        <v>-3.2</v>
      </c>
      <c r="R86" s="263">
        <v>13.8</v>
      </c>
      <c r="S86" s="263">
        <v>1.1000000000000001</v>
      </c>
    </row>
    <row r="87" spans="1:32" ht="13.5" customHeight="1">
      <c r="A87" s="233" t="s">
        <v>59</v>
      </c>
      <c r="B87" s="230">
        <v>11</v>
      </c>
      <c r="C87" s="242"/>
      <c r="D87" s="252">
        <v>5</v>
      </c>
      <c r="E87" s="263">
        <v>-17.2</v>
      </c>
      <c r="F87" s="263">
        <v>3.5</v>
      </c>
      <c r="G87" s="263">
        <v>30.3</v>
      </c>
      <c r="H87" s="263">
        <v>-0.1</v>
      </c>
      <c r="I87" s="263">
        <v>5.5</v>
      </c>
      <c r="J87" s="263">
        <v>8.5</v>
      </c>
      <c r="K87" s="263">
        <v>7.1</v>
      </c>
      <c r="L87" s="263">
        <v>2.8</v>
      </c>
      <c r="M87" s="263">
        <v>2.2000000000000002</v>
      </c>
      <c r="N87" s="263">
        <v>7.4</v>
      </c>
      <c r="O87" s="263">
        <v>13.7</v>
      </c>
      <c r="P87" s="263">
        <v>1.5</v>
      </c>
      <c r="Q87" s="263">
        <v>12.2</v>
      </c>
      <c r="R87" s="263">
        <v>12.5</v>
      </c>
      <c r="S87" s="263">
        <v>7.8</v>
      </c>
    </row>
    <row r="88" spans="1:32" ht="13.5" customHeight="1">
      <c r="A88" s="232" t="s">
        <v>59</v>
      </c>
      <c r="B88" s="230">
        <v>12</v>
      </c>
      <c r="D88" s="252">
        <v>4.0999999999999996</v>
      </c>
      <c r="E88" s="263">
        <v>17.100000000000001</v>
      </c>
      <c r="F88" s="263">
        <v>4.3</v>
      </c>
      <c r="G88" s="263">
        <v>-15.1</v>
      </c>
      <c r="H88" s="263">
        <v>-32.4</v>
      </c>
      <c r="I88" s="263">
        <v>-26.7</v>
      </c>
      <c r="J88" s="263">
        <v>21.8</v>
      </c>
      <c r="K88" s="263">
        <v>-2.2999999999999998</v>
      </c>
      <c r="L88" s="263">
        <v>-13.6</v>
      </c>
      <c r="M88" s="263">
        <v>21.5</v>
      </c>
      <c r="N88" s="263">
        <v>10.7</v>
      </c>
      <c r="O88" s="263">
        <v>-19.8</v>
      </c>
      <c r="P88" s="263">
        <v>8.5</v>
      </c>
      <c r="Q88" s="263">
        <v>3</v>
      </c>
      <c r="R88" s="263">
        <v>14.9</v>
      </c>
      <c r="S88" s="263">
        <v>4</v>
      </c>
    </row>
    <row r="89" spans="1:32" ht="13.5" customHeight="1">
      <c r="A89" s="230" t="s">
        <v>450</v>
      </c>
      <c r="B89" s="230">
        <v>1</v>
      </c>
      <c r="C89" s="242"/>
      <c r="D89" s="252">
        <v>3.4</v>
      </c>
      <c r="E89" s="263">
        <v>-0.9</v>
      </c>
      <c r="F89" s="263">
        <v>0.7</v>
      </c>
      <c r="G89" s="263">
        <v>33.9</v>
      </c>
      <c r="H89" s="263">
        <v>25.8</v>
      </c>
      <c r="I89" s="263">
        <v>18.7</v>
      </c>
      <c r="J89" s="263">
        <v>-0.6</v>
      </c>
      <c r="K89" s="263">
        <v>13.5</v>
      </c>
      <c r="L89" s="263">
        <v>10</v>
      </c>
      <c r="M89" s="263">
        <v>14.7</v>
      </c>
      <c r="N89" s="263">
        <v>10.4</v>
      </c>
      <c r="O89" s="263">
        <v>5.0999999999999996</v>
      </c>
      <c r="P89" s="263">
        <v>-1.4</v>
      </c>
      <c r="Q89" s="263">
        <v>1.5</v>
      </c>
      <c r="R89" s="263">
        <v>-0.6</v>
      </c>
      <c r="S89" s="263">
        <v>3.2</v>
      </c>
    </row>
    <row r="90" spans="1:32" ht="13.5" customHeight="1">
      <c r="A90" s="232" t="s">
        <v>59</v>
      </c>
      <c r="B90" s="230">
        <v>2</v>
      </c>
      <c r="C90" s="242"/>
      <c r="D90" s="252">
        <v>2.7</v>
      </c>
      <c r="E90" s="263">
        <v>0.2</v>
      </c>
      <c r="F90" s="263">
        <v>1.5</v>
      </c>
      <c r="G90" s="263">
        <v>60.9</v>
      </c>
      <c r="H90" s="263">
        <v>18.3</v>
      </c>
      <c r="I90" s="263">
        <v>8.4</v>
      </c>
      <c r="J90" s="263">
        <v>3.3</v>
      </c>
      <c r="K90" s="263">
        <v>13</v>
      </c>
      <c r="L90" s="263">
        <v>-5.0999999999999996</v>
      </c>
      <c r="M90" s="263">
        <v>3.4</v>
      </c>
      <c r="N90" s="263">
        <v>6.7</v>
      </c>
      <c r="O90" s="263">
        <v>-1.3</v>
      </c>
      <c r="P90" s="263">
        <v>0.1</v>
      </c>
      <c r="Q90" s="263">
        <v>-3.4</v>
      </c>
      <c r="R90" s="263">
        <v>2.6</v>
      </c>
      <c r="S90" s="263">
        <v>6.5</v>
      </c>
    </row>
    <row r="91" spans="1:32" ht="13.5" customHeight="1">
      <c r="A91" s="232" t="s">
        <v>59</v>
      </c>
      <c r="B91" s="230">
        <v>3</v>
      </c>
      <c r="C91" s="242"/>
      <c r="D91" s="252">
        <v>1.1000000000000001</v>
      </c>
      <c r="E91" s="263">
        <v>7.3</v>
      </c>
      <c r="F91" s="263">
        <v>-1.5</v>
      </c>
      <c r="G91" s="263">
        <v>-13.5</v>
      </c>
      <c r="H91" s="274">
        <v>21.3</v>
      </c>
      <c r="I91" s="263">
        <v>11.3</v>
      </c>
      <c r="J91" s="263">
        <v>2.4</v>
      </c>
      <c r="K91" s="263">
        <v>4.8</v>
      </c>
      <c r="L91" s="263">
        <v>-2.1</v>
      </c>
      <c r="M91" s="263">
        <v>2.2000000000000002</v>
      </c>
      <c r="N91" s="263">
        <v>12.8</v>
      </c>
      <c r="O91" s="263">
        <v>19.899999999999999</v>
      </c>
      <c r="P91" s="263">
        <v>0.3</v>
      </c>
      <c r="Q91" s="263">
        <v>-0.8</v>
      </c>
      <c r="R91" s="263">
        <v>3.5</v>
      </c>
      <c r="S91" s="263">
        <v>2</v>
      </c>
    </row>
    <row r="92" spans="1:32" ht="13.5" customHeight="1">
      <c r="A92" s="234" t="s">
        <v>59</v>
      </c>
      <c r="B92" s="238">
        <v>4</v>
      </c>
      <c r="C92" s="244"/>
      <c r="D92" s="255">
        <v>-0.2</v>
      </c>
      <c r="E92" s="266">
        <v>-40.700000000000003</v>
      </c>
      <c r="F92" s="266">
        <v>3</v>
      </c>
      <c r="G92" s="266">
        <v>-5</v>
      </c>
      <c r="H92" s="268">
        <v>23.2</v>
      </c>
      <c r="I92" s="266">
        <v>9.9</v>
      </c>
      <c r="J92" s="266">
        <v>4.5</v>
      </c>
      <c r="K92" s="266">
        <v>16.3</v>
      </c>
      <c r="L92" s="266">
        <v>-8.3000000000000007</v>
      </c>
      <c r="M92" s="266">
        <v>1.4</v>
      </c>
      <c r="N92" s="266">
        <v>12.1</v>
      </c>
      <c r="O92" s="266">
        <v>11</v>
      </c>
      <c r="P92" s="266">
        <v>-1.1000000000000001</v>
      </c>
      <c r="Q92" s="266">
        <v>-12.1</v>
      </c>
      <c r="R92" s="266">
        <v>8.8000000000000007</v>
      </c>
      <c r="S92" s="266">
        <v>3.5</v>
      </c>
    </row>
    <row r="93" spans="1:32" ht="27" customHeight="1">
      <c r="A93" s="235" t="s">
        <v>169</v>
      </c>
      <c r="B93" s="235"/>
      <c r="C93" s="245"/>
      <c r="D93" s="260">
        <v>0.3</v>
      </c>
      <c r="E93" s="268">
        <v>-21.2</v>
      </c>
      <c r="F93" s="268">
        <v>4.7</v>
      </c>
      <c r="G93" s="268">
        <v>-2.6</v>
      </c>
      <c r="H93" s="268">
        <v>-1.9</v>
      </c>
      <c r="I93" s="268">
        <v>2.4</v>
      </c>
      <c r="J93" s="268">
        <v>3.7</v>
      </c>
      <c r="K93" s="268">
        <v>5.9</v>
      </c>
      <c r="L93" s="268">
        <v>-1.8</v>
      </c>
      <c r="M93" s="268">
        <v>0.7</v>
      </c>
      <c r="N93" s="268">
        <v>-0.9</v>
      </c>
      <c r="O93" s="268">
        <v>-5.5</v>
      </c>
      <c r="P93" s="268">
        <v>-0.4</v>
      </c>
      <c r="Q93" s="268">
        <v>-10</v>
      </c>
      <c r="R93" s="268">
        <v>-1</v>
      </c>
      <c r="S93" s="268">
        <v>0.2</v>
      </c>
      <c r="T93" s="236"/>
      <c r="U93" s="236"/>
      <c r="V93" s="236"/>
      <c r="W93" s="236"/>
      <c r="X93" s="236"/>
      <c r="Y93" s="236"/>
      <c r="Z93" s="236"/>
      <c r="AA93" s="236"/>
      <c r="AB93" s="236"/>
      <c r="AC93" s="236"/>
      <c r="AD93" s="236"/>
      <c r="AE93" s="236"/>
      <c r="AF93" s="236"/>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3">
    <tabColor indexed="17"/>
    <pageSetUpPr fitToPage="1"/>
  </sheetPr>
  <dimension ref="A1:IS98"/>
  <sheetViews>
    <sheetView topLeftCell="A46" zoomScale="70" zoomScaleNormal="70" workbookViewId="0"/>
  </sheetViews>
  <sheetFormatPr defaultColWidth="9" defaultRowHeight="13"/>
  <cols>
    <col min="1" max="1" width="4.90625" style="25" bestFit="1" customWidth="1"/>
    <col min="2" max="2" width="5.26953125" style="25" customWidth="1"/>
    <col min="3" max="3" width="3.08984375" style="25" bestFit="1" customWidth="1"/>
    <col min="4" max="5" width="7.6328125" style="25" bestFit="1" customWidth="1"/>
    <col min="6" max="6" width="7.7265625" style="25" customWidth="1"/>
    <col min="7" max="7" width="8.08984375" style="25" bestFit="1" customWidth="1"/>
    <col min="8" max="10" width="7.6328125" style="25" bestFit="1" customWidth="1"/>
    <col min="11" max="19" width="8.26953125" style="25" customWidth="1"/>
    <col min="20" max="32" width="7.6328125" style="25" customWidth="1"/>
    <col min="33" max="33" width="9" style="25" bestFit="1" customWidth="0"/>
    <col min="34" max="16384" width="9" style="25"/>
  </cols>
  <sheetData>
    <row r="1" spans="1:28"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19">
      <c r="A2" s="282"/>
      <c r="B2" s="282"/>
      <c r="C2" s="282"/>
      <c r="D2" s="282"/>
      <c r="E2" s="281"/>
      <c r="F2" s="281"/>
      <c r="G2" s="271" t="s">
        <v>455</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94">
        <v>100.8</v>
      </c>
      <c r="E8" s="302">
        <v>99.4</v>
      </c>
      <c r="F8" s="302">
        <v>104.1</v>
      </c>
      <c r="G8" s="302">
        <v>111</v>
      </c>
      <c r="H8" s="302">
        <v>98.2</v>
      </c>
      <c r="I8" s="302">
        <v>108.7</v>
      </c>
      <c r="J8" s="302">
        <v>106.3</v>
      </c>
      <c r="K8" s="302">
        <v>99.3</v>
      </c>
      <c r="L8" s="277">
        <v>109</v>
      </c>
      <c r="M8" s="277">
        <v>97</v>
      </c>
      <c r="N8" s="277">
        <v>110.9</v>
      </c>
      <c r="O8" s="277">
        <v>101.5</v>
      </c>
      <c r="P8" s="302">
        <v>75.8</v>
      </c>
      <c r="Q8" s="302">
        <v>95</v>
      </c>
      <c r="R8" s="302">
        <v>101.2</v>
      </c>
      <c r="S8" s="277">
        <v>105.7</v>
      </c>
    </row>
    <row r="9" spans="1:28" ht="13.5" customHeight="1">
      <c r="A9" s="230"/>
      <c r="B9" s="230" t="s">
        <v>245</v>
      </c>
      <c r="C9" s="242"/>
      <c r="D9" s="295">
        <v>100</v>
      </c>
      <c r="E9" s="303">
        <v>100</v>
      </c>
      <c r="F9" s="303">
        <v>100</v>
      </c>
      <c r="G9" s="303">
        <v>100</v>
      </c>
      <c r="H9" s="303">
        <v>100</v>
      </c>
      <c r="I9" s="303">
        <v>100</v>
      </c>
      <c r="J9" s="303">
        <v>100</v>
      </c>
      <c r="K9" s="303">
        <v>100</v>
      </c>
      <c r="L9" s="278">
        <v>100</v>
      </c>
      <c r="M9" s="278">
        <v>100</v>
      </c>
      <c r="N9" s="278">
        <v>100</v>
      </c>
      <c r="O9" s="278">
        <v>100</v>
      </c>
      <c r="P9" s="303">
        <v>100</v>
      </c>
      <c r="Q9" s="303">
        <v>100</v>
      </c>
      <c r="R9" s="303">
        <v>100</v>
      </c>
      <c r="S9" s="278">
        <v>100</v>
      </c>
    </row>
    <row r="10" spans="1:28">
      <c r="A10" s="230"/>
      <c r="B10" s="230" t="s">
        <v>110</v>
      </c>
      <c r="C10" s="242"/>
      <c r="D10" s="295">
        <v>101.8</v>
      </c>
      <c r="E10" s="303">
        <v>108</v>
      </c>
      <c r="F10" s="303">
        <v>102.8</v>
      </c>
      <c r="G10" s="303">
        <v>99.6</v>
      </c>
      <c r="H10" s="303">
        <v>105.7</v>
      </c>
      <c r="I10" s="303">
        <v>102.4</v>
      </c>
      <c r="J10" s="303">
        <v>92.4</v>
      </c>
      <c r="K10" s="303">
        <v>96</v>
      </c>
      <c r="L10" s="278">
        <v>112.9</v>
      </c>
      <c r="M10" s="278">
        <v>106.9</v>
      </c>
      <c r="N10" s="278">
        <v>102.9</v>
      </c>
      <c r="O10" s="278">
        <v>98</v>
      </c>
      <c r="P10" s="303">
        <v>99.7</v>
      </c>
      <c r="Q10" s="303">
        <v>100.3</v>
      </c>
      <c r="R10" s="303">
        <v>99.8</v>
      </c>
      <c r="S10" s="278">
        <v>118.3</v>
      </c>
    </row>
    <row r="11" spans="1:28" ht="13.5" customHeight="1">
      <c r="A11" s="230"/>
      <c r="B11" s="230" t="s">
        <v>316</v>
      </c>
      <c r="C11" s="242"/>
      <c r="D11" s="295">
        <v>99.6</v>
      </c>
      <c r="E11" s="303">
        <v>100.6</v>
      </c>
      <c r="F11" s="303">
        <v>105.3</v>
      </c>
      <c r="G11" s="303">
        <v>88.7</v>
      </c>
      <c r="H11" s="303">
        <v>96.6</v>
      </c>
      <c r="I11" s="303">
        <v>90.9</v>
      </c>
      <c r="J11" s="303">
        <v>87.4</v>
      </c>
      <c r="K11" s="303">
        <v>97.8</v>
      </c>
      <c r="L11" s="303">
        <v>111.1</v>
      </c>
      <c r="M11" s="303">
        <v>104.8</v>
      </c>
      <c r="N11" s="303">
        <v>98.9</v>
      </c>
      <c r="O11" s="303">
        <v>99.5</v>
      </c>
      <c r="P11" s="303">
        <v>96.8</v>
      </c>
      <c r="Q11" s="303">
        <v>96.9</v>
      </c>
      <c r="R11" s="303">
        <v>105.4</v>
      </c>
      <c r="S11" s="303">
        <v>115.6</v>
      </c>
    </row>
    <row r="12" spans="1:28" ht="13.5" customHeight="1">
      <c r="B12" s="230" t="s">
        <v>112</v>
      </c>
      <c r="C12" s="242"/>
      <c r="D12" s="296">
        <v>98.6</v>
      </c>
      <c r="E12" s="278">
        <v>103.5</v>
      </c>
      <c r="F12" s="278">
        <v>103.7</v>
      </c>
      <c r="G12" s="278">
        <v>90.4</v>
      </c>
      <c r="H12" s="278">
        <v>92.3</v>
      </c>
      <c r="I12" s="278">
        <v>93.4</v>
      </c>
      <c r="J12" s="278">
        <v>89.1</v>
      </c>
      <c r="K12" s="278">
        <v>94.2</v>
      </c>
      <c r="L12" s="278">
        <v>112.5</v>
      </c>
      <c r="M12" s="278">
        <v>106</v>
      </c>
      <c r="N12" s="278">
        <v>96.2</v>
      </c>
      <c r="O12" s="278">
        <v>90.7</v>
      </c>
      <c r="P12" s="278">
        <v>90.7</v>
      </c>
      <c r="Q12" s="278">
        <v>94.9</v>
      </c>
      <c r="R12" s="278">
        <v>100</v>
      </c>
      <c r="S12" s="278">
        <v>118.9</v>
      </c>
    </row>
    <row r="13" spans="1:28" ht="13.5" customHeight="1">
      <c r="A13" s="231"/>
      <c r="B13" s="231" t="s">
        <v>184</v>
      </c>
      <c r="C13" s="243"/>
      <c r="D13" s="297">
        <v>99.6</v>
      </c>
      <c r="E13" s="304">
        <v>108.4</v>
      </c>
      <c r="F13" s="304">
        <v>103.7</v>
      </c>
      <c r="G13" s="304">
        <v>96.9</v>
      </c>
      <c r="H13" s="304">
        <v>87.7</v>
      </c>
      <c r="I13" s="304">
        <v>88.6</v>
      </c>
      <c r="J13" s="304">
        <v>99.5</v>
      </c>
      <c r="K13" s="304">
        <v>93.5</v>
      </c>
      <c r="L13" s="304">
        <v>102.4</v>
      </c>
      <c r="M13" s="304">
        <v>108.1</v>
      </c>
      <c r="N13" s="304">
        <v>88</v>
      </c>
      <c r="O13" s="304">
        <v>82.4</v>
      </c>
      <c r="P13" s="304">
        <v>94.3</v>
      </c>
      <c r="Q13" s="304">
        <v>91.4</v>
      </c>
      <c r="R13" s="304">
        <v>105</v>
      </c>
      <c r="S13" s="304">
        <v>121.5</v>
      </c>
    </row>
    <row r="14" spans="1:28" ht="13.5" customHeight="1">
      <c r="A14" s="230" t="s">
        <v>449</v>
      </c>
      <c r="B14" s="230">
        <v>4</v>
      </c>
      <c r="C14" s="242" t="s">
        <v>234</v>
      </c>
      <c r="D14" s="294">
        <v>85.2</v>
      </c>
      <c r="E14" s="302">
        <v>102.5</v>
      </c>
      <c r="F14" s="302">
        <v>84.8</v>
      </c>
      <c r="G14" s="302">
        <v>88</v>
      </c>
      <c r="H14" s="302">
        <v>74.2</v>
      </c>
      <c r="I14" s="302">
        <v>81.7</v>
      </c>
      <c r="J14" s="302">
        <v>85.5</v>
      </c>
      <c r="K14" s="302">
        <v>72.599999999999994</v>
      </c>
      <c r="L14" s="302">
        <v>101.7</v>
      </c>
      <c r="M14" s="302">
        <v>81</v>
      </c>
      <c r="N14" s="302">
        <v>84</v>
      </c>
      <c r="O14" s="302">
        <v>80.099999999999994</v>
      </c>
      <c r="P14" s="302">
        <v>71.3</v>
      </c>
      <c r="Q14" s="302">
        <v>83.4</v>
      </c>
      <c r="R14" s="302">
        <v>84.8</v>
      </c>
      <c r="S14" s="302">
        <v>108.7</v>
      </c>
    </row>
    <row r="15" spans="1:28" ht="13.5" customHeight="1">
      <c r="A15" s="232" t="s">
        <v>59</v>
      </c>
      <c r="B15" s="230">
        <v>5</v>
      </c>
      <c r="C15" s="242"/>
      <c r="D15" s="295">
        <v>84.4</v>
      </c>
      <c r="E15" s="303">
        <v>93.9</v>
      </c>
      <c r="F15" s="303">
        <v>83</v>
      </c>
      <c r="G15" s="303">
        <v>84.3</v>
      </c>
      <c r="H15" s="303">
        <v>74.900000000000006</v>
      </c>
      <c r="I15" s="303">
        <v>79.3</v>
      </c>
      <c r="J15" s="303">
        <v>86.5</v>
      </c>
      <c r="K15" s="303">
        <v>71</v>
      </c>
      <c r="L15" s="303">
        <v>93.7</v>
      </c>
      <c r="M15" s="303">
        <v>113.5</v>
      </c>
      <c r="N15" s="303">
        <v>86.4</v>
      </c>
      <c r="O15" s="303">
        <v>79</v>
      </c>
      <c r="P15" s="303">
        <v>71.099999999999994</v>
      </c>
      <c r="Q15" s="303">
        <v>78.7</v>
      </c>
      <c r="R15" s="303">
        <v>84.5</v>
      </c>
      <c r="S15" s="303">
        <v>106.4</v>
      </c>
    </row>
    <row r="16" spans="1:28" ht="13.5" customHeight="1">
      <c r="A16" s="232" t="s">
        <v>59</v>
      </c>
      <c r="B16" s="230">
        <v>6</v>
      </c>
      <c r="C16" s="242"/>
      <c r="D16" s="295">
        <v>132.1</v>
      </c>
      <c r="E16" s="303">
        <v>141.80000000000001</v>
      </c>
      <c r="F16" s="303">
        <v>130.6</v>
      </c>
      <c r="G16" s="303">
        <v>93</v>
      </c>
      <c r="H16" s="303">
        <v>132.69999999999999</v>
      </c>
      <c r="I16" s="303">
        <v>97.7</v>
      </c>
      <c r="J16" s="303">
        <v>115.8</v>
      </c>
      <c r="K16" s="303">
        <v>169.6</v>
      </c>
      <c r="L16" s="303">
        <v>142.5</v>
      </c>
      <c r="M16" s="303">
        <v>124.3</v>
      </c>
      <c r="N16" s="303">
        <v>102.2</v>
      </c>
      <c r="O16" s="303">
        <v>92.7</v>
      </c>
      <c r="P16" s="303">
        <v>192.9</v>
      </c>
      <c r="Q16" s="303">
        <v>120.4</v>
      </c>
      <c r="R16" s="303">
        <v>159.19999999999999</v>
      </c>
      <c r="S16" s="303">
        <v>165.4</v>
      </c>
    </row>
    <row r="17" spans="1:19" ht="13.5" customHeight="1">
      <c r="A17" s="232" t="s">
        <v>59</v>
      </c>
      <c r="B17" s="230">
        <v>7</v>
      </c>
      <c r="D17" s="295">
        <v>127.6</v>
      </c>
      <c r="E17" s="303">
        <v>137</v>
      </c>
      <c r="F17" s="303">
        <v>154.80000000000001</v>
      </c>
      <c r="G17" s="303">
        <v>103</v>
      </c>
      <c r="H17" s="303">
        <v>90.9</v>
      </c>
      <c r="I17" s="303">
        <v>108.2</v>
      </c>
      <c r="J17" s="303">
        <v>127</v>
      </c>
      <c r="K17" s="303">
        <v>98.1</v>
      </c>
      <c r="L17" s="303">
        <v>125.2</v>
      </c>
      <c r="M17" s="303">
        <v>189.4</v>
      </c>
      <c r="N17" s="303">
        <v>90.1</v>
      </c>
      <c r="O17" s="303">
        <v>98.2</v>
      </c>
      <c r="P17" s="303">
        <v>78.7</v>
      </c>
      <c r="Q17" s="303">
        <v>101.9</v>
      </c>
      <c r="R17" s="303">
        <v>137.30000000000001</v>
      </c>
      <c r="S17" s="303">
        <v>141.1</v>
      </c>
    </row>
    <row r="18" spans="1:19" ht="13.5" customHeight="1">
      <c r="A18" s="232" t="s">
        <v>59</v>
      </c>
      <c r="B18" s="230">
        <v>8</v>
      </c>
      <c r="C18" s="242"/>
      <c r="D18" s="295">
        <v>84</v>
      </c>
      <c r="E18" s="303">
        <v>109.4</v>
      </c>
      <c r="F18" s="303">
        <v>84.7</v>
      </c>
      <c r="G18" s="303">
        <v>88.7</v>
      </c>
      <c r="H18" s="303">
        <v>88.4</v>
      </c>
      <c r="I18" s="303">
        <v>79.400000000000006</v>
      </c>
      <c r="J18" s="303">
        <v>88</v>
      </c>
      <c r="K18" s="303">
        <v>71</v>
      </c>
      <c r="L18" s="303">
        <v>78</v>
      </c>
      <c r="M18" s="303">
        <v>80</v>
      </c>
      <c r="N18" s="303">
        <v>86.1</v>
      </c>
      <c r="O18" s="303">
        <v>83.4</v>
      </c>
      <c r="P18" s="303">
        <v>68.3</v>
      </c>
      <c r="Q18" s="303">
        <v>75.3</v>
      </c>
      <c r="R18" s="303">
        <v>82.7</v>
      </c>
      <c r="S18" s="303">
        <v>106.9</v>
      </c>
    </row>
    <row r="19" spans="1:19" ht="13.5" customHeight="1">
      <c r="A19" s="232" t="s">
        <v>59</v>
      </c>
      <c r="B19" s="230">
        <v>9</v>
      </c>
      <c r="C19" s="242"/>
      <c r="D19" s="295">
        <v>81.599999999999994</v>
      </c>
      <c r="E19" s="303">
        <v>91.9</v>
      </c>
      <c r="F19" s="303">
        <v>82.7</v>
      </c>
      <c r="G19" s="303">
        <v>89.8</v>
      </c>
      <c r="H19" s="303">
        <v>75.099999999999994</v>
      </c>
      <c r="I19" s="303">
        <v>78.3</v>
      </c>
      <c r="J19" s="303">
        <v>83.1</v>
      </c>
      <c r="K19" s="303">
        <v>76.599999999999994</v>
      </c>
      <c r="L19" s="303">
        <v>75.400000000000006</v>
      </c>
      <c r="M19" s="303">
        <v>76.7</v>
      </c>
      <c r="N19" s="303">
        <v>79.7</v>
      </c>
      <c r="O19" s="303">
        <v>77.2</v>
      </c>
      <c r="P19" s="303">
        <v>69.099999999999994</v>
      </c>
      <c r="Q19" s="303">
        <v>77.099999999999994</v>
      </c>
      <c r="R19" s="303">
        <v>78.099999999999994</v>
      </c>
      <c r="S19" s="303">
        <v>108.2</v>
      </c>
    </row>
    <row r="20" spans="1:19" ht="13.5" customHeight="1">
      <c r="A20" s="232" t="s">
        <v>59</v>
      </c>
      <c r="B20" s="230">
        <v>10</v>
      </c>
      <c r="C20" s="242"/>
      <c r="D20" s="295">
        <v>81.099999999999994</v>
      </c>
      <c r="E20" s="303">
        <v>88.6</v>
      </c>
      <c r="F20" s="303">
        <v>81.5</v>
      </c>
      <c r="G20" s="303">
        <v>89.5</v>
      </c>
      <c r="H20" s="303">
        <v>72.7</v>
      </c>
      <c r="I20" s="303">
        <v>78.3</v>
      </c>
      <c r="J20" s="303">
        <v>87.9</v>
      </c>
      <c r="K20" s="303">
        <v>70.5</v>
      </c>
      <c r="L20" s="303">
        <v>88.5</v>
      </c>
      <c r="M20" s="303">
        <v>81.599999999999994</v>
      </c>
      <c r="N20" s="303">
        <v>79.400000000000006</v>
      </c>
      <c r="O20" s="303">
        <v>72.900000000000006</v>
      </c>
      <c r="P20" s="303">
        <v>69.599999999999994</v>
      </c>
      <c r="Q20" s="303">
        <v>73.900000000000006</v>
      </c>
      <c r="R20" s="303">
        <v>79.400000000000006</v>
      </c>
      <c r="S20" s="303">
        <v>103.8</v>
      </c>
    </row>
    <row r="21" spans="1:19" ht="13.5" customHeight="1">
      <c r="A21" s="233" t="s">
        <v>59</v>
      </c>
      <c r="B21" s="230">
        <v>11</v>
      </c>
      <c r="C21" s="242"/>
      <c r="D21" s="295">
        <v>85.8</v>
      </c>
      <c r="E21" s="303">
        <v>87.9</v>
      </c>
      <c r="F21" s="303">
        <v>87.3</v>
      </c>
      <c r="G21" s="303">
        <v>88.7</v>
      </c>
      <c r="H21" s="303">
        <v>71.7</v>
      </c>
      <c r="I21" s="303">
        <v>92.7</v>
      </c>
      <c r="J21" s="303">
        <v>83.9</v>
      </c>
      <c r="K21" s="303">
        <v>73</v>
      </c>
      <c r="L21" s="303">
        <v>84.4</v>
      </c>
      <c r="M21" s="303">
        <v>85.4</v>
      </c>
      <c r="N21" s="303">
        <v>82.6</v>
      </c>
      <c r="O21" s="303">
        <v>82</v>
      </c>
      <c r="P21" s="303">
        <v>68.3</v>
      </c>
      <c r="Q21" s="303">
        <v>86.2</v>
      </c>
      <c r="R21" s="303">
        <v>79.099999999999994</v>
      </c>
      <c r="S21" s="303">
        <v>109.8</v>
      </c>
    </row>
    <row r="22" spans="1:19" ht="13.5" customHeight="1">
      <c r="A22" s="232" t="s">
        <v>59</v>
      </c>
      <c r="B22" s="230">
        <v>12</v>
      </c>
      <c r="D22" s="295">
        <v>177.7</v>
      </c>
      <c r="E22" s="303">
        <v>183.1</v>
      </c>
      <c r="F22" s="303">
        <v>199</v>
      </c>
      <c r="G22" s="303">
        <v>140.4</v>
      </c>
      <c r="H22" s="303">
        <v>132.30000000000001</v>
      </c>
      <c r="I22" s="303">
        <v>122.4</v>
      </c>
      <c r="J22" s="303">
        <v>170.1</v>
      </c>
      <c r="K22" s="303">
        <v>200.7</v>
      </c>
      <c r="L22" s="303">
        <v>166.3</v>
      </c>
      <c r="M22" s="303">
        <v>223</v>
      </c>
      <c r="N22" s="303">
        <v>107.8</v>
      </c>
      <c r="O22" s="303">
        <v>97.9</v>
      </c>
      <c r="P22" s="303">
        <v>213.6</v>
      </c>
      <c r="Q22" s="303">
        <v>155.5</v>
      </c>
      <c r="R22" s="303">
        <v>203.4</v>
      </c>
      <c r="S22" s="303">
        <v>173.6</v>
      </c>
    </row>
    <row r="23" spans="1:19" ht="13.5" customHeight="1">
      <c r="A23" s="232" t="s">
        <v>450</v>
      </c>
      <c r="B23" s="230">
        <v>1</v>
      </c>
      <c r="C23" s="242"/>
      <c r="D23" s="295">
        <v>83.8</v>
      </c>
      <c r="E23" s="303">
        <v>90.2</v>
      </c>
      <c r="F23" s="303">
        <v>82.8</v>
      </c>
      <c r="G23" s="303">
        <v>144.1</v>
      </c>
      <c r="H23" s="303">
        <v>87.7</v>
      </c>
      <c r="I23" s="303">
        <v>85.4</v>
      </c>
      <c r="J23" s="303">
        <v>79.400000000000006</v>
      </c>
      <c r="K23" s="303">
        <v>73.900000000000006</v>
      </c>
      <c r="L23" s="303">
        <v>94.2</v>
      </c>
      <c r="M23" s="303">
        <v>84.6</v>
      </c>
      <c r="N23" s="303">
        <v>85.9</v>
      </c>
      <c r="O23" s="303">
        <v>79.099999999999994</v>
      </c>
      <c r="P23" s="303">
        <v>79.3</v>
      </c>
      <c r="Q23" s="303">
        <v>76.3</v>
      </c>
      <c r="R23" s="303">
        <v>82.3</v>
      </c>
      <c r="S23" s="303">
        <v>113.3</v>
      </c>
    </row>
    <row r="24" spans="1:19" ht="13.5" customHeight="1">
      <c r="A24" s="232" t="s">
        <v>59</v>
      </c>
      <c r="B24" s="230">
        <v>2</v>
      </c>
      <c r="C24" s="242"/>
      <c r="D24" s="295">
        <v>79.5</v>
      </c>
      <c r="E24" s="303">
        <v>82.7</v>
      </c>
      <c r="F24" s="303">
        <v>78.7</v>
      </c>
      <c r="G24" s="303">
        <v>124.1</v>
      </c>
      <c r="H24" s="303">
        <v>82.5</v>
      </c>
      <c r="I24" s="303">
        <v>85.4</v>
      </c>
      <c r="J24" s="303">
        <v>78</v>
      </c>
      <c r="K24" s="303">
        <v>73.599999999999994</v>
      </c>
      <c r="L24" s="303">
        <v>75.400000000000006</v>
      </c>
      <c r="M24" s="303">
        <v>79.2</v>
      </c>
      <c r="N24" s="303">
        <v>81.5</v>
      </c>
      <c r="O24" s="303">
        <v>77.099999999999994</v>
      </c>
      <c r="P24" s="303">
        <v>73.2</v>
      </c>
      <c r="Q24" s="303">
        <v>71.5</v>
      </c>
      <c r="R24" s="303">
        <v>86.1</v>
      </c>
      <c r="S24" s="303">
        <v>105.3</v>
      </c>
    </row>
    <row r="25" spans="1:19" ht="13.5" customHeight="1">
      <c r="A25" s="232" t="s">
        <v>59</v>
      </c>
      <c r="B25" s="230">
        <v>3</v>
      </c>
      <c r="C25" s="242"/>
      <c r="D25" s="295">
        <v>81.5</v>
      </c>
      <c r="E25" s="303">
        <v>96.6</v>
      </c>
      <c r="F25" s="303">
        <v>79.599999999999994</v>
      </c>
      <c r="G25" s="303">
        <v>84.2</v>
      </c>
      <c r="H25" s="303">
        <v>84.2</v>
      </c>
      <c r="I25" s="303">
        <v>85.5</v>
      </c>
      <c r="J25" s="303">
        <v>81.400000000000006</v>
      </c>
      <c r="K25" s="303">
        <v>73.5</v>
      </c>
      <c r="L25" s="303">
        <v>78</v>
      </c>
      <c r="M25" s="303">
        <v>80.099999999999994</v>
      </c>
      <c r="N25" s="303">
        <v>87</v>
      </c>
      <c r="O25" s="303">
        <v>80.900000000000006</v>
      </c>
      <c r="P25" s="303">
        <v>73</v>
      </c>
      <c r="Q25" s="303">
        <v>74.5</v>
      </c>
      <c r="R25" s="303">
        <v>91</v>
      </c>
      <c r="S25" s="303">
        <v>103.8</v>
      </c>
    </row>
    <row r="26" spans="1:19" ht="13.5" customHeight="1">
      <c r="A26" s="234" t="s">
        <v>59</v>
      </c>
      <c r="B26" s="238">
        <v>4</v>
      </c>
      <c r="C26" s="244"/>
      <c r="D26" s="297">
        <v>81.5</v>
      </c>
      <c r="E26" s="304">
        <v>84.7</v>
      </c>
      <c r="F26" s="304">
        <v>82.6</v>
      </c>
      <c r="G26" s="304">
        <v>80.8</v>
      </c>
      <c r="H26" s="304">
        <v>87.3</v>
      </c>
      <c r="I26" s="304">
        <v>86.8</v>
      </c>
      <c r="J26" s="304">
        <v>82.5</v>
      </c>
      <c r="K26" s="304">
        <v>76</v>
      </c>
      <c r="L26" s="304">
        <v>90.1</v>
      </c>
      <c r="M26" s="304">
        <v>81</v>
      </c>
      <c r="N26" s="304">
        <v>86</v>
      </c>
      <c r="O26" s="304">
        <v>80.8</v>
      </c>
      <c r="P26" s="304">
        <v>71.599999999999994</v>
      </c>
      <c r="Q26" s="304">
        <v>71.2</v>
      </c>
      <c r="R26" s="304">
        <v>86.6</v>
      </c>
      <c r="S26" s="304">
        <v>103.7</v>
      </c>
    </row>
    <row r="27" spans="1:19" ht="17.25" customHeight="1">
      <c r="A27" s="290"/>
      <c r="B27" s="290"/>
      <c r="C27" s="290"/>
      <c r="D27" s="256" t="s">
        <v>452</v>
      </c>
      <c r="E27" s="256"/>
      <c r="F27" s="256"/>
      <c r="G27" s="256"/>
      <c r="H27" s="256"/>
      <c r="I27" s="256"/>
      <c r="J27" s="256"/>
      <c r="K27" s="256"/>
      <c r="L27" s="256"/>
      <c r="M27" s="256"/>
      <c r="N27" s="256"/>
      <c r="O27" s="256"/>
      <c r="P27" s="256"/>
      <c r="Q27" s="256"/>
      <c r="R27" s="256"/>
      <c r="S27" s="256"/>
    </row>
    <row r="28" spans="1:19" ht="13.5" customHeight="1">
      <c r="A28" s="229" t="s">
        <v>27</v>
      </c>
      <c r="B28" s="229" t="s">
        <v>341</v>
      </c>
      <c r="C28" s="242"/>
      <c r="D28" s="294">
        <v>-0.3</v>
      </c>
      <c r="E28" s="302">
        <v>-12.2</v>
      </c>
      <c r="F28" s="302">
        <v>0.3</v>
      </c>
      <c r="G28" s="302">
        <v>-2.9</v>
      </c>
      <c r="H28" s="302">
        <v>4.5</v>
      </c>
      <c r="I28" s="302">
        <v>2.9</v>
      </c>
      <c r="J28" s="302">
        <v>0.4</v>
      </c>
      <c r="K28" s="302">
        <v>-5.0999999999999996</v>
      </c>
      <c r="L28" s="277">
        <v>-3.5</v>
      </c>
      <c r="M28" s="277">
        <v>-4.5999999999999996</v>
      </c>
      <c r="N28" s="277">
        <v>15.5</v>
      </c>
      <c r="O28" s="277">
        <v>1.1000000000000001</v>
      </c>
      <c r="P28" s="302">
        <v>-5.5</v>
      </c>
      <c r="Q28" s="302">
        <v>1</v>
      </c>
      <c r="R28" s="302">
        <v>-2.9</v>
      </c>
      <c r="S28" s="277">
        <v>1</v>
      </c>
    </row>
    <row r="29" spans="1:19" ht="13.5" customHeight="1">
      <c r="A29" s="230"/>
      <c r="B29" s="230" t="s">
        <v>245</v>
      </c>
      <c r="C29" s="242"/>
      <c r="D29" s="295">
        <v>-0.8</v>
      </c>
      <c r="E29" s="303">
        <v>0.5</v>
      </c>
      <c r="F29" s="303">
        <v>-3.8</v>
      </c>
      <c r="G29" s="303">
        <v>-9.9</v>
      </c>
      <c r="H29" s="303">
        <v>1.8</v>
      </c>
      <c r="I29" s="303">
        <v>-8</v>
      </c>
      <c r="J29" s="303">
        <v>-5.8</v>
      </c>
      <c r="K29" s="303">
        <v>0.7</v>
      </c>
      <c r="L29" s="278">
        <v>-8.3000000000000007</v>
      </c>
      <c r="M29" s="278">
        <v>3.2</v>
      </c>
      <c r="N29" s="278">
        <v>-9.8000000000000007</v>
      </c>
      <c r="O29" s="278">
        <v>-1.6</v>
      </c>
      <c r="P29" s="303">
        <v>32</v>
      </c>
      <c r="Q29" s="303">
        <v>5.3</v>
      </c>
      <c r="R29" s="303">
        <v>-1.2</v>
      </c>
      <c r="S29" s="278">
        <v>-5.4</v>
      </c>
    </row>
    <row r="30" spans="1:19" ht="13.5" customHeight="1">
      <c r="A30" s="230"/>
      <c r="B30" s="230" t="s">
        <v>110</v>
      </c>
      <c r="C30" s="242"/>
      <c r="D30" s="295">
        <v>1.8</v>
      </c>
      <c r="E30" s="303">
        <v>8</v>
      </c>
      <c r="F30" s="303">
        <v>2.8</v>
      </c>
      <c r="G30" s="303">
        <v>-0.4</v>
      </c>
      <c r="H30" s="303">
        <v>5.7</v>
      </c>
      <c r="I30" s="303">
        <v>2.4</v>
      </c>
      <c r="J30" s="303">
        <v>-7.6</v>
      </c>
      <c r="K30" s="303">
        <v>-4</v>
      </c>
      <c r="L30" s="278">
        <v>12.9</v>
      </c>
      <c r="M30" s="278">
        <v>6.9</v>
      </c>
      <c r="N30" s="278">
        <v>2.9</v>
      </c>
      <c r="O30" s="278">
        <v>-2</v>
      </c>
      <c r="P30" s="303">
        <v>-0.3</v>
      </c>
      <c r="Q30" s="303">
        <v>0.3</v>
      </c>
      <c r="R30" s="303">
        <v>-0.2</v>
      </c>
      <c r="S30" s="278">
        <v>18.3</v>
      </c>
    </row>
    <row r="31" spans="1:19" ht="13.5" customHeight="1">
      <c r="A31" s="230"/>
      <c r="B31" s="230" t="s">
        <v>316</v>
      </c>
      <c r="C31" s="242"/>
      <c r="D31" s="295">
        <v>-2.2000000000000002</v>
      </c>
      <c r="E31" s="303">
        <v>-6.9</v>
      </c>
      <c r="F31" s="303">
        <v>2.4</v>
      </c>
      <c r="G31" s="303">
        <v>-10.9</v>
      </c>
      <c r="H31" s="303">
        <v>-8.6</v>
      </c>
      <c r="I31" s="303">
        <v>-11.2</v>
      </c>
      <c r="J31" s="303">
        <v>-5.4</v>
      </c>
      <c r="K31" s="303">
        <v>1.9</v>
      </c>
      <c r="L31" s="278">
        <v>-1.6</v>
      </c>
      <c r="M31" s="278">
        <v>-2</v>
      </c>
      <c r="N31" s="278">
        <v>-3.9</v>
      </c>
      <c r="O31" s="278">
        <v>1.5</v>
      </c>
      <c r="P31" s="303">
        <v>-2.9</v>
      </c>
      <c r="Q31" s="303">
        <v>-3.4</v>
      </c>
      <c r="R31" s="303">
        <v>5.6</v>
      </c>
      <c r="S31" s="278">
        <v>-2.2999999999999998</v>
      </c>
    </row>
    <row r="32" spans="1:19" ht="13.5" customHeight="1">
      <c r="B32" s="230" t="s">
        <v>112</v>
      </c>
      <c r="C32" s="242"/>
      <c r="D32" s="295">
        <v>-1</v>
      </c>
      <c r="E32" s="303">
        <v>2.9</v>
      </c>
      <c r="F32" s="303">
        <v>-1.5</v>
      </c>
      <c r="G32" s="303">
        <v>1.9</v>
      </c>
      <c r="H32" s="303">
        <v>-4.5</v>
      </c>
      <c r="I32" s="303">
        <v>2.8</v>
      </c>
      <c r="J32" s="303">
        <v>1.9</v>
      </c>
      <c r="K32" s="303">
        <v>-3.7</v>
      </c>
      <c r="L32" s="278">
        <v>1.3</v>
      </c>
      <c r="M32" s="278">
        <v>1.1000000000000001</v>
      </c>
      <c r="N32" s="278">
        <v>-2.7</v>
      </c>
      <c r="O32" s="278">
        <v>-8.8000000000000007</v>
      </c>
      <c r="P32" s="303">
        <v>-6.3</v>
      </c>
      <c r="Q32" s="303">
        <v>-2.1</v>
      </c>
      <c r="R32" s="303">
        <v>-5.0999999999999996</v>
      </c>
      <c r="S32" s="278">
        <v>2.9</v>
      </c>
    </row>
    <row r="33" spans="1:32" ht="13.5" customHeight="1">
      <c r="A33" s="231"/>
      <c r="B33" s="231" t="s">
        <v>184</v>
      </c>
      <c r="C33" s="243"/>
      <c r="D33" s="297">
        <v>0.5</v>
      </c>
      <c r="E33" s="304">
        <v>4</v>
      </c>
      <c r="F33" s="304">
        <v>-1.5</v>
      </c>
      <c r="G33" s="304">
        <v>8.6</v>
      </c>
      <c r="H33" s="304">
        <v>-3.9</v>
      </c>
      <c r="I33" s="304">
        <v>-5.5</v>
      </c>
      <c r="J33" s="304">
        <v>12.4</v>
      </c>
      <c r="K33" s="304">
        <v>1.1000000000000001</v>
      </c>
      <c r="L33" s="304">
        <v>-9.6</v>
      </c>
      <c r="M33" s="304">
        <v>-0.6</v>
      </c>
      <c r="N33" s="304">
        <v>-5.8</v>
      </c>
      <c r="O33" s="304">
        <v>-9.4</v>
      </c>
      <c r="P33" s="304">
        <v>2.8</v>
      </c>
      <c r="Q33" s="304">
        <v>-0.2</v>
      </c>
      <c r="R33" s="304">
        <v>5.4</v>
      </c>
      <c r="S33" s="304">
        <v>2</v>
      </c>
    </row>
    <row r="34" spans="1:32" ht="13.5" customHeight="1">
      <c r="A34" s="230" t="s">
        <v>449</v>
      </c>
      <c r="B34" s="230">
        <v>4</v>
      </c>
      <c r="C34" s="242" t="s">
        <v>234</v>
      </c>
      <c r="D34" s="294">
        <v>0.4</v>
      </c>
      <c r="E34" s="302">
        <v>0.9</v>
      </c>
      <c r="F34" s="302">
        <v>0.6</v>
      </c>
      <c r="G34" s="302">
        <v>17</v>
      </c>
      <c r="H34" s="302">
        <v>4.2</v>
      </c>
      <c r="I34" s="302">
        <v>-4.5999999999999996</v>
      </c>
      <c r="J34" s="302">
        <v>11.8</v>
      </c>
      <c r="K34" s="302">
        <v>2.7</v>
      </c>
      <c r="L34" s="302">
        <v>-5.2</v>
      </c>
      <c r="M34" s="302">
        <v>-0.1</v>
      </c>
      <c r="N34" s="302">
        <v>-6.4</v>
      </c>
      <c r="O34" s="302">
        <v>-14.9</v>
      </c>
      <c r="P34" s="302">
        <v>-1.4</v>
      </c>
      <c r="Q34" s="302">
        <v>0.5</v>
      </c>
      <c r="R34" s="302">
        <v>-1.9</v>
      </c>
      <c r="S34" s="302">
        <v>-5.6</v>
      </c>
    </row>
    <row r="35" spans="1:32" ht="13.5" customHeight="1">
      <c r="A35" s="232" t="s">
        <v>59</v>
      </c>
      <c r="B35" s="230">
        <v>5</v>
      </c>
      <c r="C35" s="242"/>
      <c r="D35" s="295">
        <v>1.1000000000000001</v>
      </c>
      <c r="E35" s="303">
        <v>9.3000000000000007</v>
      </c>
      <c r="F35" s="303">
        <v>-0.5</v>
      </c>
      <c r="G35" s="303">
        <v>12.4</v>
      </c>
      <c r="H35" s="303">
        <v>4.2</v>
      </c>
      <c r="I35" s="303">
        <v>-2.2999999999999998</v>
      </c>
      <c r="J35" s="303">
        <v>12.9</v>
      </c>
      <c r="K35" s="303">
        <v>0.6</v>
      </c>
      <c r="L35" s="303">
        <v>-5.4</v>
      </c>
      <c r="M35" s="303">
        <v>-2.7</v>
      </c>
      <c r="N35" s="303">
        <v>-5.0999999999999996</v>
      </c>
      <c r="O35" s="303">
        <v>-9.4</v>
      </c>
      <c r="P35" s="303">
        <v>-0.7</v>
      </c>
      <c r="Q35" s="303">
        <v>-1.4</v>
      </c>
      <c r="R35" s="303">
        <v>-0.4</v>
      </c>
      <c r="S35" s="303">
        <v>1.5</v>
      </c>
    </row>
    <row r="36" spans="1:32" ht="13.5" customHeight="1">
      <c r="A36" s="232" t="s">
        <v>59</v>
      </c>
      <c r="B36" s="230">
        <v>6</v>
      </c>
      <c r="C36" s="242"/>
      <c r="D36" s="295">
        <v>5.2</v>
      </c>
      <c r="E36" s="303">
        <v>17.100000000000001</v>
      </c>
      <c r="F36" s="303">
        <v>1.3</v>
      </c>
      <c r="G36" s="303">
        <v>-43.3</v>
      </c>
      <c r="H36" s="303">
        <v>15.5</v>
      </c>
      <c r="I36" s="303">
        <v>-8.8000000000000007</v>
      </c>
      <c r="J36" s="303">
        <v>24</v>
      </c>
      <c r="K36" s="303">
        <v>-4.3</v>
      </c>
      <c r="L36" s="303">
        <v>-9.4</v>
      </c>
      <c r="M36" s="303">
        <v>-13.7</v>
      </c>
      <c r="N36" s="303">
        <v>11</v>
      </c>
      <c r="O36" s="303">
        <v>-13.6</v>
      </c>
      <c r="P36" s="303">
        <v>4.9000000000000004</v>
      </c>
      <c r="Q36" s="303">
        <v>8.8000000000000007</v>
      </c>
      <c r="R36" s="303">
        <v>17.5</v>
      </c>
      <c r="S36" s="303">
        <v>26.4</v>
      </c>
    </row>
    <row r="37" spans="1:32" ht="13.5" customHeight="1">
      <c r="A37" s="232" t="s">
        <v>59</v>
      </c>
      <c r="B37" s="230">
        <v>7</v>
      </c>
      <c r="D37" s="295">
        <v>-1.9</v>
      </c>
      <c r="E37" s="303">
        <v>1.3</v>
      </c>
      <c r="F37" s="303">
        <v>-4.0999999999999996</v>
      </c>
      <c r="G37" s="303">
        <v>21.5</v>
      </c>
      <c r="H37" s="303">
        <v>2.1</v>
      </c>
      <c r="I37" s="303">
        <v>-12.2</v>
      </c>
      <c r="J37" s="303">
        <v>4.4000000000000004</v>
      </c>
      <c r="K37" s="303">
        <v>9</v>
      </c>
      <c r="L37" s="303">
        <v>-10.3</v>
      </c>
      <c r="M37" s="303">
        <v>14.6</v>
      </c>
      <c r="N37" s="303">
        <v>-15.8</v>
      </c>
      <c r="O37" s="303">
        <v>-7.5</v>
      </c>
      <c r="P37" s="303">
        <v>11.8</v>
      </c>
      <c r="Q37" s="303">
        <v>-6.2</v>
      </c>
      <c r="R37" s="303">
        <v>6.8</v>
      </c>
      <c r="S37" s="303">
        <v>4.0999999999999996</v>
      </c>
    </row>
    <row r="38" spans="1:32" ht="13.5" customHeight="1">
      <c r="A38" s="232" t="s">
        <v>59</v>
      </c>
      <c r="B38" s="230">
        <v>8</v>
      </c>
      <c r="C38" s="242"/>
      <c r="D38" s="295">
        <v>-2.6</v>
      </c>
      <c r="E38" s="303">
        <v>18.7</v>
      </c>
      <c r="F38" s="303">
        <v>-2.5</v>
      </c>
      <c r="G38" s="303">
        <v>25.3</v>
      </c>
      <c r="H38" s="303">
        <v>-15.8</v>
      </c>
      <c r="I38" s="303">
        <v>-6.8</v>
      </c>
      <c r="J38" s="303">
        <v>2.2999999999999998</v>
      </c>
      <c r="K38" s="303">
        <v>1.3</v>
      </c>
      <c r="L38" s="303">
        <v>-14.2</v>
      </c>
      <c r="M38" s="303">
        <v>-10.5</v>
      </c>
      <c r="N38" s="303">
        <v>-6.4</v>
      </c>
      <c r="O38" s="303">
        <v>-1.2</v>
      </c>
      <c r="P38" s="303">
        <v>-7.5</v>
      </c>
      <c r="Q38" s="303">
        <v>-5</v>
      </c>
      <c r="R38" s="303">
        <v>5.9</v>
      </c>
      <c r="S38" s="303">
        <v>-4.9000000000000004</v>
      </c>
    </row>
    <row r="39" spans="1:32" ht="13.5" customHeight="1">
      <c r="A39" s="232" t="s">
        <v>59</v>
      </c>
      <c r="B39" s="230">
        <v>9</v>
      </c>
      <c r="C39" s="242"/>
      <c r="D39" s="295">
        <v>-0.7</v>
      </c>
      <c r="E39" s="303">
        <v>3.6</v>
      </c>
      <c r="F39" s="303">
        <v>-2.2000000000000002</v>
      </c>
      <c r="G39" s="303">
        <v>24.5</v>
      </c>
      <c r="H39" s="303">
        <v>7</v>
      </c>
      <c r="I39" s="303">
        <v>-8.4</v>
      </c>
      <c r="J39" s="303">
        <v>10.7</v>
      </c>
      <c r="K39" s="303">
        <v>5.4</v>
      </c>
      <c r="L39" s="303">
        <v>-17.600000000000001</v>
      </c>
      <c r="M39" s="303">
        <v>-3.3</v>
      </c>
      <c r="N39" s="303">
        <v>-12.6</v>
      </c>
      <c r="O39" s="303">
        <v>-2.6</v>
      </c>
      <c r="P39" s="303">
        <v>4.0999999999999996</v>
      </c>
      <c r="Q39" s="303">
        <v>-3.1</v>
      </c>
      <c r="R39" s="303">
        <v>1</v>
      </c>
      <c r="S39" s="303">
        <v>-0.1</v>
      </c>
    </row>
    <row r="40" spans="1:32" ht="13.5" customHeight="1">
      <c r="A40" s="232" t="s">
        <v>59</v>
      </c>
      <c r="B40" s="230">
        <v>10</v>
      </c>
      <c r="C40" s="242"/>
      <c r="D40" s="295">
        <v>-0.7</v>
      </c>
      <c r="E40" s="303">
        <v>0.8</v>
      </c>
      <c r="F40" s="303">
        <v>-2</v>
      </c>
      <c r="G40" s="303">
        <v>16.2</v>
      </c>
      <c r="H40" s="303">
        <v>-7.4</v>
      </c>
      <c r="I40" s="303">
        <v>-6.3</v>
      </c>
      <c r="J40" s="303">
        <v>15.1</v>
      </c>
      <c r="K40" s="303">
        <v>0.1</v>
      </c>
      <c r="L40" s="303">
        <v>-10.1</v>
      </c>
      <c r="M40" s="303">
        <v>1</v>
      </c>
      <c r="N40" s="303">
        <v>-10.1</v>
      </c>
      <c r="O40" s="303">
        <v>-9.8000000000000007</v>
      </c>
      <c r="P40" s="303">
        <v>0.6</v>
      </c>
      <c r="Q40" s="303">
        <v>-4.2</v>
      </c>
      <c r="R40" s="303">
        <v>1.3</v>
      </c>
      <c r="S40" s="303">
        <v>-2.6</v>
      </c>
    </row>
    <row r="41" spans="1:32" ht="13.5" customHeight="1">
      <c r="A41" s="233" t="s">
        <v>59</v>
      </c>
      <c r="B41" s="230">
        <v>11</v>
      </c>
      <c r="C41" s="242"/>
      <c r="D41" s="295">
        <v>0.4</v>
      </c>
      <c r="E41" s="303">
        <v>-5.2</v>
      </c>
      <c r="F41" s="303">
        <v>-2.8</v>
      </c>
      <c r="G41" s="303">
        <v>21.8</v>
      </c>
      <c r="H41" s="303">
        <v>-23.6</v>
      </c>
      <c r="I41" s="303">
        <v>5.3</v>
      </c>
      <c r="J41" s="303">
        <v>6.9</v>
      </c>
      <c r="K41" s="303">
        <v>4.0999999999999996</v>
      </c>
      <c r="L41" s="303">
        <v>-6.4</v>
      </c>
      <c r="M41" s="303">
        <v>9.8000000000000007</v>
      </c>
      <c r="N41" s="303">
        <v>-12.4</v>
      </c>
      <c r="O41" s="303">
        <v>8.5</v>
      </c>
      <c r="P41" s="303">
        <v>0</v>
      </c>
      <c r="Q41" s="303">
        <v>4.5999999999999996</v>
      </c>
      <c r="R41" s="303">
        <v>0.3</v>
      </c>
      <c r="S41" s="303">
        <v>2</v>
      </c>
    </row>
    <row r="42" spans="1:32" ht="13.5" customHeight="1">
      <c r="A42" s="232" t="s">
        <v>59</v>
      </c>
      <c r="B42" s="230">
        <v>12</v>
      </c>
      <c r="D42" s="295">
        <v>1.7</v>
      </c>
      <c r="E42" s="303">
        <v>6.1</v>
      </c>
      <c r="F42" s="303">
        <v>-1.2</v>
      </c>
      <c r="G42" s="303">
        <v>0.1</v>
      </c>
      <c r="H42" s="303">
        <v>-24.1</v>
      </c>
      <c r="I42" s="303">
        <v>-11</v>
      </c>
      <c r="J42" s="303">
        <v>21</v>
      </c>
      <c r="K42" s="303">
        <v>0.1</v>
      </c>
      <c r="L42" s="303">
        <v>-14.1</v>
      </c>
      <c r="M42" s="303">
        <v>3.5</v>
      </c>
      <c r="N42" s="303">
        <v>-1</v>
      </c>
      <c r="O42" s="303">
        <v>-12.3</v>
      </c>
      <c r="P42" s="303">
        <v>4.4000000000000004</v>
      </c>
      <c r="Q42" s="303">
        <v>1.8</v>
      </c>
      <c r="R42" s="303">
        <v>10.3</v>
      </c>
      <c r="S42" s="303">
        <v>-0.8</v>
      </c>
    </row>
    <row r="43" spans="1:32" ht="13.5" customHeight="1">
      <c r="A43" s="232" t="s">
        <v>450</v>
      </c>
      <c r="B43" s="230">
        <v>1</v>
      </c>
      <c r="C43" s="242"/>
      <c r="D43" s="295">
        <v>-2.2999999999999998</v>
      </c>
      <c r="E43" s="303">
        <v>5.4</v>
      </c>
      <c r="F43" s="303">
        <v>-4.2</v>
      </c>
      <c r="G43" s="303">
        <v>20.7</v>
      </c>
      <c r="H43" s="303">
        <v>5.5</v>
      </c>
      <c r="I43" s="303">
        <v>7.8</v>
      </c>
      <c r="J43" s="303">
        <v>-10.9</v>
      </c>
      <c r="K43" s="303">
        <v>6.2</v>
      </c>
      <c r="L43" s="303">
        <v>0.2</v>
      </c>
      <c r="M43" s="303">
        <v>4.7</v>
      </c>
      <c r="N43" s="303">
        <v>-0.6</v>
      </c>
      <c r="O43" s="303">
        <v>7.5</v>
      </c>
      <c r="P43" s="303">
        <v>1.7</v>
      </c>
      <c r="Q43" s="303">
        <v>-6.3</v>
      </c>
      <c r="R43" s="303">
        <v>-6.7</v>
      </c>
      <c r="S43" s="303">
        <v>-1.5</v>
      </c>
    </row>
    <row r="44" spans="1:32" ht="13.5" customHeight="1">
      <c r="A44" s="232" t="s">
        <v>59</v>
      </c>
      <c r="B44" s="230">
        <v>2</v>
      </c>
      <c r="C44" s="242"/>
      <c r="D44" s="295">
        <v>-3.8</v>
      </c>
      <c r="E44" s="303">
        <v>-2</v>
      </c>
      <c r="F44" s="303">
        <v>-4.5999999999999996</v>
      </c>
      <c r="G44" s="303">
        <v>48.3</v>
      </c>
      <c r="H44" s="303">
        <v>6</v>
      </c>
      <c r="I44" s="303">
        <v>4</v>
      </c>
      <c r="J44" s="303">
        <v>-11.1</v>
      </c>
      <c r="K44" s="303">
        <v>5.6</v>
      </c>
      <c r="L44" s="303">
        <v>-14.5</v>
      </c>
      <c r="M44" s="303">
        <v>0.3</v>
      </c>
      <c r="N44" s="303">
        <v>-5.8</v>
      </c>
      <c r="O44" s="303">
        <v>-1</v>
      </c>
      <c r="P44" s="303">
        <v>0.5</v>
      </c>
      <c r="Q44" s="303">
        <v>-7.6</v>
      </c>
      <c r="R44" s="303">
        <v>-2.5</v>
      </c>
      <c r="S44" s="303">
        <v>-2</v>
      </c>
    </row>
    <row r="45" spans="1:32" ht="13.5" customHeight="1">
      <c r="A45" s="232" t="s">
        <v>59</v>
      </c>
      <c r="B45" s="230">
        <v>3</v>
      </c>
      <c r="C45" s="242"/>
      <c r="D45" s="295">
        <v>-4.9000000000000004</v>
      </c>
      <c r="E45" s="303">
        <v>3.9</v>
      </c>
      <c r="F45" s="303">
        <v>-6.5</v>
      </c>
      <c r="G45" s="303">
        <v>-10.199999999999999</v>
      </c>
      <c r="H45" s="303">
        <v>8.9</v>
      </c>
      <c r="I45" s="303">
        <v>2.9</v>
      </c>
      <c r="J45" s="303">
        <v>-7.3</v>
      </c>
      <c r="K45" s="303">
        <v>-4.7</v>
      </c>
      <c r="L45" s="303">
        <v>-12.4</v>
      </c>
      <c r="M45" s="303">
        <v>-0.1</v>
      </c>
      <c r="N45" s="303">
        <v>1.6</v>
      </c>
      <c r="O45" s="303">
        <v>9.1999999999999993</v>
      </c>
      <c r="P45" s="303">
        <v>-4.0999999999999996</v>
      </c>
      <c r="Q45" s="303">
        <v>-11.3</v>
      </c>
      <c r="R45" s="303">
        <v>-2</v>
      </c>
      <c r="S45" s="303">
        <v>-5.9</v>
      </c>
    </row>
    <row r="46" spans="1:32" ht="13.5" customHeight="1">
      <c r="A46" s="234" t="s">
        <v>59</v>
      </c>
      <c r="B46" s="238">
        <v>4</v>
      </c>
      <c r="C46" s="244"/>
      <c r="D46" s="255">
        <v>-4.3</v>
      </c>
      <c r="E46" s="266">
        <v>-17.399999999999999</v>
      </c>
      <c r="F46" s="266">
        <v>-2.6</v>
      </c>
      <c r="G46" s="266">
        <v>-8.1999999999999993</v>
      </c>
      <c r="H46" s="266">
        <v>17.7</v>
      </c>
      <c r="I46" s="266">
        <v>6.2</v>
      </c>
      <c r="J46" s="266">
        <v>-3.5</v>
      </c>
      <c r="K46" s="266">
        <v>4.7</v>
      </c>
      <c r="L46" s="266">
        <v>-11.4</v>
      </c>
      <c r="M46" s="266">
        <v>0</v>
      </c>
      <c r="N46" s="266">
        <v>2.4</v>
      </c>
      <c r="O46" s="266">
        <v>0.9</v>
      </c>
      <c r="P46" s="266">
        <v>0.4</v>
      </c>
      <c r="Q46" s="266">
        <v>-14.6</v>
      </c>
      <c r="R46" s="266">
        <v>2.1</v>
      </c>
      <c r="S46" s="266">
        <v>-4.5999999999999996</v>
      </c>
    </row>
    <row r="47" spans="1:32" ht="27" customHeight="1">
      <c r="A47" s="235" t="s">
        <v>169</v>
      </c>
      <c r="B47" s="235"/>
      <c r="C47" s="245"/>
      <c r="D47" s="298">
        <v>0</v>
      </c>
      <c r="E47" s="298">
        <v>-12.3</v>
      </c>
      <c r="F47" s="298">
        <v>3.8</v>
      </c>
      <c r="G47" s="298">
        <v>-4</v>
      </c>
      <c r="H47" s="298">
        <v>3.7</v>
      </c>
      <c r="I47" s="298">
        <v>1.5</v>
      </c>
      <c r="J47" s="298">
        <v>1.4</v>
      </c>
      <c r="K47" s="298">
        <v>3.4</v>
      </c>
      <c r="L47" s="298">
        <v>15.5</v>
      </c>
      <c r="M47" s="298">
        <v>1.1000000000000001</v>
      </c>
      <c r="N47" s="298">
        <v>-1.1000000000000001</v>
      </c>
      <c r="O47" s="298">
        <v>-0.1</v>
      </c>
      <c r="P47" s="298">
        <v>-1.9</v>
      </c>
      <c r="Q47" s="298">
        <v>-4.4000000000000004</v>
      </c>
      <c r="R47" s="298">
        <v>-4.8</v>
      </c>
      <c r="S47" s="298">
        <v>-0.1</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94">
        <v>101.7</v>
      </c>
      <c r="E54" s="302">
        <v>104.5</v>
      </c>
      <c r="F54" s="302">
        <v>104.3</v>
      </c>
      <c r="G54" s="302">
        <v>108.5</v>
      </c>
      <c r="H54" s="302">
        <v>103.3</v>
      </c>
      <c r="I54" s="302">
        <v>110</v>
      </c>
      <c r="J54" s="302">
        <v>108.1</v>
      </c>
      <c r="K54" s="302">
        <v>103.9</v>
      </c>
      <c r="L54" s="277">
        <v>88</v>
      </c>
      <c r="M54" s="277">
        <v>97.7</v>
      </c>
      <c r="N54" s="277">
        <v>119.7</v>
      </c>
      <c r="O54" s="277">
        <v>108.5</v>
      </c>
      <c r="P54" s="302">
        <v>78.5</v>
      </c>
      <c r="Q54" s="302">
        <v>95.6</v>
      </c>
      <c r="R54" s="302">
        <v>100.2</v>
      </c>
      <c r="S54" s="277">
        <v>100.8</v>
      </c>
    </row>
    <row r="55" spans="1:19" ht="13.5" customHeight="1">
      <c r="A55" s="230"/>
      <c r="B55" s="230" t="s">
        <v>245</v>
      </c>
      <c r="C55" s="242"/>
      <c r="D55" s="295">
        <v>100</v>
      </c>
      <c r="E55" s="303">
        <v>100</v>
      </c>
      <c r="F55" s="303">
        <v>100</v>
      </c>
      <c r="G55" s="303">
        <v>100</v>
      </c>
      <c r="H55" s="303">
        <v>100</v>
      </c>
      <c r="I55" s="303">
        <v>100</v>
      </c>
      <c r="J55" s="303">
        <v>100</v>
      </c>
      <c r="K55" s="303">
        <v>100</v>
      </c>
      <c r="L55" s="278">
        <v>100</v>
      </c>
      <c r="M55" s="278">
        <v>100</v>
      </c>
      <c r="N55" s="278">
        <v>100</v>
      </c>
      <c r="O55" s="278">
        <v>100</v>
      </c>
      <c r="P55" s="303">
        <v>100</v>
      </c>
      <c r="Q55" s="303">
        <v>100</v>
      </c>
      <c r="R55" s="303">
        <v>100</v>
      </c>
      <c r="S55" s="278">
        <v>100</v>
      </c>
    </row>
    <row r="56" spans="1:19" ht="13.5" customHeight="1">
      <c r="A56" s="230"/>
      <c r="B56" s="230" t="s">
        <v>110</v>
      </c>
      <c r="C56" s="242"/>
      <c r="D56" s="295">
        <v>102.8</v>
      </c>
      <c r="E56" s="303">
        <v>118.8</v>
      </c>
      <c r="F56" s="303">
        <v>102.4</v>
      </c>
      <c r="G56" s="303">
        <v>98.3</v>
      </c>
      <c r="H56" s="303">
        <v>101.1</v>
      </c>
      <c r="I56" s="303">
        <v>106.5</v>
      </c>
      <c r="J56" s="303">
        <v>97.4</v>
      </c>
      <c r="K56" s="303">
        <v>84.8</v>
      </c>
      <c r="L56" s="278">
        <v>115.8</v>
      </c>
      <c r="M56" s="278">
        <v>104.4</v>
      </c>
      <c r="N56" s="278">
        <v>98.2</v>
      </c>
      <c r="O56" s="278">
        <v>108.1</v>
      </c>
      <c r="P56" s="303">
        <v>101.3</v>
      </c>
      <c r="Q56" s="303">
        <v>99</v>
      </c>
      <c r="R56" s="303">
        <v>90.4</v>
      </c>
      <c r="S56" s="278">
        <v>122.2</v>
      </c>
    </row>
    <row r="57" spans="1:19" ht="13.5" customHeight="1">
      <c r="A57" s="230"/>
      <c r="B57" s="230" t="s">
        <v>316</v>
      </c>
      <c r="C57" s="242"/>
      <c r="D57" s="295">
        <v>101.4</v>
      </c>
      <c r="E57" s="303">
        <v>98.4</v>
      </c>
      <c r="F57" s="303">
        <v>104.8</v>
      </c>
      <c r="G57" s="303">
        <v>97</v>
      </c>
      <c r="H57" s="303">
        <v>91.6</v>
      </c>
      <c r="I57" s="303">
        <v>92.6</v>
      </c>
      <c r="J57" s="303">
        <v>86.1</v>
      </c>
      <c r="K57" s="303">
        <v>96.4</v>
      </c>
      <c r="L57" s="303">
        <v>95.5</v>
      </c>
      <c r="M57" s="303">
        <v>106.5</v>
      </c>
      <c r="N57" s="303">
        <v>101</v>
      </c>
      <c r="O57" s="303">
        <v>106.9</v>
      </c>
      <c r="P57" s="303">
        <v>96.8</v>
      </c>
      <c r="Q57" s="303">
        <v>97.5</v>
      </c>
      <c r="R57" s="303">
        <v>91.6</v>
      </c>
      <c r="S57" s="303">
        <v>128.9</v>
      </c>
    </row>
    <row r="58" spans="1:19" ht="13.5" customHeight="1">
      <c r="B58" s="230" t="s">
        <v>112</v>
      </c>
      <c r="C58" s="242"/>
      <c r="D58" s="296">
        <v>99.3</v>
      </c>
      <c r="E58" s="278">
        <v>101.8</v>
      </c>
      <c r="F58" s="278">
        <v>102.1</v>
      </c>
      <c r="G58" s="278">
        <v>91.2</v>
      </c>
      <c r="H58" s="278">
        <v>87.9</v>
      </c>
      <c r="I58" s="278">
        <v>93</v>
      </c>
      <c r="J58" s="278">
        <v>85.2</v>
      </c>
      <c r="K58" s="278">
        <v>92.4</v>
      </c>
      <c r="L58" s="278">
        <v>88.6</v>
      </c>
      <c r="M58" s="278">
        <v>106.9</v>
      </c>
      <c r="N58" s="278">
        <v>96.4</v>
      </c>
      <c r="O58" s="278">
        <v>98.8</v>
      </c>
      <c r="P58" s="278">
        <v>95.4</v>
      </c>
      <c r="Q58" s="278">
        <v>95.1</v>
      </c>
      <c r="R58" s="278">
        <v>89.2</v>
      </c>
      <c r="S58" s="278">
        <v>122.4</v>
      </c>
    </row>
    <row r="59" spans="1:19" ht="13.5" customHeight="1">
      <c r="A59" s="231"/>
      <c r="B59" s="231" t="s">
        <v>184</v>
      </c>
      <c r="C59" s="243"/>
      <c r="D59" s="297">
        <v>98</v>
      </c>
      <c r="E59" s="304">
        <v>108.9</v>
      </c>
      <c r="F59" s="304">
        <v>101.6</v>
      </c>
      <c r="G59" s="304">
        <v>96.9</v>
      </c>
      <c r="H59" s="304">
        <v>80.099999999999994</v>
      </c>
      <c r="I59" s="304">
        <v>82.1</v>
      </c>
      <c r="J59" s="304">
        <v>94.1</v>
      </c>
      <c r="K59" s="304">
        <v>89.8</v>
      </c>
      <c r="L59" s="304">
        <v>71.400000000000006</v>
      </c>
      <c r="M59" s="304">
        <v>109.8</v>
      </c>
      <c r="N59" s="304">
        <v>87.8</v>
      </c>
      <c r="O59" s="304">
        <v>93.1</v>
      </c>
      <c r="P59" s="304">
        <v>96.5</v>
      </c>
      <c r="Q59" s="304">
        <v>89</v>
      </c>
      <c r="R59" s="304">
        <v>103.7</v>
      </c>
      <c r="S59" s="304">
        <v>125.6</v>
      </c>
    </row>
    <row r="60" spans="1:19" ht="13.5" customHeight="1">
      <c r="A60" s="230" t="s">
        <v>449</v>
      </c>
      <c r="B60" s="230">
        <v>4</v>
      </c>
      <c r="C60" s="242" t="s">
        <v>456</v>
      </c>
      <c r="D60" s="294">
        <v>82.1</v>
      </c>
      <c r="E60" s="302">
        <v>134.1</v>
      </c>
      <c r="F60" s="302">
        <v>81.099999999999994</v>
      </c>
      <c r="G60" s="302">
        <v>86.6</v>
      </c>
      <c r="H60" s="302">
        <v>65.599999999999994</v>
      </c>
      <c r="I60" s="302">
        <v>79.400000000000006</v>
      </c>
      <c r="J60" s="302">
        <v>79.400000000000006</v>
      </c>
      <c r="K60" s="302">
        <v>67.8</v>
      </c>
      <c r="L60" s="302">
        <v>59.9</v>
      </c>
      <c r="M60" s="302">
        <v>79.3</v>
      </c>
      <c r="N60" s="302">
        <v>81.2</v>
      </c>
      <c r="O60" s="302">
        <v>82.2</v>
      </c>
      <c r="P60" s="302">
        <v>72.099999999999994</v>
      </c>
      <c r="Q60" s="302">
        <v>80.099999999999994</v>
      </c>
      <c r="R60" s="302">
        <v>83.7</v>
      </c>
      <c r="S60" s="302">
        <v>111</v>
      </c>
    </row>
    <row r="61" spans="1:19" ht="13.5" customHeight="1">
      <c r="A61" s="232" t="s">
        <v>59</v>
      </c>
      <c r="B61" s="230">
        <v>5</v>
      </c>
      <c r="C61" s="242"/>
      <c r="D61" s="295">
        <v>80.7</v>
      </c>
      <c r="E61" s="303">
        <v>89</v>
      </c>
      <c r="F61" s="303">
        <v>79.400000000000006</v>
      </c>
      <c r="G61" s="303">
        <v>87.2</v>
      </c>
      <c r="H61" s="303">
        <v>66.5</v>
      </c>
      <c r="I61" s="303">
        <v>75</v>
      </c>
      <c r="J61" s="303">
        <v>80.400000000000006</v>
      </c>
      <c r="K61" s="303">
        <v>69</v>
      </c>
      <c r="L61" s="303">
        <v>57.6</v>
      </c>
      <c r="M61" s="303">
        <v>116.1</v>
      </c>
      <c r="N61" s="303">
        <v>86.1</v>
      </c>
      <c r="O61" s="303">
        <v>87.9</v>
      </c>
      <c r="P61" s="303">
        <v>71.7</v>
      </c>
      <c r="Q61" s="303">
        <v>74.2</v>
      </c>
      <c r="R61" s="303">
        <v>83.9</v>
      </c>
      <c r="S61" s="303">
        <v>109</v>
      </c>
    </row>
    <row r="62" spans="1:19" ht="13.5" customHeight="1">
      <c r="A62" s="232" t="s">
        <v>59</v>
      </c>
      <c r="B62" s="230">
        <v>6</v>
      </c>
      <c r="C62" s="242"/>
      <c r="D62" s="295">
        <v>129.69999999999999</v>
      </c>
      <c r="E62" s="303">
        <v>126.3</v>
      </c>
      <c r="F62" s="303">
        <v>128.6</v>
      </c>
      <c r="G62" s="303">
        <v>97.8</v>
      </c>
      <c r="H62" s="303">
        <v>134.6</v>
      </c>
      <c r="I62" s="303">
        <v>83.2</v>
      </c>
      <c r="J62" s="303">
        <v>97.3</v>
      </c>
      <c r="K62" s="303">
        <v>166.3</v>
      </c>
      <c r="L62" s="303">
        <v>69.900000000000006</v>
      </c>
      <c r="M62" s="303">
        <v>115.8</v>
      </c>
      <c r="N62" s="303">
        <v>98.4</v>
      </c>
      <c r="O62" s="303">
        <v>104.8</v>
      </c>
      <c r="P62" s="303">
        <v>208.9</v>
      </c>
      <c r="Q62" s="303">
        <v>116.1</v>
      </c>
      <c r="R62" s="303">
        <v>184.6</v>
      </c>
      <c r="S62" s="303">
        <v>159.30000000000001</v>
      </c>
    </row>
    <row r="63" spans="1:19" ht="13.5" customHeight="1">
      <c r="A63" s="232" t="s">
        <v>59</v>
      </c>
      <c r="B63" s="230">
        <v>7</v>
      </c>
      <c r="D63" s="295">
        <v>131</v>
      </c>
      <c r="E63" s="303">
        <v>160.4</v>
      </c>
      <c r="F63" s="303">
        <v>155.9</v>
      </c>
      <c r="G63" s="303">
        <v>105.7</v>
      </c>
      <c r="H63" s="303">
        <v>82</v>
      </c>
      <c r="I63" s="303">
        <v>91</v>
      </c>
      <c r="J63" s="303">
        <v>133.69999999999999</v>
      </c>
      <c r="K63" s="303">
        <v>94.9</v>
      </c>
      <c r="L63" s="303">
        <v>116.1</v>
      </c>
      <c r="M63" s="303">
        <v>216.5</v>
      </c>
      <c r="N63" s="303">
        <v>89.5</v>
      </c>
      <c r="O63" s="303">
        <v>115.5</v>
      </c>
      <c r="P63" s="303">
        <v>73.5</v>
      </c>
      <c r="Q63" s="303">
        <v>103.5</v>
      </c>
      <c r="R63" s="303">
        <v>99.4</v>
      </c>
      <c r="S63" s="303">
        <v>145.30000000000001</v>
      </c>
    </row>
    <row r="64" spans="1:19" ht="13.5" customHeight="1">
      <c r="A64" s="232" t="s">
        <v>59</v>
      </c>
      <c r="B64" s="230">
        <v>8</v>
      </c>
      <c r="C64" s="242"/>
      <c r="D64" s="295">
        <v>79.900000000000006</v>
      </c>
      <c r="E64" s="303">
        <v>83.9</v>
      </c>
      <c r="F64" s="303">
        <v>81.599999999999994</v>
      </c>
      <c r="G64" s="303">
        <v>88.8</v>
      </c>
      <c r="H64" s="303">
        <v>80.7</v>
      </c>
      <c r="I64" s="303">
        <v>78.8</v>
      </c>
      <c r="J64" s="303">
        <v>87.1</v>
      </c>
      <c r="K64" s="303">
        <v>67.2</v>
      </c>
      <c r="L64" s="303">
        <v>58.7</v>
      </c>
      <c r="M64" s="303">
        <v>76.5</v>
      </c>
      <c r="N64" s="303">
        <v>82.5</v>
      </c>
      <c r="O64" s="303">
        <v>88.2</v>
      </c>
      <c r="P64" s="303">
        <v>68.400000000000006</v>
      </c>
      <c r="Q64" s="303">
        <v>70.7</v>
      </c>
      <c r="R64" s="303">
        <v>82.9</v>
      </c>
      <c r="S64" s="303">
        <v>111.4</v>
      </c>
    </row>
    <row r="65" spans="1:19" ht="13.5" customHeight="1">
      <c r="A65" s="232" t="s">
        <v>59</v>
      </c>
      <c r="B65" s="230">
        <v>9</v>
      </c>
      <c r="C65" s="242"/>
      <c r="D65" s="295">
        <v>79.5</v>
      </c>
      <c r="E65" s="303">
        <v>98.4</v>
      </c>
      <c r="F65" s="303">
        <v>80</v>
      </c>
      <c r="G65" s="303">
        <v>89.3</v>
      </c>
      <c r="H65" s="303">
        <v>71.2</v>
      </c>
      <c r="I65" s="303">
        <v>76</v>
      </c>
      <c r="J65" s="303">
        <v>76.900000000000006</v>
      </c>
      <c r="K65" s="303">
        <v>77</v>
      </c>
      <c r="L65" s="303">
        <v>58.8</v>
      </c>
      <c r="M65" s="303">
        <v>76.2</v>
      </c>
      <c r="N65" s="303">
        <v>82.9</v>
      </c>
      <c r="O65" s="303">
        <v>85.9</v>
      </c>
      <c r="P65" s="303">
        <v>69.599999999999994</v>
      </c>
      <c r="Q65" s="303">
        <v>75</v>
      </c>
      <c r="R65" s="303">
        <v>78.099999999999994</v>
      </c>
      <c r="S65" s="303">
        <v>111.3</v>
      </c>
    </row>
    <row r="66" spans="1:19" ht="13.5" customHeight="1">
      <c r="A66" s="232" t="s">
        <v>59</v>
      </c>
      <c r="B66" s="230">
        <v>10</v>
      </c>
      <c r="C66" s="242"/>
      <c r="D66" s="295">
        <v>79.3</v>
      </c>
      <c r="E66" s="303">
        <v>82.9</v>
      </c>
      <c r="F66" s="303">
        <v>79.2</v>
      </c>
      <c r="G66" s="303">
        <v>88</v>
      </c>
      <c r="H66" s="303">
        <v>68.5</v>
      </c>
      <c r="I66" s="303">
        <v>76.2</v>
      </c>
      <c r="J66" s="303">
        <v>90.6</v>
      </c>
      <c r="K66" s="303">
        <v>67.900000000000006</v>
      </c>
      <c r="L66" s="303">
        <v>57.3</v>
      </c>
      <c r="M66" s="303">
        <v>80.5</v>
      </c>
      <c r="N66" s="303">
        <v>83.3</v>
      </c>
      <c r="O66" s="303">
        <v>80.5</v>
      </c>
      <c r="P66" s="303">
        <v>69.8</v>
      </c>
      <c r="Q66" s="303">
        <v>71.7</v>
      </c>
      <c r="R66" s="303">
        <v>80.8</v>
      </c>
      <c r="S66" s="303">
        <v>111.6</v>
      </c>
    </row>
    <row r="67" spans="1:19" ht="13.5" customHeight="1">
      <c r="A67" s="233" t="s">
        <v>59</v>
      </c>
      <c r="B67" s="230">
        <v>11</v>
      </c>
      <c r="C67" s="242"/>
      <c r="D67" s="295">
        <v>84.6</v>
      </c>
      <c r="E67" s="303">
        <v>81.099999999999994</v>
      </c>
      <c r="F67" s="303">
        <v>85.5</v>
      </c>
      <c r="G67" s="303">
        <v>88.6</v>
      </c>
      <c r="H67" s="303">
        <v>67.2</v>
      </c>
      <c r="I67" s="303">
        <v>87.6</v>
      </c>
      <c r="J67" s="303">
        <v>79.099999999999994</v>
      </c>
      <c r="K67" s="303">
        <v>71.400000000000006</v>
      </c>
      <c r="L67" s="303">
        <v>72.099999999999994</v>
      </c>
      <c r="M67" s="303">
        <v>75.8</v>
      </c>
      <c r="N67" s="303">
        <v>86.5</v>
      </c>
      <c r="O67" s="303">
        <v>100.8</v>
      </c>
      <c r="P67" s="303">
        <v>68.5</v>
      </c>
      <c r="Q67" s="303">
        <v>87.3</v>
      </c>
      <c r="R67" s="303">
        <v>79.3</v>
      </c>
      <c r="S67" s="303">
        <v>119.8</v>
      </c>
    </row>
    <row r="68" spans="1:19" ht="13.5" customHeight="1">
      <c r="A68" s="232" t="s">
        <v>59</v>
      </c>
      <c r="B68" s="230">
        <v>12</v>
      </c>
      <c r="D68" s="295">
        <v>183.2</v>
      </c>
      <c r="E68" s="303">
        <v>201.4</v>
      </c>
      <c r="F68" s="303">
        <v>202.6</v>
      </c>
      <c r="G68" s="303">
        <v>122.3</v>
      </c>
      <c r="H68" s="303">
        <v>116</v>
      </c>
      <c r="I68" s="303">
        <v>105</v>
      </c>
      <c r="J68" s="303">
        <v>161.30000000000001</v>
      </c>
      <c r="K68" s="303">
        <v>186.8</v>
      </c>
      <c r="L68" s="303">
        <v>132.6</v>
      </c>
      <c r="M68" s="303">
        <v>244.6</v>
      </c>
      <c r="N68" s="303">
        <v>117.9</v>
      </c>
      <c r="O68" s="303">
        <v>107.8</v>
      </c>
      <c r="P68" s="303">
        <v>226.2</v>
      </c>
      <c r="Q68" s="303">
        <v>156.6</v>
      </c>
      <c r="R68" s="303">
        <v>196.6</v>
      </c>
      <c r="S68" s="303">
        <v>183.2</v>
      </c>
    </row>
    <row r="69" spans="1:19" ht="13.5" customHeight="1">
      <c r="A69" s="230" t="s">
        <v>450</v>
      </c>
      <c r="B69" s="230">
        <v>1</v>
      </c>
      <c r="C69" s="242"/>
      <c r="D69" s="295">
        <v>82.1</v>
      </c>
      <c r="E69" s="303">
        <v>71.400000000000006</v>
      </c>
      <c r="F69" s="303">
        <v>79.900000000000006</v>
      </c>
      <c r="G69" s="303">
        <v>160.1</v>
      </c>
      <c r="H69" s="303">
        <v>86.2</v>
      </c>
      <c r="I69" s="303">
        <v>86.2</v>
      </c>
      <c r="J69" s="303">
        <v>78.599999999999994</v>
      </c>
      <c r="K69" s="303">
        <v>73</v>
      </c>
      <c r="L69" s="303">
        <v>64.400000000000006</v>
      </c>
      <c r="M69" s="303">
        <v>83.7</v>
      </c>
      <c r="N69" s="303">
        <v>85.4</v>
      </c>
      <c r="O69" s="303">
        <v>91.5</v>
      </c>
      <c r="P69" s="303">
        <v>76.599999999999994</v>
      </c>
      <c r="Q69" s="303">
        <v>76</v>
      </c>
      <c r="R69" s="303">
        <v>87.3</v>
      </c>
      <c r="S69" s="303">
        <v>118.5</v>
      </c>
    </row>
    <row r="70" spans="1:19" ht="13.5" customHeight="1">
      <c r="A70" s="232" t="s">
        <v>59</v>
      </c>
      <c r="B70" s="230">
        <v>2</v>
      </c>
      <c r="C70" s="242"/>
      <c r="D70" s="295">
        <v>77.3</v>
      </c>
      <c r="E70" s="303">
        <v>73.099999999999994</v>
      </c>
      <c r="F70" s="303">
        <v>76.2</v>
      </c>
      <c r="G70" s="303">
        <v>131.1</v>
      </c>
      <c r="H70" s="303">
        <v>75.8</v>
      </c>
      <c r="I70" s="303">
        <v>81.599999999999994</v>
      </c>
      <c r="J70" s="303">
        <v>78.900000000000006</v>
      </c>
      <c r="K70" s="303">
        <v>72.8</v>
      </c>
      <c r="L70" s="303">
        <v>48.3</v>
      </c>
      <c r="M70" s="303">
        <v>75.900000000000006</v>
      </c>
      <c r="N70" s="303">
        <v>83.9</v>
      </c>
      <c r="O70" s="303">
        <v>84.9</v>
      </c>
      <c r="P70" s="303">
        <v>70.3</v>
      </c>
      <c r="Q70" s="303">
        <v>67.900000000000006</v>
      </c>
      <c r="R70" s="303">
        <v>89.3</v>
      </c>
      <c r="S70" s="303">
        <v>112.4</v>
      </c>
    </row>
    <row r="71" spans="1:19" ht="13.5" customHeight="1">
      <c r="A71" s="232" t="s">
        <v>59</v>
      </c>
      <c r="B71" s="230">
        <v>3</v>
      </c>
      <c r="C71" s="242"/>
      <c r="D71" s="295">
        <v>79.099999999999994</v>
      </c>
      <c r="E71" s="303">
        <v>97.7</v>
      </c>
      <c r="F71" s="303">
        <v>77.2</v>
      </c>
      <c r="G71" s="303">
        <v>81.8</v>
      </c>
      <c r="H71" s="303">
        <v>79.7</v>
      </c>
      <c r="I71" s="303">
        <v>82.4</v>
      </c>
      <c r="J71" s="303">
        <v>77.5</v>
      </c>
      <c r="K71" s="303">
        <v>72</v>
      </c>
      <c r="L71" s="303">
        <v>54.1</v>
      </c>
      <c r="M71" s="303">
        <v>77.3</v>
      </c>
      <c r="N71" s="303">
        <v>88.9</v>
      </c>
      <c r="O71" s="303">
        <v>93.5</v>
      </c>
      <c r="P71" s="303">
        <v>69.3</v>
      </c>
      <c r="Q71" s="303">
        <v>75.8</v>
      </c>
      <c r="R71" s="303">
        <v>89</v>
      </c>
      <c r="S71" s="303">
        <v>111</v>
      </c>
    </row>
    <row r="72" spans="1:19" ht="13.5" customHeight="1">
      <c r="A72" s="234" t="s">
        <v>59</v>
      </c>
      <c r="B72" s="238">
        <v>4</v>
      </c>
      <c r="C72" s="244"/>
      <c r="D72" s="255">
        <v>79</v>
      </c>
      <c r="E72" s="266">
        <v>76.7</v>
      </c>
      <c r="F72" s="266">
        <v>80.599999999999994</v>
      </c>
      <c r="G72" s="266">
        <v>79.400000000000006</v>
      </c>
      <c r="H72" s="266">
        <v>77.900000000000006</v>
      </c>
      <c r="I72" s="266">
        <v>84.1</v>
      </c>
      <c r="J72" s="266">
        <v>80</v>
      </c>
      <c r="K72" s="266">
        <v>76</v>
      </c>
      <c r="L72" s="266">
        <v>52.9</v>
      </c>
      <c r="M72" s="266">
        <v>77.5</v>
      </c>
      <c r="N72" s="266">
        <v>87.8</v>
      </c>
      <c r="O72" s="266">
        <v>88</v>
      </c>
      <c r="P72" s="266">
        <v>68.7</v>
      </c>
      <c r="Q72" s="266">
        <v>67.900000000000006</v>
      </c>
      <c r="R72" s="266">
        <v>87.8</v>
      </c>
      <c r="S72" s="266">
        <v>110.8</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94">
        <v>0.9</v>
      </c>
      <c r="E74" s="302">
        <v>-25</v>
      </c>
      <c r="F74" s="302">
        <v>1.1000000000000001</v>
      </c>
      <c r="G74" s="302">
        <v>1.6</v>
      </c>
      <c r="H74" s="302">
        <v>-3.9</v>
      </c>
      <c r="I74" s="302">
        <v>5.2</v>
      </c>
      <c r="J74" s="302">
        <v>5.2</v>
      </c>
      <c r="K74" s="302">
        <v>-9.8000000000000007</v>
      </c>
      <c r="L74" s="277">
        <v>-18.5</v>
      </c>
      <c r="M74" s="277">
        <v>-2.2999999999999998</v>
      </c>
      <c r="N74" s="277">
        <v>27</v>
      </c>
      <c r="O74" s="277">
        <v>-3.8</v>
      </c>
      <c r="P74" s="302">
        <v>-2.7</v>
      </c>
      <c r="Q74" s="302">
        <v>3.9</v>
      </c>
      <c r="R74" s="302">
        <v>0.1</v>
      </c>
      <c r="S74" s="277">
        <v>-0.8</v>
      </c>
    </row>
    <row r="75" spans="1:19" ht="13.5" customHeight="1">
      <c r="A75" s="230"/>
      <c r="B75" s="230" t="s">
        <v>245</v>
      </c>
      <c r="C75" s="242"/>
      <c r="D75" s="295">
        <v>-1.8</v>
      </c>
      <c r="E75" s="303">
        <v>-4.3</v>
      </c>
      <c r="F75" s="303">
        <v>-4.2</v>
      </c>
      <c r="G75" s="303">
        <v>-7.8</v>
      </c>
      <c r="H75" s="303">
        <v>-3.2</v>
      </c>
      <c r="I75" s="303">
        <v>-9.1999999999999993</v>
      </c>
      <c r="J75" s="303">
        <v>-7.6</v>
      </c>
      <c r="K75" s="303">
        <v>-3.8</v>
      </c>
      <c r="L75" s="278">
        <v>13.5</v>
      </c>
      <c r="M75" s="278">
        <v>2.2999999999999998</v>
      </c>
      <c r="N75" s="278">
        <v>-16.5</v>
      </c>
      <c r="O75" s="278">
        <v>-7.8</v>
      </c>
      <c r="P75" s="303">
        <v>27.3</v>
      </c>
      <c r="Q75" s="303">
        <v>4.5</v>
      </c>
      <c r="R75" s="303">
        <v>-0.2</v>
      </c>
      <c r="S75" s="278">
        <v>-0.7</v>
      </c>
    </row>
    <row r="76" spans="1:19" ht="13.5" customHeight="1">
      <c r="A76" s="230"/>
      <c r="B76" s="230" t="s">
        <v>110</v>
      </c>
      <c r="C76" s="242"/>
      <c r="D76" s="295">
        <v>2.8</v>
      </c>
      <c r="E76" s="303">
        <v>18.8</v>
      </c>
      <c r="F76" s="303">
        <v>2.4</v>
      </c>
      <c r="G76" s="303">
        <v>-1.7</v>
      </c>
      <c r="H76" s="303">
        <v>1.1000000000000001</v>
      </c>
      <c r="I76" s="303">
        <v>6.5</v>
      </c>
      <c r="J76" s="303">
        <v>-2.6</v>
      </c>
      <c r="K76" s="303">
        <v>-15.2</v>
      </c>
      <c r="L76" s="278">
        <v>15.8</v>
      </c>
      <c r="M76" s="278">
        <v>4.4000000000000004</v>
      </c>
      <c r="N76" s="278">
        <v>-1.8</v>
      </c>
      <c r="O76" s="278">
        <v>8.1</v>
      </c>
      <c r="P76" s="303">
        <v>1.3</v>
      </c>
      <c r="Q76" s="303">
        <v>-1</v>
      </c>
      <c r="R76" s="303">
        <v>-9.6</v>
      </c>
      <c r="S76" s="278">
        <v>22.2</v>
      </c>
    </row>
    <row r="77" spans="1:19" ht="13.5" customHeight="1">
      <c r="A77" s="230"/>
      <c r="B77" s="230" t="s">
        <v>316</v>
      </c>
      <c r="C77" s="242"/>
      <c r="D77" s="295">
        <v>-1.4</v>
      </c>
      <c r="E77" s="303">
        <v>-17.2</v>
      </c>
      <c r="F77" s="303">
        <v>2.2999999999999998</v>
      </c>
      <c r="G77" s="303">
        <v>-1.3</v>
      </c>
      <c r="H77" s="303">
        <v>-9.4</v>
      </c>
      <c r="I77" s="303">
        <v>-13.1</v>
      </c>
      <c r="J77" s="303">
        <v>-11.6</v>
      </c>
      <c r="K77" s="303">
        <v>13.7</v>
      </c>
      <c r="L77" s="278">
        <v>-17.5</v>
      </c>
      <c r="M77" s="278">
        <v>2</v>
      </c>
      <c r="N77" s="278">
        <v>2.9</v>
      </c>
      <c r="O77" s="278">
        <v>-1.1000000000000001</v>
      </c>
      <c r="P77" s="303">
        <v>-4.4000000000000004</v>
      </c>
      <c r="Q77" s="303">
        <v>-1.5</v>
      </c>
      <c r="R77" s="303">
        <v>1.3</v>
      </c>
      <c r="S77" s="278">
        <v>5.5</v>
      </c>
    </row>
    <row r="78" spans="1:19" ht="13.5" customHeight="1">
      <c r="A78" s="230"/>
      <c r="B78" s="230" t="s">
        <v>112</v>
      </c>
      <c r="C78" s="242"/>
      <c r="D78" s="295">
        <v>-2.1</v>
      </c>
      <c r="E78" s="303">
        <v>3.5</v>
      </c>
      <c r="F78" s="303">
        <v>-2.6</v>
      </c>
      <c r="G78" s="303">
        <v>-6</v>
      </c>
      <c r="H78" s="303">
        <v>-4</v>
      </c>
      <c r="I78" s="303">
        <v>0.4</v>
      </c>
      <c r="J78" s="303">
        <v>-1</v>
      </c>
      <c r="K78" s="303">
        <v>-4.0999999999999996</v>
      </c>
      <c r="L78" s="278">
        <v>-7.2</v>
      </c>
      <c r="M78" s="278">
        <v>0.4</v>
      </c>
      <c r="N78" s="278">
        <v>-4.5999999999999996</v>
      </c>
      <c r="O78" s="278">
        <v>-7.6</v>
      </c>
      <c r="P78" s="303">
        <v>-1.4</v>
      </c>
      <c r="Q78" s="303">
        <v>-2.5</v>
      </c>
      <c r="R78" s="303">
        <v>-2.6</v>
      </c>
      <c r="S78" s="278">
        <v>-5</v>
      </c>
    </row>
    <row r="79" spans="1:19" ht="13.5" customHeight="1">
      <c r="A79" s="231"/>
      <c r="B79" s="231" t="s">
        <v>184</v>
      </c>
      <c r="C79" s="243"/>
      <c r="D79" s="300">
        <v>-0.6</v>
      </c>
      <c r="E79" s="305">
        <v>5.4</v>
      </c>
      <c r="F79" s="305">
        <v>-0.9</v>
      </c>
      <c r="G79" s="305">
        <v>7.8</v>
      </c>
      <c r="H79" s="305">
        <v>-7.6</v>
      </c>
      <c r="I79" s="305">
        <v>-11.7</v>
      </c>
      <c r="J79" s="305">
        <v>9.6999999999999993</v>
      </c>
      <c r="K79" s="305">
        <v>0.7</v>
      </c>
      <c r="L79" s="305">
        <v>-20.8</v>
      </c>
      <c r="M79" s="305">
        <v>2.1</v>
      </c>
      <c r="N79" s="305">
        <v>-0.9</v>
      </c>
      <c r="O79" s="305">
        <v>-6.3</v>
      </c>
      <c r="P79" s="305">
        <v>2</v>
      </c>
      <c r="Q79" s="305">
        <v>-2.9</v>
      </c>
      <c r="R79" s="305">
        <v>16.3</v>
      </c>
      <c r="S79" s="305">
        <v>-0.4</v>
      </c>
    </row>
    <row r="80" spans="1:19" ht="13.5" customHeight="1">
      <c r="A80" s="230" t="s">
        <v>449</v>
      </c>
      <c r="B80" s="230">
        <v>4</v>
      </c>
      <c r="C80" s="242" t="s">
        <v>234</v>
      </c>
      <c r="D80" s="294">
        <v>-1.2</v>
      </c>
      <c r="E80" s="302">
        <v>6.4</v>
      </c>
      <c r="F80" s="302">
        <v>0.9</v>
      </c>
      <c r="G80" s="302">
        <v>17.3</v>
      </c>
      <c r="H80" s="302">
        <v>-2.4</v>
      </c>
      <c r="I80" s="302">
        <v>-6.5</v>
      </c>
      <c r="J80" s="302">
        <v>2.7</v>
      </c>
      <c r="K80" s="302">
        <v>0.7</v>
      </c>
      <c r="L80" s="302">
        <v>-27</v>
      </c>
      <c r="M80" s="302">
        <v>1.1000000000000001</v>
      </c>
      <c r="N80" s="302">
        <v>-2.4</v>
      </c>
      <c r="O80" s="302">
        <v>-10.8</v>
      </c>
      <c r="P80" s="302">
        <v>-0.8</v>
      </c>
      <c r="Q80" s="302">
        <v>-4.2</v>
      </c>
      <c r="R80" s="302">
        <v>8.6999999999999993</v>
      </c>
      <c r="S80" s="302">
        <v>-8.6</v>
      </c>
    </row>
    <row r="81" spans="1:253" ht="13.5" customHeight="1">
      <c r="A81" s="232" t="s">
        <v>59</v>
      </c>
      <c r="B81" s="230">
        <v>5</v>
      </c>
      <c r="C81" s="242"/>
      <c r="D81" s="295">
        <v>-0.7</v>
      </c>
      <c r="E81" s="303">
        <v>10.3</v>
      </c>
      <c r="F81" s="303">
        <v>-0.3</v>
      </c>
      <c r="G81" s="303">
        <v>20.6</v>
      </c>
      <c r="H81" s="303">
        <v>-4</v>
      </c>
      <c r="I81" s="303">
        <v>-5.5</v>
      </c>
      <c r="J81" s="303">
        <v>8.8000000000000007</v>
      </c>
      <c r="K81" s="303">
        <v>2.2000000000000002</v>
      </c>
      <c r="L81" s="303">
        <v>-30.9</v>
      </c>
      <c r="M81" s="303">
        <v>-3.7</v>
      </c>
      <c r="N81" s="303">
        <v>0.6</v>
      </c>
      <c r="O81" s="303">
        <v>-0.5</v>
      </c>
      <c r="P81" s="303">
        <v>0</v>
      </c>
      <c r="Q81" s="303">
        <v>-6.3</v>
      </c>
      <c r="R81" s="303">
        <v>7.4</v>
      </c>
      <c r="S81" s="303">
        <v>-0.2</v>
      </c>
    </row>
    <row r="82" spans="1:253" ht="13.5" customHeight="1">
      <c r="A82" s="232" t="s">
        <v>59</v>
      </c>
      <c r="B82" s="230">
        <v>6</v>
      </c>
      <c r="C82" s="242"/>
      <c r="D82" s="295">
        <v>1.8</v>
      </c>
      <c r="E82" s="303">
        <v>29.4</v>
      </c>
      <c r="F82" s="303">
        <v>-0.8</v>
      </c>
      <c r="G82" s="303">
        <v>-45.4</v>
      </c>
      <c r="H82" s="303">
        <v>39.299999999999997</v>
      </c>
      <c r="I82" s="303">
        <v>-17.5</v>
      </c>
      <c r="J82" s="303">
        <v>15.6</v>
      </c>
      <c r="K82" s="303">
        <v>-8.9</v>
      </c>
      <c r="L82" s="303">
        <v>-32.5</v>
      </c>
      <c r="M82" s="303">
        <v>-13.6</v>
      </c>
      <c r="N82" s="303">
        <v>15</v>
      </c>
      <c r="O82" s="303">
        <v>11.4</v>
      </c>
      <c r="P82" s="303">
        <v>6.6</v>
      </c>
      <c r="Q82" s="303">
        <v>2.1</v>
      </c>
      <c r="R82" s="303">
        <v>50.3</v>
      </c>
      <c r="S82" s="303">
        <v>17.3</v>
      </c>
    </row>
    <row r="83" spans="1:253" ht="13.5" customHeight="1">
      <c r="A83" s="232" t="s">
        <v>59</v>
      </c>
      <c r="B83" s="230">
        <v>7</v>
      </c>
      <c r="D83" s="295">
        <v>-2.1</v>
      </c>
      <c r="E83" s="303">
        <v>2.1</v>
      </c>
      <c r="F83" s="303">
        <v>-3</v>
      </c>
      <c r="G83" s="303">
        <v>29.1</v>
      </c>
      <c r="H83" s="303">
        <v>-8.6</v>
      </c>
      <c r="I83" s="303">
        <v>-26.7</v>
      </c>
      <c r="J83" s="303">
        <v>13.4</v>
      </c>
      <c r="K83" s="303">
        <v>29.6</v>
      </c>
      <c r="L83" s="303">
        <v>-15.9</v>
      </c>
      <c r="M83" s="303">
        <v>14.8</v>
      </c>
      <c r="N83" s="303">
        <v>-18.899999999999999</v>
      </c>
      <c r="O83" s="303">
        <v>-17.3</v>
      </c>
      <c r="P83" s="303">
        <v>2.9</v>
      </c>
      <c r="Q83" s="303">
        <v>-5.3</v>
      </c>
      <c r="R83" s="303">
        <v>3.6</v>
      </c>
      <c r="S83" s="303">
        <v>5.0999999999999996</v>
      </c>
    </row>
    <row r="84" spans="1:253" ht="13.5" customHeight="1">
      <c r="A84" s="232" t="s">
        <v>59</v>
      </c>
      <c r="B84" s="230">
        <v>8</v>
      </c>
      <c r="C84" s="242"/>
      <c r="D84" s="295">
        <v>-4</v>
      </c>
      <c r="E84" s="303">
        <v>2.6</v>
      </c>
      <c r="F84" s="303">
        <v>-0.2</v>
      </c>
      <c r="G84" s="303">
        <v>22</v>
      </c>
      <c r="H84" s="303">
        <v>-27.4</v>
      </c>
      <c r="I84" s="303">
        <v>-6</v>
      </c>
      <c r="J84" s="303">
        <v>6.2</v>
      </c>
      <c r="K84" s="303">
        <v>-2.2000000000000002</v>
      </c>
      <c r="L84" s="303">
        <v>-16.5</v>
      </c>
      <c r="M84" s="303">
        <v>-8.9</v>
      </c>
      <c r="N84" s="303">
        <v>-1.4</v>
      </c>
      <c r="O84" s="303">
        <v>-3.6</v>
      </c>
      <c r="P84" s="303">
        <v>-11.2</v>
      </c>
      <c r="Q84" s="303">
        <v>-9</v>
      </c>
      <c r="R84" s="303">
        <v>15.3</v>
      </c>
      <c r="S84" s="303">
        <v>-8.4</v>
      </c>
    </row>
    <row r="85" spans="1:253" ht="13.5" customHeight="1">
      <c r="A85" s="232" t="s">
        <v>59</v>
      </c>
      <c r="B85" s="230">
        <v>9</v>
      </c>
      <c r="C85" s="242"/>
      <c r="D85" s="295">
        <v>-0.4</v>
      </c>
      <c r="E85" s="303">
        <v>22.7</v>
      </c>
      <c r="F85" s="303">
        <v>-1</v>
      </c>
      <c r="G85" s="303">
        <v>26.3</v>
      </c>
      <c r="H85" s="303">
        <v>2.9</v>
      </c>
      <c r="I85" s="303">
        <v>-8.1999999999999993</v>
      </c>
      <c r="J85" s="303">
        <v>7.1</v>
      </c>
      <c r="K85" s="303">
        <v>6.8</v>
      </c>
      <c r="L85" s="303">
        <v>-19.8</v>
      </c>
      <c r="M85" s="303">
        <v>-1.6</v>
      </c>
      <c r="N85" s="303">
        <v>-0.1</v>
      </c>
      <c r="O85" s="303">
        <v>-4.8</v>
      </c>
      <c r="P85" s="303">
        <v>3.6</v>
      </c>
      <c r="Q85" s="303">
        <v>-3.7</v>
      </c>
      <c r="R85" s="303">
        <v>10.199999999999999</v>
      </c>
      <c r="S85" s="303">
        <v>-3.5</v>
      </c>
    </row>
    <row r="86" spans="1:253" ht="13.5" customHeight="1">
      <c r="A86" s="232" t="s">
        <v>59</v>
      </c>
      <c r="B86" s="230">
        <v>10</v>
      </c>
      <c r="C86" s="242"/>
      <c r="D86" s="295">
        <v>-0.3</v>
      </c>
      <c r="E86" s="303">
        <v>-6</v>
      </c>
      <c r="F86" s="303">
        <v>-0.5</v>
      </c>
      <c r="G86" s="303">
        <v>26.1</v>
      </c>
      <c r="H86" s="303">
        <v>-2.1</v>
      </c>
      <c r="I86" s="303">
        <v>-6.2</v>
      </c>
      <c r="J86" s="303">
        <v>23.4</v>
      </c>
      <c r="K86" s="303">
        <v>-0.1</v>
      </c>
      <c r="L86" s="303">
        <v>-20.9</v>
      </c>
      <c r="M86" s="303">
        <v>-0.6</v>
      </c>
      <c r="N86" s="303">
        <v>2.6</v>
      </c>
      <c r="O86" s="303">
        <v>-11.2</v>
      </c>
      <c r="P86" s="303">
        <v>-0.6</v>
      </c>
      <c r="Q86" s="303">
        <v>-5.5</v>
      </c>
      <c r="R86" s="303">
        <v>10.8</v>
      </c>
      <c r="S86" s="303">
        <v>-1.5</v>
      </c>
    </row>
    <row r="87" spans="1:253" ht="13.5" customHeight="1">
      <c r="A87" s="233" t="s">
        <v>59</v>
      </c>
      <c r="B87" s="230">
        <v>11</v>
      </c>
      <c r="C87" s="242"/>
      <c r="D87" s="295">
        <v>1.2</v>
      </c>
      <c r="E87" s="303">
        <v>-20.2</v>
      </c>
      <c r="F87" s="303">
        <v>-0.2</v>
      </c>
      <c r="G87" s="303">
        <v>25.7</v>
      </c>
      <c r="H87" s="303">
        <v>-3.7</v>
      </c>
      <c r="I87" s="303">
        <v>1.7</v>
      </c>
      <c r="J87" s="303">
        <v>4.8</v>
      </c>
      <c r="K87" s="303">
        <v>3.2</v>
      </c>
      <c r="L87" s="303">
        <v>-1</v>
      </c>
      <c r="M87" s="303">
        <v>-1.6</v>
      </c>
      <c r="N87" s="303">
        <v>3.5</v>
      </c>
      <c r="O87" s="303">
        <v>9.6</v>
      </c>
      <c r="P87" s="303">
        <v>-2.1</v>
      </c>
      <c r="Q87" s="303">
        <v>8.1999999999999993</v>
      </c>
      <c r="R87" s="303">
        <v>8.3000000000000007</v>
      </c>
      <c r="S87" s="303">
        <v>3.9</v>
      </c>
    </row>
    <row r="88" spans="1:253" ht="13.5" customHeight="1">
      <c r="A88" s="232" t="s">
        <v>59</v>
      </c>
      <c r="B88" s="230">
        <v>12</v>
      </c>
      <c r="D88" s="295">
        <v>-0.5</v>
      </c>
      <c r="E88" s="303">
        <v>12</v>
      </c>
      <c r="F88" s="303">
        <v>-0.3</v>
      </c>
      <c r="G88" s="303">
        <v>-18.8</v>
      </c>
      <c r="H88" s="303">
        <v>-35.299999999999997</v>
      </c>
      <c r="I88" s="303">
        <v>-29.9</v>
      </c>
      <c r="J88" s="303">
        <v>16.5</v>
      </c>
      <c r="K88" s="303">
        <v>-6.6</v>
      </c>
      <c r="L88" s="303">
        <v>-17.3</v>
      </c>
      <c r="M88" s="303">
        <v>16.100000000000001</v>
      </c>
      <c r="N88" s="303">
        <v>5.8</v>
      </c>
      <c r="O88" s="303">
        <v>-23.3</v>
      </c>
      <c r="P88" s="303">
        <v>3.8</v>
      </c>
      <c r="Q88" s="303">
        <v>-1.6</v>
      </c>
      <c r="R88" s="303">
        <v>9.9</v>
      </c>
      <c r="S88" s="303">
        <v>-0.5</v>
      </c>
    </row>
    <row r="89" spans="1:253" ht="13.5" customHeight="1">
      <c r="A89" s="230" t="s">
        <v>450</v>
      </c>
      <c r="B89" s="230">
        <v>1</v>
      </c>
      <c r="C89" s="242"/>
      <c r="D89" s="295">
        <v>-1.4</v>
      </c>
      <c r="E89" s="303">
        <v>-5.6</v>
      </c>
      <c r="F89" s="303">
        <v>-4.0999999999999996</v>
      </c>
      <c r="G89" s="303">
        <v>27.7</v>
      </c>
      <c r="H89" s="303">
        <v>19.899999999999999</v>
      </c>
      <c r="I89" s="303">
        <v>13.1</v>
      </c>
      <c r="J89" s="303">
        <v>-5.3</v>
      </c>
      <c r="K89" s="303">
        <v>8.1</v>
      </c>
      <c r="L89" s="303">
        <v>4.7</v>
      </c>
      <c r="M89" s="303">
        <v>9.4</v>
      </c>
      <c r="N89" s="303">
        <v>5.3</v>
      </c>
      <c r="O89" s="303">
        <v>0.2</v>
      </c>
      <c r="P89" s="303">
        <v>-6</v>
      </c>
      <c r="Q89" s="303">
        <v>-3.2</v>
      </c>
      <c r="R89" s="303">
        <v>-5.3</v>
      </c>
      <c r="S89" s="303">
        <v>-1.7</v>
      </c>
    </row>
    <row r="90" spans="1:253" ht="13.5" customHeight="1">
      <c r="A90" s="232" t="s">
        <v>59</v>
      </c>
      <c r="B90" s="230">
        <v>2</v>
      </c>
      <c r="C90" s="242"/>
      <c r="D90" s="295">
        <v>-1.8</v>
      </c>
      <c r="E90" s="303">
        <v>-4.2</v>
      </c>
      <c r="F90" s="303">
        <v>-2.9</v>
      </c>
      <c r="G90" s="303">
        <v>53.9</v>
      </c>
      <c r="H90" s="303">
        <v>13.1</v>
      </c>
      <c r="I90" s="303">
        <v>3.7</v>
      </c>
      <c r="J90" s="303">
        <v>-1.3</v>
      </c>
      <c r="K90" s="303">
        <v>8</v>
      </c>
      <c r="L90" s="303">
        <v>-9.4</v>
      </c>
      <c r="M90" s="303">
        <v>-1</v>
      </c>
      <c r="N90" s="303">
        <v>2.1</v>
      </c>
      <c r="O90" s="303">
        <v>-5.7</v>
      </c>
      <c r="P90" s="303">
        <v>-4.4000000000000004</v>
      </c>
      <c r="Q90" s="303">
        <v>-7.7</v>
      </c>
      <c r="R90" s="303">
        <v>-1.9</v>
      </c>
      <c r="S90" s="303">
        <v>1.8</v>
      </c>
    </row>
    <row r="91" spans="1:253" ht="13.5" customHeight="1">
      <c r="A91" s="232" t="s">
        <v>59</v>
      </c>
      <c r="B91" s="230">
        <v>3</v>
      </c>
      <c r="C91" s="242"/>
      <c r="D91" s="295">
        <v>-2.8</v>
      </c>
      <c r="E91" s="303">
        <v>3.1</v>
      </c>
      <c r="F91" s="303">
        <v>-5.4</v>
      </c>
      <c r="G91" s="303">
        <v>-17</v>
      </c>
      <c r="H91" s="303">
        <v>16.5</v>
      </c>
      <c r="I91" s="303">
        <v>6.7</v>
      </c>
      <c r="J91" s="303">
        <v>-1.6</v>
      </c>
      <c r="K91" s="303">
        <v>0.6</v>
      </c>
      <c r="L91" s="303">
        <v>-6.1</v>
      </c>
      <c r="M91" s="303">
        <v>-1.8</v>
      </c>
      <c r="N91" s="303">
        <v>8.1999999999999993</v>
      </c>
      <c r="O91" s="303">
        <v>15.1</v>
      </c>
      <c r="P91" s="303">
        <v>-3.8</v>
      </c>
      <c r="Q91" s="303">
        <v>-4.8</v>
      </c>
      <c r="R91" s="303">
        <v>-0.7</v>
      </c>
      <c r="S91" s="303">
        <v>-2</v>
      </c>
    </row>
    <row r="92" spans="1:253" ht="13.5" customHeight="1">
      <c r="A92" s="234" t="s">
        <v>59</v>
      </c>
      <c r="B92" s="238">
        <v>4</v>
      </c>
      <c r="C92" s="244"/>
      <c r="D92" s="255">
        <v>-3.8</v>
      </c>
      <c r="E92" s="266">
        <v>-42.8</v>
      </c>
      <c r="F92" s="266">
        <v>-0.6</v>
      </c>
      <c r="G92" s="266">
        <v>-8.3000000000000007</v>
      </c>
      <c r="H92" s="266">
        <v>18.8</v>
      </c>
      <c r="I92" s="266">
        <v>5.9</v>
      </c>
      <c r="J92" s="266">
        <v>0.8</v>
      </c>
      <c r="K92" s="266">
        <v>12.1</v>
      </c>
      <c r="L92" s="266">
        <v>-11.7</v>
      </c>
      <c r="M92" s="266">
        <v>-2.2999999999999998</v>
      </c>
      <c r="N92" s="266">
        <v>8.1</v>
      </c>
      <c r="O92" s="266">
        <v>7.1</v>
      </c>
      <c r="P92" s="266">
        <v>-4.7</v>
      </c>
      <c r="Q92" s="266">
        <v>-15.2</v>
      </c>
      <c r="R92" s="266">
        <v>4.9000000000000004</v>
      </c>
      <c r="S92" s="266">
        <v>-0.2</v>
      </c>
    </row>
    <row r="93" spans="1:253" ht="27" customHeight="1">
      <c r="A93" s="235" t="s">
        <v>169</v>
      </c>
      <c r="B93" s="235"/>
      <c r="C93" s="235"/>
      <c r="D93" s="301">
        <v>-0.1</v>
      </c>
      <c r="E93" s="257">
        <v>-21.5</v>
      </c>
      <c r="F93" s="257">
        <v>4.4000000000000004</v>
      </c>
      <c r="G93" s="257">
        <v>-2.9</v>
      </c>
      <c r="H93" s="257">
        <v>-2.2999999999999998</v>
      </c>
      <c r="I93" s="257">
        <v>2.1</v>
      </c>
      <c r="J93" s="257">
        <v>3.2</v>
      </c>
      <c r="K93" s="257">
        <v>5.6</v>
      </c>
      <c r="L93" s="257">
        <v>-2.2000000000000002</v>
      </c>
      <c r="M93" s="257">
        <v>0.3</v>
      </c>
      <c r="N93" s="257">
        <v>-1.2</v>
      </c>
      <c r="O93" s="257">
        <v>-5.9</v>
      </c>
      <c r="P93" s="257">
        <v>-0.9</v>
      </c>
      <c r="Q93" s="257">
        <v>-10.4</v>
      </c>
      <c r="R93" s="257">
        <v>-1.3</v>
      </c>
      <c r="S93" s="257">
        <v>-0.2</v>
      </c>
      <c r="T93" s="236"/>
      <c r="U93" s="236"/>
      <c r="V93" s="236"/>
      <c r="W93" s="236"/>
      <c r="X93" s="236"/>
      <c r="Y93" s="236"/>
      <c r="Z93" s="236"/>
      <c r="AA93" s="236"/>
      <c r="AB93" s="236"/>
      <c r="AC93" s="236"/>
      <c r="AD93" s="236"/>
      <c r="AE93" s="236"/>
      <c r="AF93" s="236"/>
    </row>
    <row r="94" spans="1:253" s="289" customFormat="1" ht="27" customHeight="1">
      <c r="A94" s="291" t="s">
        <v>238</v>
      </c>
      <c r="B94" s="291"/>
      <c r="C94" s="291"/>
      <c r="D94" s="291"/>
      <c r="E94" s="291"/>
      <c r="F94" s="291"/>
      <c r="G94" s="291"/>
      <c r="H94" s="291"/>
      <c r="I94" s="291"/>
      <c r="J94" s="291"/>
      <c r="K94" s="291"/>
      <c r="L94" s="291"/>
      <c r="M94" s="291"/>
      <c r="N94" s="291"/>
      <c r="O94" s="291"/>
      <c r="P94" s="291"/>
      <c r="Q94" s="291"/>
      <c r="R94" s="291"/>
      <c r="S94" s="291"/>
      <c r="T94" s="309"/>
      <c r="U94" s="309"/>
      <c r="V94" s="309"/>
      <c r="W94" s="309"/>
      <c r="X94" s="309"/>
      <c r="Y94" s="309"/>
      <c r="Z94" s="309"/>
      <c r="AA94" s="309"/>
      <c r="AB94" s="309"/>
      <c r="AC94" s="309"/>
      <c r="AD94" s="309"/>
      <c r="AE94" s="309"/>
      <c r="AF94" s="309"/>
      <c r="AG94" s="309"/>
      <c r="AH94" s="309"/>
      <c r="AI94" s="309"/>
      <c r="AJ94" s="309"/>
      <c r="AK94" s="309"/>
      <c r="AL94" s="309"/>
      <c r="AM94" s="309"/>
      <c r="AN94" s="309"/>
      <c r="AO94" s="309"/>
      <c r="AP94" s="309"/>
      <c r="AQ94" s="309"/>
      <c r="AR94" s="309"/>
      <c r="AS94" s="309"/>
      <c r="AT94" s="309"/>
      <c r="AU94" s="309"/>
      <c r="AV94" s="309"/>
      <c r="AW94" s="309"/>
      <c r="AX94" s="309"/>
      <c r="AY94" s="309"/>
      <c r="AZ94" s="309"/>
      <c r="BA94" s="309"/>
      <c r="BB94" s="309"/>
      <c r="BC94" s="309"/>
      <c r="BD94" s="309"/>
      <c r="BE94" s="309"/>
      <c r="BF94" s="309"/>
      <c r="BG94" s="309"/>
      <c r="BH94" s="309"/>
      <c r="BI94" s="309"/>
      <c r="BJ94" s="309"/>
      <c r="BK94" s="309"/>
      <c r="BL94" s="309"/>
      <c r="BM94" s="309"/>
      <c r="BN94" s="309"/>
      <c r="BO94" s="309"/>
      <c r="BP94" s="309"/>
      <c r="BQ94" s="309"/>
      <c r="BR94" s="309"/>
      <c r="BS94" s="309"/>
      <c r="BT94" s="309"/>
      <c r="BU94" s="309"/>
      <c r="BV94" s="309"/>
      <c r="BW94" s="309"/>
      <c r="BX94" s="309"/>
      <c r="BY94" s="309"/>
      <c r="BZ94" s="309"/>
      <c r="CA94" s="309"/>
      <c r="CB94" s="309"/>
      <c r="CC94" s="309"/>
      <c r="CD94" s="309"/>
      <c r="CE94" s="309"/>
      <c r="CF94" s="309"/>
      <c r="CG94" s="309"/>
      <c r="CH94" s="309"/>
      <c r="CI94" s="309"/>
      <c r="CJ94" s="309"/>
      <c r="CK94" s="309"/>
      <c r="CL94" s="309"/>
      <c r="CM94" s="309"/>
      <c r="CN94" s="309"/>
      <c r="CO94" s="309"/>
      <c r="CP94" s="309"/>
      <c r="CQ94" s="309"/>
      <c r="CR94" s="309"/>
      <c r="CS94" s="309"/>
      <c r="CT94" s="309"/>
      <c r="CU94" s="309"/>
      <c r="CV94" s="309"/>
      <c r="CW94" s="309"/>
      <c r="CX94" s="309"/>
      <c r="CY94" s="309"/>
      <c r="CZ94" s="309"/>
      <c r="DA94" s="309"/>
      <c r="DB94" s="309"/>
      <c r="DC94" s="309"/>
      <c r="DD94" s="309"/>
      <c r="DE94" s="309"/>
      <c r="DF94" s="309"/>
      <c r="DG94" s="309"/>
      <c r="DH94" s="309"/>
      <c r="DI94" s="309"/>
      <c r="DJ94" s="309"/>
      <c r="DK94" s="309"/>
      <c r="DL94" s="309"/>
      <c r="DM94" s="309"/>
      <c r="DN94" s="309"/>
      <c r="DO94" s="309"/>
      <c r="DP94" s="309"/>
      <c r="DQ94" s="309"/>
      <c r="DR94" s="309"/>
      <c r="DS94" s="309"/>
      <c r="DT94" s="309"/>
      <c r="DU94" s="309"/>
      <c r="DV94" s="309"/>
      <c r="DW94" s="309"/>
      <c r="DX94" s="309"/>
      <c r="DY94" s="309"/>
      <c r="DZ94" s="309"/>
      <c r="EA94" s="309"/>
      <c r="EB94" s="309"/>
      <c r="EC94" s="309"/>
      <c r="ED94" s="309"/>
      <c r="EE94" s="309"/>
      <c r="EF94" s="309"/>
      <c r="EG94" s="309"/>
      <c r="EH94" s="309"/>
      <c r="EI94" s="309"/>
      <c r="EJ94" s="309"/>
      <c r="EK94" s="309"/>
      <c r="EL94" s="309"/>
      <c r="EM94" s="309"/>
      <c r="EN94" s="309"/>
      <c r="EO94" s="309"/>
      <c r="EP94" s="309"/>
      <c r="EQ94" s="309"/>
      <c r="ER94" s="309"/>
      <c r="ES94" s="309"/>
      <c r="ET94" s="309"/>
      <c r="EU94" s="309"/>
      <c r="EV94" s="309"/>
      <c r="EW94" s="309"/>
      <c r="EX94" s="309"/>
      <c r="EY94" s="309"/>
      <c r="EZ94" s="309"/>
      <c r="FA94" s="309"/>
      <c r="FB94" s="309"/>
      <c r="FC94" s="309"/>
      <c r="FD94" s="309"/>
      <c r="FE94" s="309"/>
      <c r="FF94" s="309"/>
      <c r="FG94" s="309"/>
      <c r="FH94" s="309"/>
      <c r="FI94" s="309"/>
      <c r="FJ94" s="309"/>
      <c r="FK94" s="309"/>
      <c r="FL94" s="309"/>
      <c r="FM94" s="309"/>
      <c r="FN94" s="309"/>
      <c r="FO94" s="309"/>
      <c r="FP94" s="309"/>
      <c r="FQ94" s="309"/>
      <c r="FR94" s="309"/>
      <c r="FS94" s="309"/>
      <c r="FT94" s="309"/>
      <c r="FU94" s="309"/>
      <c r="FV94" s="309"/>
      <c r="FW94" s="309"/>
      <c r="FX94" s="309"/>
      <c r="FY94" s="309"/>
      <c r="FZ94" s="309"/>
      <c r="GA94" s="309"/>
      <c r="GB94" s="309"/>
      <c r="GC94" s="309"/>
      <c r="GD94" s="309"/>
      <c r="GE94" s="309"/>
      <c r="GF94" s="309"/>
      <c r="GG94" s="309"/>
      <c r="GH94" s="309"/>
      <c r="GI94" s="309"/>
      <c r="GJ94" s="309"/>
      <c r="GK94" s="309"/>
      <c r="GL94" s="309"/>
      <c r="GM94" s="309"/>
      <c r="GN94" s="309"/>
      <c r="GO94" s="309"/>
      <c r="GP94" s="309"/>
      <c r="GQ94" s="309"/>
      <c r="GR94" s="309"/>
      <c r="GS94" s="309"/>
      <c r="GT94" s="309"/>
      <c r="GU94" s="309"/>
      <c r="GV94" s="309"/>
      <c r="GW94" s="309"/>
      <c r="GX94" s="309"/>
      <c r="GY94" s="309"/>
      <c r="GZ94" s="309"/>
      <c r="HA94" s="309"/>
      <c r="HB94" s="309"/>
      <c r="HC94" s="309"/>
      <c r="HD94" s="309"/>
      <c r="HE94" s="309"/>
      <c r="HF94" s="309"/>
      <c r="HG94" s="309"/>
      <c r="HH94" s="309"/>
      <c r="HI94" s="309"/>
      <c r="HJ94" s="309"/>
      <c r="HK94" s="309"/>
      <c r="HL94" s="309"/>
      <c r="HM94" s="309"/>
      <c r="HN94" s="309"/>
      <c r="HO94" s="309"/>
      <c r="HP94" s="309"/>
      <c r="HQ94" s="309"/>
      <c r="HR94" s="309"/>
      <c r="HS94" s="309"/>
      <c r="HT94" s="309"/>
      <c r="HU94" s="309"/>
      <c r="HV94" s="309"/>
      <c r="HW94" s="309"/>
      <c r="HX94" s="309"/>
      <c r="HY94" s="309"/>
      <c r="HZ94" s="309"/>
      <c r="IA94" s="309"/>
      <c r="IB94" s="309"/>
      <c r="IC94" s="309"/>
      <c r="ID94" s="309"/>
      <c r="IE94" s="309"/>
      <c r="IF94" s="309"/>
      <c r="IG94" s="309"/>
      <c r="IH94" s="309"/>
      <c r="II94" s="309"/>
      <c r="IJ94" s="309"/>
      <c r="IK94" s="309"/>
      <c r="IL94" s="309"/>
      <c r="IM94" s="309"/>
      <c r="IN94" s="309"/>
      <c r="IO94" s="309"/>
      <c r="IP94" s="309"/>
      <c r="IQ94" s="309"/>
      <c r="IR94" s="309"/>
      <c r="IS94" s="309"/>
    </row>
    <row r="95" spans="1:253" s="289" customFormat="1" ht="21" customHeight="1">
      <c r="A95" s="292"/>
      <c r="B95" s="292"/>
      <c r="C95" s="292"/>
      <c r="D95" s="292"/>
      <c r="E95" s="292"/>
      <c r="F95" s="292"/>
      <c r="G95" s="292"/>
      <c r="H95" s="292"/>
      <c r="I95" s="292"/>
      <c r="J95" s="292"/>
      <c r="K95" s="292"/>
      <c r="L95" s="292"/>
      <c r="M95" s="292"/>
      <c r="N95" s="292"/>
      <c r="O95" s="292"/>
      <c r="P95" s="292"/>
      <c r="Q95" s="292"/>
      <c r="R95" s="292"/>
      <c r="S95" s="292"/>
      <c r="T95" s="309"/>
      <c r="U95" s="309"/>
      <c r="V95" s="309"/>
      <c r="W95" s="309"/>
      <c r="X95" s="309"/>
      <c r="Y95" s="309"/>
      <c r="Z95" s="309"/>
      <c r="AA95" s="309"/>
      <c r="AB95" s="309"/>
      <c r="AC95" s="309"/>
      <c r="AD95" s="309"/>
      <c r="AE95" s="309"/>
      <c r="AF95" s="309"/>
      <c r="AG95" s="309"/>
      <c r="AH95" s="309"/>
      <c r="AI95" s="309"/>
      <c r="AJ95" s="309"/>
      <c r="AK95" s="309"/>
      <c r="AL95" s="309"/>
      <c r="AM95" s="309"/>
      <c r="AN95" s="309"/>
      <c r="AO95" s="309"/>
      <c r="AP95" s="309"/>
      <c r="AQ95" s="309"/>
      <c r="AR95" s="309"/>
      <c r="AS95" s="309"/>
      <c r="AT95" s="309"/>
      <c r="AU95" s="309"/>
      <c r="AV95" s="309"/>
      <c r="AW95" s="309"/>
      <c r="AX95" s="309"/>
      <c r="AY95" s="309"/>
      <c r="AZ95" s="309"/>
      <c r="BA95" s="309"/>
      <c r="BB95" s="309"/>
      <c r="BC95" s="309"/>
      <c r="BD95" s="309"/>
      <c r="BE95" s="309"/>
      <c r="BF95" s="309"/>
      <c r="BG95" s="309"/>
      <c r="BH95" s="309"/>
      <c r="BI95" s="309"/>
      <c r="BJ95" s="309"/>
      <c r="BK95" s="309"/>
      <c r="BL95" s="309"/>
      <c r="BM95" s="309"/>
      <c r="BN95" s="309"/>
      <c r="BO95" s="309"/>
      <c r="BP95" s="309"/>
      <c r="BQ95" s="309"/>
      <c r="BR95" s="309"/>
      <c r="BS95" s="309"/>
      <c r="BT95" s="309"/>
      <c r="BU95" s="309"/>
      <c r="BV95" s="309"/>
      <c r="BW95" s="309"/>
      <c r="BX95" s="309"/>
      <c r="BY95" s="309"/>
      <c r="BZ95" s="309"/>
      <c r="CA95" s="309"/>
      <c r="CB95" s="309"/>
      <c r="CC95" s="309"/>
      <c r="CD95" s="309"/>
      <c r="CE95" s="309"/>
      <c r="CF95" s="309"/>
      <c r="CG95" s="309"/>
      <c r="CH95" s="309"/>
      <c r="CI95" s="309"/>
      <c r="CJ95" s="309"/>
      <c r="CK95" s="309"/>
      <c r="CL95" s="309"/>
      <c r="CM95" s="309"/>
      <c r="CN95" s="309"/>
      <c r="CO95" s="309"/>
      <c r="CP95" s="309"/>
      <c r="CQ95" s="309"/>
      <c r="CR95" s="309"/>
      <c r="CS95" s="309"/>
      <c r="CT95" s="309"/>
      <c r="CU95" s="309"/>
      <c r="CV95" s="309"/>
      <c r="CW95" s="309"/>
      <c r="CX95" s="309"/>
      <c r="CY95" s="309"/>
      <c r="CZ95" s="309"/>
      <c r="DA95" s="309"/>
      <c r="DB95" s="309"/>
      <c r="DC95" s="309"/>
      <c r="DD95" s="309"/>
      <c r="DE95" s="309"/>
      <c r="DF95" s="309"/>
      <c r="DG95" s="309"/>
      <c r="DH95" s="309"/>
      <c r="DI95" s="309"/>
      <c r="DJ95" s="309"/>
      <c r="DK95" s="309"/>
      <c r="DL95" s="309"/>
      <c r="DM95" s="309"/>
      <c r="DN95" s="309"/>
      <c r="DO95" s="309"/>
      <c r="DP95" s="309"/>
      <c r="DQ95" s="309"/>
      <c r="DR95" s="309"/>
      <c r="DS95" s="309"/>
      <c r="DT95" s="309"/>
      <c r="DU95" s="309"/>
      <c r="DV95" s="309"/>
      <c r="DW95" s="309"/>
      <c r="DX95" s="309"/>
      <c r="DY95" s="309"/>
      <c r="DZ95" s="309"/>
      <c r="EA95" s="309"/>
      <c r="EB95" s="309"/>
      <c r="EC95" s="309"/>
      <c r="ED95" s="309"/>
      <c r="EE95" s="309"/>
      <c r="EF95" s="309"/>
      <c r="EG95" s="309"/>
      <c r="EH95" s="309"/>
      <c r="EI95" s="309"/>
      <c r="EJ95" s="309"/>
      <c r="EK95" s="309"/>
      <c r="EL95" s="309"/>
      <c r="EM95" s="309"/>
      <c r="EN95" s="309"/>
      <c r="EO95" s="309"/>
      <c r="EP95" s="309"/>
      <c r="EQ95" s="309"/>
      <c r="ER95" s="309"/>
      <c r="ES95" s="309"/>
      <c r="ET95" s="309"/>
      <c r="EU95" s="309"/>
      <c r="EV95" s="309"/>
      <c r="EW95" s="309"/>
      <c r="EX95" s="309"/>
      <c r="EY95" s="309"/>
      <c r="EZ95" s="309"/>
      <c r="FA95" s="309"/>
      <c r="FB95" s="309"/>
      <c r="FC95" s="309"/>
      <c r="FD95" s="309"/>
      <c r="FE95" s="309"/>
      <c r="FF95" s="309"/>
      <c r="FG95" s="309"/>
      <c r="FH95" s="309"/>
      <c r="FI95" s="309"/>
      <c r="FJ95" s="309"/>
      <c r="FK95" s="309"/>
      <c r="FL95" s="309"/>
      <c r="FM95" s="309"/>
      <c r="FN95" s="309"/>
      <c r="FO95" s="309"/>
      <c r="FP95" s="309"/>
      <c r="FQ95" s="309"/>
      <c r="FR95" s="309"/>
      <c r="FS95" s="309"/>
      <c r="FT95" s="309"/>
      <c r="FU95" s="309"/>
      <c r="FV95" s="309"/>
      <c r="FW95" s="309"/>
      <c r="FX95" s="309"/>
      <c r="FY95" s="309"/>
      <c r="FZ95" s="309"/>
      <c r="GA95" s="309"/>
      <c r="GB95" s="309"/>
      <c r="GC95" s="309"/>
      <c r="GD95" s="309"/>
      <c r="GE95" s="309"/>
      <c r="GF95" s="309"/>
      <c r="GG95" s="309"/>
      <c r="GH95" s="309"/>
      <c r="GI95" s="309"/>
      <c r="GJ95" s="309"/>
      <c r="GK95" s="309"/>
      <c r="GL95" s="309"/>
      <c r="GM95" s="309"/>
      <c r="GN95" s="309"/>
      <c r="GO95" s="309"/>
      <c r="GP95" s="309"/>
      <c r="GQ95" s="309"/>
      <c r="GR95" s="309"/>
      <c r="GS95" s="309"/>
      <c r="GT95" s="309"/>
      <c r="GU95" s="309"/>
      <c r="GV95" s="309"/>
      <c r="GW95" s="309"/>
      <c r="GX95" s="309"/>
      <c r="GY95" s="309"/>
      <c r="GZ95" s="309"/>
      <c r="HA95" s="309"/>
      <c r="HB95" s="309"/>
      <c r="HC95" s="309"/>
      <c r="HD95" s="309"/>
      <c r="HE95" s="309"/>
      <c r="HF95" s="309"/>
      <c r="HG95" s="309"/>
      <c r="HH95" s="309"/>
      <c r="HI95" s="309"/>
      <c r="HJ95" s="309"/>
      <c r="HK95" s="309"/>
      <c r="HL95" s="309"/>
      <c r="HM95" s="309"/>
      <c r="HN95" s="309"/>
      <c r="HO95" s="309"/>
      <c r="HP95" s="309"/>
      <c r="HQ95" s="309"/>
      <c r="HR95" s="309"/>
      <c r="HS95" s="309"/>
      <c r="HT95" s="309"/>
      <c r="HU95" s="309"/>
      <c r="HV95" s="309"/>
      <c r="HW95" s="309"/>
      <c r="HX95" s="309"/>
      <c r="HY95" s="309"/>
      <c r="HZ95" s="309"/>
      <c r="IA95" s="309"/>
      <c r="IB95" s="309"/>
      <c r="IC95" s="309"/>
      <c r="ID95" s="309"/>
      <c r="IE95" s="309"/>
      <c r="IF95" s="309"/>
      <c r="IG95" s="309"/>
      <c r="IH95" s="309"/>
      <c r="II95" s="309"/>
      <c r="IJ95" s="309"/>
      <c r="IK95" s="309"/>
      <c r="IL95" s="309"/>
      <c r="IM95" s="309"/>
      <c r="IN95" s="309"/>
      <c r="IO95" s="309"/>
      <c r="IP95" s="309"/>
      <c r="IQ95" s="309"/>
      <c r="IR95" s="309"/>
      <c r="IS95" s="309"/>
    </row>
    <row r="96" spans="1:253">
      <c r="J96" s="307"/>
      <c r="K96" s="308"/>
      <c r="L96" s="308"/>
      <c r="M96" s="308"/>
      <c r="N96" s="308"/>
      <c r="O96" s="308"/>
      <c r="P96" s="308"/>
      <c r="Q96" s="308"/>
      <c r="R96" s="308"/>
      <c r="S96" s="308"/>
    </row>
    <row r="98" spans="2:20">
      <c r="B98" s="293"/>
      <c r="C98" s="293"/>
      <c r="D98" s="293"/>
      <c r="E98" s="293"/>
      <c r="F98" s="293"/>
      <c r="G98" s="293"/>
      <c r="H98" s="293"/>
      <c r="I98" s="293"/>
      <c r="J98" s="293"/>
      <c r="K98" s="293"/>
      <c r="L98" s="293"/>
      <c r="M98" s="293"/>
      <c r="N98" s="293"/>
      <c r="O98" s="293"/>
      <c r="P98" s="293"/>
      <c r="Q98" s="293"/>
      <c r="R98" s="293"/>
      <c r="S98" s="293"/>
      <c r="T98" s="293"/>
    </row>
  </sheetData>
  <mergeCells count="14">
    <mergeCell ref="G2:N2"/>
    <mergeCell ref="H3:O3"/>
    <mergeCell ref="D7:R7"/>
    <mergeCell ref="D27:S27"/>
    <mergeCell ref="A47:C47"/>
    <mergeCell ref="H49:O49"/>
    <mergeCell ref="D53:R53"/>
    <mergeCell ref="D73:S73"/>
    <mergeCell ref="A93:C93"/>
    <mergeCell ref="J96:S96"/>
    <mergeCell ref="B98:T98"/>
    <mergeCell ref="A4:C6"/>
    <mergeCell ref="A50:C52"/>
    <mergeCell ref="A94:S95"/>
  </mergeCells>
  <phoneticPr fontId="22"/>
  <pageMargins left="0.78740157480314965" right="0.39370078740157483" top="0.43307086614173229" bottom="0.38" header="0.31496062992125984" footer="0.2"/>
  <pageSetup paperSize="9" scale="60" fitToWidth="1" fitToHeight="1" orientation="portrait" usePrinterDefaults="1"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4">
    <tabColor indexed="17"/>
    <pageSetUpPr fitToPage="1"/>
  </sheetPr>
  <dimension ref="A1:AQ94"/>
  <sheetViews>
    <sheetView topLeftCell="A46"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2" width="7.6328125" style="25" customWidth="1"/>
    <col min="33" max="33" width="9" style="25" bestFit="1" customWidth="0"/>
    <col min="34" max="16384" width="9" style="25"/>
  </cols>
  <sheetData>
    <row r="1" spans="1:28" ht="19">
      <c r="A1" s="282"/>
      <c r="B1" s="282"/>
      <c r="C1" s="282"/>
      <c r="D1" s="282"/>
      <c r="E1" s="281"/>
      <c r="F1" s="281"/>
      <c r="G1" s="270"/>
      <c r="H1" s="270"/>
      <c r="I1" s="270"/>
      <c r="J1" s="270"/>
      <c r="K1" s="270"/>
      <c r="L1" s="270"/>
      <c r="M1" s="270"/>
      <c r="N1" s="270"/>
      <c r="O1" s="270"/>
      <c r="P1" s="281"/>
      <c r="Q1" s="281"/>
      <c r="R1" s="282"/>
      <c r="S1" s="281"/>
      <c r="T1" s="281"/>
      <c r="U1" s="281"/>
      <c r="V1" s="281"/>
      <c r="W1" s="281"/>
      <c r="X1" s="281"/>
      <c r="Y1" s="281"/>
      <c r="Z1" s="281"/>
      <c r="AA1" s="281"/>
      <c r="AB1" s="281"/>
    </row>
    <row r="2" spans="1:28" ht="19">
      <c r="A2" s="282"/>
      <c r="B2" s="282"/>
      <c r="C2" s="282"/>
      <c r="D2" s="282"/>
      <c r="E2" s="281"/>
      <c r="F2" s="281"/>
      <c r="G2" s="271" t="s">
        <v>161</v>
      </c>
      <c r="H2" s="271"/>
      <c r="I2" s="271"/>
      <c r="J2" s="271"/>
      <c r="K2" s="271"/>
      <c r="L2" s="271"/>
      <c r="M2" s="271"/>
      <c r="N2" s="271"/>
      <c r="O2" s="271"/>
      <c r="P2" s="281"/>
      <c r="Q2" s="281"/>
      <c r="R2" s="282"/>
      <c r="S2" s="281"/>
      <c r="T2" s="281"/>
      <c r="U2" s="281"/>
      <c r="V2" s="281"/>
      <c r="W2" s="281"/>
      <c r="X2" s="281"/>
      <c r="Y2" s="281"/>
      <c r="Z2" s="281"/>
      <c r="AA2" s="281"/>
      <c r="AB2" s="281"/>
    </row>
    <row r="3" spans="1:28" ht="16.5">
      <c r="A3" s="224" t="s">
        <v>314</v>
      </c>
      <c r="B3" s="8"/>
      <c r="C3" s="8"/>
      <c r="H3" s="272"/>
      <c r="I3" s="272"/>
      <c r="J3" s="272"/>
      <c r="K3" s="272"/>
      <c r="L3" s="272"/>
      <c r="M3" s="272"/>
      <c r="N3" s="272"/>
      <c r="O3" s="272"/>
      <c r="S3" s="19" t="s">
        <v>88</v>
      </c>
    </row>
    <row r="4" spans="1:28">
      <c r="A4" s="225" t="s">
        <v>28</v>
      </c>
      <c r="B4" s="225"/>
      <c r="C4" s="239"/>
      <c r="D4" s="247" t="s">
        <v>151</v>
      </c>
      <c r="E4" s="247" t="s">
        <v>424</v>
      </c>
      <c r="F4" s="247" t="s">
        <v>194</v>
      </c>
      <c r="G4" s="247" t="s">
        <v>36</v>
      </c>
      <c r="H4" s="247" t="s">
        <v>240</v>
      </c>
      <c r="I4" s="247" t="s">
        <v>425</v>
      </c>
      <c r="J4" s="247" t="s">
        <v>426</v>
      </c>
      <c r="K4" s="247" t="s">
        <v>427</v>
      </c>
      <c r="L4" s="247" t="s">
        <v>33</v>
      </c>
      <c r="M4" s="247" t="s">
        <v>342</v>
      </c>
      <c r="N4" s="247" t="s">
        <v>65</v>
      </c>
      <c r="O4" s="247" t="s">
        <v>132</v>
      </c>
      <c r="P4" s="247" t="s">
        <v>91</v>
      </c>
      <c r="Q4" s="247" t="s">
        <v>428</v>
      </c>
      <c r="R4" s="247" t="s">
        <v>430</v>
      </c>
      <c r="S4" s="247" t="s">
        <v>350</v>
      </c>
    </row>
    <row r="5" spans="1:28">
      <c r="A5" s="226"/>
      <c r="B5" s="226"/>
      <c r="C5" s="240"/>
      <c r="D5" s="248" t="s">
        <v>70</v>
      </c>
      <c r="E5" s="248"/>
      <c r="F5" s="248"/>
      <c r="G5" s="248" t="s">
        <v>382</v>
      </c>
      <c r="H5" s="248" t="s">
        <v>79</v>
      </c>
      <c r="I5" s="248" t="s">
        <v>318</v>
      </c>
      <c r="J5" s="248" t="s">
        <v>431</v>
      </c>
      <c r="K5" s="248" t="s">
        <v>109</v>
      </c>
      <c r="L5" s="275" t="s">
        <v>239</v>
      </c>
      <c r="M5" s="279" t="s">
        <v>154</v>
      </c>
      <c r="N5" s="275" t="s">
        <v>435</v>
      </c>
      <c r="O5" s="275" t="s">
        <v>429</v>
      </c>
      <c r="P5" s="275" t="s">
        <v>436</v>
      </c>
      <c r="Q5" s="275" t="s">
        <v>438</v>
      </c>
      <c r="R5" s="275" t="s">
        <v>123</v>
      </c>
      <c r="S5" s="283" t="s">
        <v>287</v>
      </c>
    </row>
    <row r="6" spans="1:28" ht="18" customHeight="1">
      <c r="A6" s="227"/>
      <c r="B6" s="227"/>
      <c r="C6" s="241"/>
      <c r="D6" s="249" t="s">
        <v>206</v>
      </c>
      <c r="E6" s="249" t="s">
        <v>347</v>
      </c>
      <c r="F6" s="249" t="s">
        <v>40</v>
      </c>
      <c r="G6" s="249" t="s">
        <v>439</v>
      </c>
      <c r="H6" s="249" t="s">
        <v>442</v>
      </c>
      <c r="I6" s="249" t="s">
        <v>114</v>
      </c>
      <c r="J6" s="249" t="s">
        <v>181</v>
      </c>
      <c r="K6" s="249" t="s">
        <v>443</v>
      </c>
      <c r="L6" s="276" t="s">
        <v>445</v>
      </c>
      <c r="M6" s="280" t="s">
        <v>446</v>
      </c>
      <c r="N6" s="276" t="s">
        <v>57</v>
      </c>
      <c r="O6" s="276" t="s">
        <v>378</v>
      </c>
      <c r="P6" s="280" t="s">
        <v>261</v>
      </c>
      <c r="Q6" s="280" t="s">
        <v>447</v>
      </c>
      <c r="R6" s="276" t="s">
        <v>448</v>
      </c>
      <c r="S6" s="276" t="s">
        <v>202</v>
      </c>
    </row>
    <row r="7" spans="1:28" ht="15.75" customHeight="1">
      <c r="A7" s="290"/>
      <c r="B7" s="290"/>
      <c r="C7" s="290"/>
      <c r="D7" s="250" t="s">
        <v>92</v>
      </c>
      <c r="E7" s="250"/>
      <c r="F7" s="250"/>
      <c r="G7" s="250"/>
      <c r="H7" s="250"/>
      <c r="I7" s="250"/>
      <c r="J7" s="250"/>
      <c r="K7" s="250"/>
      <c r="L7" s="250"/>
      <c r="M7" s="250"/>
      <c r="N7" s="250"/>
      <c r="O7" s="250"/>
      <c r="P7" s="250"/>
      <c r="Q7" s="250"/>
      <c r="R7" s="250"/>
      <c r="S7" s="290"/>
    </row>
    <row r="8" spans="1:28" ht="13.5" customHeight="1">
      <c r="A8" s="229" t="s">
        <v>27</v>
      </c>
      <c r="B8" s="229" t="s">
        <v>341</v>
      </c>
      <c r="C8" s="242"/>
      <c r="D8" s="251">
        <v>99.7</v>
      </c>
      <c r="E8" s="262">
        <v>99.7</v>
      </c>
      <c r="F8" s="262">
        <v>102.9</v>
      </c>
      <c r="G8" s="262">
        <v>111</v>
      </c>
      <c r="H8" s="262">
        <v>100.5</v>
      </c>
      <c r="I8" s="262">
        <v>105</v>
      </c>
      <c r="J8" s="262">
        <v>102.7</v>
      </c>
      <c r="K8" s="262">
        <v>98</v>
      </c>
      <c r="L8" s="277">
        <v>108</v>
      </c>
      <c r="M8" s="277">
        <v>95.4</v>
      </c>
      <c r="N8" s="277">
        <v>105.3</v>
      </c>
      <c r="O8" s="277">
        <v>101.4</v>
      </c>
      <c r="P8" s="262">
        <v>76.099999999999994</v>
      </c>
      <c r="Q8" s="262">
        <v>94.9</v>
      </c>
      <c r="R8" s="262">
        <v>100.2</v>
      </c>
      <c r="S8" s="277">
        <v>105.2</v>
      </c>
    </row>
    <row r="9" spans="1:28" ht="13.5" customHeight="1">
      <c r="A9" s="230"/>
      <c r="B9" s="230" t="s">
        <v>245</v>
      </c>
      <c r="C9" s="242"/>
      <c r="D9" s="252">
        <v>100</v>
      </c>
      <c r="E9" s="263">
        <v>100</v>
      </c>
      <c r="F9" s="263">
        <v>100</v>
      </c>
      <c r="G9" s="263">
        <v>100</v>
      </c>
      <c r="H9" s="263">
        <v>100</v>
      </c>
      <c r="I9" s="263">
        <v>100</v>
      </c>
      <c r="J9" s="263">
        <v>100</v>
      </c>
      <c r="K9" s="263">
        <v>100</v>
      </c>
      <c r="L9" s="278">
        <v>100</v>
      </c>
      <c r="M9" s="278">
        <v>100</v>
      </c>
      <c r="N9" s="278">
        <v>100</v>
      </c>
      <c r="O9" s="278">
        <v>100</v>
      </c>
      <c r="P9" s="263">
        <v>100</v>
      </c>
      <c r="Q9" s="263">
        <v>100</v>
      </c>
      <c r="R9" s="263">
        <v>100</v>
      </c>
      <c r="S9" s="278">
        <v>100</v>
      </c>
    </row>
    <row r="10" spans="1:28">
      <c r="A10" s="230"/>
      <c r="B10" s="230" t="s">
        <v>110</v>
      </c>
      <c r="C10" s="242"/>
      <c r="D10" s="252">
        <v>101.3</v>
      </c>
      <c r="E10" s="263">
        <v>107.2</v>
      </c>
      <c r="F10" s="263">
        <v>101.8</v>
      </c>
      <c r="G10" s="263">
        <v>101.5</v>
      </c>
      <c r="H10" s="263">
        <v>107</v>
      </c>
      <c r="I10" s="263">
        <v>99.6</v>
      </c>
      <c r="J10" s="263">
        <v>93.2</v>
      </c>
      <c r="K10" s="263">
        <v>91.1</v>
      </c>
      <c r="L10" s="278">
        <v>112.4</v>
      </c>
      <c r="M10" s="278">
        <v>105.1</v>
      </c>
      <c r="N10" s="278">
        <v>100.1</v>
      </c>
      <c r="O10" s="278">
        <v>101.3</v>
      </c>
      <c r="P10" s="263">
        <v>99.2</v>
      </c>
      <c r="Q10" s="263">
        <v>101.3</v>
      </c>
      <c r="R10" s="263">
        <v>101.8</v>
      </c>
      <c r="S10" s="278">
        <v>117.2</v>
      </c>
    </row>
    <row r="11" spans="1:28" ht="13.5" customHeight="1">
      <c r="A11" s="230"/>
      <c r="B11" s="230" t="s">
        <v>316</v>
      </c>
      <c r="C11" s="242"/>
      <c r="D11" s="252">
        <v>101.6</v>
      </c>
      <c r="E11" s="263">
        <v>102.9</v>
      </c>
      <c r="F11" s="263">
        <v>105.9</v>
      </c>
      <c r="G11" s="263">
        <v>96.1</v>
      </c>
      <c r="H11" s="263">
        <v>105.2</v>
      </c>
      <c r="I11" s="263">
        <v>92.6</v>
      </c>
      <c r="J11" s="263">
        <v>90.7</v>
      </c>
      <c r="K11" s="263">
        <v>95.3</v>
      </c>
      <c r="L11" s="263">
        <v>109.3</v>
      </c>
      <c r="M11" s="263">
        <v>101</v>
      </c>
      <c r="N11" s="263">
        <v>99.9</v>
      </c>
      <c r="O11" s="263">
        <v>107.2</v>
      </c>
      <c r="P11" s="263">
        <v>98.8</v>
      </c>
      <c r="Q11" s="263">
        <v>100.7</v>
      </c>
      <c r="R11" s="263">
        <v>108.4</v>
      </c>
      <c r="S11" s="263">
        <v>121.6</v>
      </c>
    </row>
    <row r="12" spans="1:28" ht="13.5" customHeight="1">
      <c r="A12" s="230"/>
      <c r="B12" s="230" t="s">
        <v>112</v>
      </c>
      <c r="C12" s="242"/>
      <c r="D12" s="253">
        <v>103.5</v>
      </c>
      <c r="E12" s="259">
        <v>104.4</v>
      </c>
      <c r="F12" s="259">
        <v>108.3</v>
      </c>
      <c r="G12" s="259">
        <v>104.9</v>
      </c>
      <c r="H12" s="259">
        <v>100.4</v>
      </c>
      <c r="I12" s="259">
        <v>99.1</v>
      </c>
      <c r="J12" s="259">
        <v>94.3</v>
      </c>
      <c r="K12" s="259">
        <v>92.7</v>
      </c>
      <c r="L12" s="259">
        <v>112.9</v>
      </c>
      <c r="M12" s="259">
        <v>103.2</v>
      </c>
      <c r="N12" s="259">
        <v>99.2</v>
      </c>
      <c r="O12" s="259">
        <v>97.9</v>
      </c>
      <c r="P12" s="259">
        <v>96.6</v>
      </c>
      <c r="Q12" s="259">
        <v>101.6</v>
      </c>
      <c r="R12" s="259">
        <v>110.3</v>
      </c>
      <c r="S12" s="259">
        <v>128</v>
      </c>
    </row>
    <row r="13" spans="1:28" ht="13.5" customHeight="1">
      <c r="A13" s="231"/>
      <c r="B13" s="231" t="s">
        <v>184</v>
      </c>
      <c r="C13" s="243"/>
      <c r="D13" s="254">
        <v>106.5</v>
      </c>
      <c r="E13" s="265">
        <v>108.1</v>
      </c>
      <c r="F13" s="265">
        <v>111.3</v>
      </c>
      <c r="G13" s="265">
        <v>124.3</v>
      </c>
      <c r="H13" s="265">
        <v>105.3</v>
      </c>
      <c r="I13" s="265">
        <v>97.7</v>
      </c>
      <c r="J13" s="265">
        <v>106.8</v>
      </c>
      <c r="K13" s="265">
        <v>95.9</v>
      </c>
      <c r="L13" s="265">
        <v>103.5</v>
      </c>
      <c r="M13" s="265">
        <v>106.9</v>
      </c>
      <c r="N13" s="265">
        <v>93.7</v>
      </c>
      <c r="O13" s="265">
        <v>91.5</v>
      </c>
      <c r="P13" s="265">
        <v>101.5</v>
      </c>
      <c r="Q13" s="265">
        <v>98.3</v>
      </c>
      <c r="R13" s="265">
        <v>116.2</v>
      </c>
      <c r="S13" s="265">
        <v>130.80000000000001</v>
      </c>
    </row>
    <row r="14" spans="1:28" ht="13.5" customHeight="1">
      <c r="A14" s="230" t="s">
        <v>449</v>
      </c>
      <c r="B14" s="230">
        <v>4</v>
      </c>
      <c r="C14" s="242" t="s">
        <v>234</v>
      </c>
      <c r="D14" s="252">
        <v>108.2</v>
      </c>
      <c r="E14" s="263">
        <v>107</v>
      </c>
      <c r="F14" s="263">
        <v>112.7</v>
      </c>
      <c r="G14" s="263">
        <v>120.1</v>
      </c>
      <c r="H14" s="263">
        <v>104.4</v>
      </c>
      <c r="I14" s="263">
        <v>98.7</v>
      </c>
      <c r="J14" s="263">
        <v>108.4</v>
      </c>
      <c r="K14" s="263">
        <v>95.3</v>
      </c>
      <c r="L14" s="263">
        <v>112.5</v>
      </c>
      <c r="M14" s="263">
        <v>109.6</v>
      </c>
      <c r="N14" s="263">
        <v>93.4</v>
      </c>
      <c r="O14" s="263">
        <v>92.6</v>
      </c>
      <c r="P14" s="263">
        <v>101.2</v>
      </c>
      <c r="Q14" s="263">
        <v>103.7</v>
      </c>
      <c r="R14" s="263">
        <v>117.8</v>
      </c>
      <c r="S14" s="263">
        <v>132</v>
      </c>
    </row>
    <row r="15" spans="1:28" ht="13.5" customHeight="1">
      <c r="A15" s="232" t="s">
        <v>59</v>
      </c>
      <c r="B15" s="230">
        <v>5</v>
      </c>
      <c r="C15" s="242"/>
      <c r="D15" s="252">
        <v>106.5</v>
      </c>
      <c r="E15" s="263">
        <v>107.9</v>
      </c>
      <c r="F15" s="263">
        <v>111.4</v>
      </c>
      <c r="G15" s="263">
        <v>120.8</v>
      </c>
      <c r="H15" s="263">
        <v>105.3</v>
      </c>
      <c r="I15" s="263">
        <v>97.2</v>
      </c>
      <c r="J15" s="263">
        <v>107.2</v>
      </c>
      <c r="K15" s="263">
        <v>96.1</v>
      </c>
      <c r="L15" s="263">
        <v>107.6</v>
      </c>
      <c r="M15" s="263">
        <v>104</v>
      </c>
      <c r="N15" s="263">
        <v>97</v>
      </c>
      <c r="O15" s="263">
        <v>90.9</v>
      </c>
      <c r="P15" s="263">
        <v>101.6</v>
      </c>
      <c r="Q15" s="263">
        <v>97.3</v>
      </c>
      <c r="R15" s="263">
        <v>116.2</v>
      </c>
      <c r="S15" s="263">
        <v>130.30000000000001</v>
      </c>
    </row>
    <row r="16" spans="1:28" ht="13.5" customHeight="1">
      <c r="A16" s="232" t="s">
        <v>59</v>
      </c>
      <c r="B16" s="230">
        <v>6</v>
      </c>
      <c r="C16" s="242"/>
      <c r="D16" s="252">
        <v>107.3</v>
      </c>
      <c r="E16" s="263">
        <v>105.6</v>
      </c>
      <c r="F16" s="263">
        <v>112.8</v>
      </c>
      <c r="G16" s="263">
        <v>120.4</v>
      </c>
      <c r="H16" s="263">
        <v>103.9</v>
      </c>
      <c r="I16" s="263">
        <v>98.5</v>
      </c>
      <c r="J16" s="263">
        <v>108</v>
      </c>
      <c r="K16" s="263">
        <v>94.8</v>
      </c>
      <c r="L16" s="263">
        <v>106.1</v>
      </c>
      <c r="M16" s="263">
        <v>108.3</v>
      </c>
      <c r="N16" s="263">
        <v>97.7</v>
      </c>
      <c r="O16" s="263">
        <v>92.5</v>
      </c>
      <c r="P16" s="263">
        <v>101.6</v>
      </c>
      <c r="Q16" s="263">
        <v>98</v>
      </c>
      <c r="R16" s="263">
        <v>118.1</v>
      </c>
      <c r="S16" s="263">
        <v>131.9</v>
      </c>
    </row>
    <row r="17" spans="1:43" ht="13.5" customHeight="1">
      <c r="A17" s="232" t="s">
        <v>59</v>
      </c>
      <c r="B17" s="230">
        <v>7</v>
      </c>
      <c r="D17" s="252">
        <v>106</v>
      </c>
      <c r="E17" s="263">
        <v>108.8</v>
      </c>
      <c r="F17" s="263">
        <v>111.7</v>
      </c>
      <c r="G17" s="263">
        <v>126.2</v>
      </c>
      <c r="H17" s="263">
        <v>105.4</v>
      </c>
      <c r="I17" s="263">
        <v>97.4</v>
      </c>
      <c r="J17" s="263">
        <v>103.8</v>
      </c>
      <c r="K17" s="263">
        <v>96.2</v>
      </c>
      <c r="L17" s="263">
        <v>98.8</v>
      </c>
      <c r="M17" s="263">
        <v>108.3</v>
      </c>
      <c r="N17" s="263">
        <v>89.9</v>
      </c>
      <c r="O17" s="263">
        <v>94.4</v>
      </c>
      <c r="P17" s="263">
        <v>101.4</v>
      </c>
      <c r="Q17" s="263">
        <v>96.9</v>
      </c>
      <c r="R17" s="263">
        <v>114.2</v>
      </c>
      <c r="S17" s="263">
        <v>132</v>
      </c>
    </row>
    <row r="18" spans="1:43" ht="13.5" customHeight="1">
      <c r="A18" s="232" t="s">
        <v>59</v>
      </c>
      <c r="B18" s="230">
        <v>8</v>
      </c>
      <c r="C18" s="242"/>
      <c r="D18" s="252">
        <v>105.5</v>
      </c>
      <c r="E18" s="263">
        <v>111.2</v>
      </c>
      <c r="F18" s="263">
        <v>110.8</v>
      </c>
      <c r="G18" s="263">
        <v>127.8</v>
      </c>
      <c r="H18" s="263">
        <v>108.2</v>
      </c>
      <c r="I18" s="263">
        <v>94.7</v>
      </c>
      <c r="J18" s="263">
        <v>105.2</v>
      </c>
      <c r="K18" s="263">
        <v>97.3</v>
      </c>
      <c r="L18" s="263">
        <v>96.8</v>
      </c>
      <c r="M18" s="263">
        <v>107.9</v>
      </c>
      <c r="N18" s="263">
        <v>95</v>
      </c>
      <c r="O18" s="263">
        <v>95.7</v>
      </c>
      <c r="P18" s="263">
        <v>98.7</v>
      </c>
      <c r="Q18" s="263">
        <v>96.2</v>
      </c>
      <c r="R18" s="263">
        <v>117.6</v>
      </c>
      <c r="S18" s="263">
        <v>127.5</v>
      </c>
    </row>
    <row r="19" spans="1:43" ht="13.5" customHeight="1">
      <c r="A19" s="232" t="s">
        <v>59</v>
      </c>
      <c r="B19" s="230">
        <v>9</v>
      </c>
      <c r="C19" s="242"/>
      <c r="D19" s="252">
        <v>106.6</v>
      </c>
      <c r="E19" s="263">
        <v>113.5</v>
      </c>
      <c r="F19" s="263">
        <v>111.3</v>
      </c>
      <c r="G19" s="263">
        <v>130.4</v>
      </c>
      <c r="H19" s="263">
        <v>107.1</v>
      </c>
      <c r="I19" s="263">
        <v>96.7</v>
      </c>
      <c r="J19" s="263">
        <v>106.2</v>
      </c>
      <c r="K19" s="263">
        <v>96.8</v>
      </c>
      <c r="L19" s="263">
        <v>93.8</v>
      </c>
      <c r="M19" s="263">
        <v>104.9</v>
      </c>
      <c r="N19" s="263">
        <v>90</v>
      </c>
      <c r="O19" s="263">
        <v>94.7</v>
      </c>
      <c r="P19" s="263">
        <v>99.5</v>
      </c>
      <c r="Q19" s="263">
        <v>100.5</v>
      </c>
      <c r="R19" s="263">
        <v>111</v>
      </c>
      <c r="S19" s="263">
        <v>132.4</v>
      </c>
    </row>
    <row r="20" spans="1:43" ht="13.5" customHeight="1">
      <c r="A20" s="232" t="s">
        <v>59</v>
      </c>
      <c r="B20" s="230">
        <v>10</v>
      </c>
      <c r="C20" s="242"/>
      <c r="D20" s="252">
        <v>106.2</v>
      </c>
      <c r="E20" s="263">
        <v>109</v>
      </c>
      <c r="F20" s="263">
        <v>112.4</v>
      </c>
      <c r="G20" s="263">
        <v>128.69999999999999</v>
      </c>
      <c r="H20" s="263">
        <v>104.1</v>
      </c>
      <c r="I20" s="263">
        <v>97.3</v>
      </c>
      <c r="J20" s="263">
        <v>106.7</v>
      </c>
      <c r="K20" s="263">
        <v>96.6</v>
      </c>
      <c r="L20" s="263">
        <v>93.4</v>
      </c>
      <c r="M20" s="263">
        <v>110.4</v>
      </c>
      <c r="N20" s="263">
        <v>90</v>
      </c>
      <c r="O20" s="263">
        <v>90.6</v>
      </c>
      <c r="P20" s="263">
        <v>100.5</v>
      </c>
      <c r="Q20" s="263">
        <v>96.8</v>
      </c>
      <c r="R20" s="263">
        <v>112.6</v>
      </c>
      <c r="S20" s="263">
        <v>128.5</v>
      </c>
    </row>
    <row r="21" spans="1:43" ht="13.5" customHeight="1">
      <c r="A21" s="233" t="s">
        <v>59</v>
      </c>
      <c r="B21" s="230">
        <v>11</v>
      </c>
      <c r="C21" s="242"/>
      <c r="D21" s="252">
        <v>107.6</v>
      </c>
      <c r="E21" s="263">
        <v>111.3</v>
      </c>
      <c r="F21" s="263">
        <v>113.1</v>
      </c>
      <c r="G21" s="263">
        <v>130</v>
      </c>
      <c r="H21" s="263">
        <v>103.3</v>
      </c>
      <c r="I21" s="263">
        <v>102.3</v>
      </c>
      <c r="J21" s="263">
        <v>107.5</v>
      </c>
      <c r="K21" s="263">
        <v>98.1</v>
      </c>
      <c r="L21" s="263">
        <v>106.2</v>
      </c>
      <c r="M21" s="263">
        <v>107.7</v>
      </c>
      <c r="N21" s="263">
        <v>92.3</v>
      </c>
      <c r="O21" s="263">
        <v>92</v>
      </c>
      <c r="P21" s="263">
        <v>99.8</v>
      </c>
      <c r="Q21" s="263">
        <v>96.3</v>
      </c>
      <c r="R21" s="263">
        <v>113.8</v>
      </c>
      <c r="S21" s="263">
        <v>135.80000000000001</v>
      </c>
    </row>
    <row r="22" spans="1:43" ht="13.5" customHeight="1">
      <c r="A22" s="232" t="s">
        <v>59</v>
      </c>
      <c r="B22" s="230">
        <v>12</v>
      </c>
      <c r="D22" s="252">
        <v>107</v>
      </c>
      <c r="E22" s="263">
        <v>111.5</v>
      </c>
      <c r="F22" s="263">
        <v>111.9</v>
      </c>
      <c r="G22" s="263">
        <v>128.80000000000001</v>
      </c>
      <c r="H22" s="263">
        <v>103.9</v>
      </c>
      <c r="I22" s="263">
        <v>99.4</v>
      </c>
      <c r="J22" s="263">
        <v>108.1</v>
      </c>
      <c r="K22" s="263">
        <v>98.7</v>
      </c>
      <c r="L22" s="263">
        <v>102.7</v>
      </c>
      <c r="M22" s="263">
        <v>106</v>
      </c>
      <c r="N22" s="263">
        <v>96.3</v>
      </c>
      <c r="O22" s="263">
        <v>90.2</v>
      </c>
      <c r="P22" s="263">
        <v>106.8</v>
      </c>
      <c r="Q22" s="263">
        <v>95.2</v>
      </c>
      <c r="R22" s="263">
        <v>113.9</v>
      </c>
      <c r="S22" s="263">
        <v>126.3</v>
      </c>
    </row>
    <row r="23" spans="1:43" ht="13.5" customHeight="1">
      <c r="A23" s="232" t="s">
        <v>450</v>
      </c>
      <c r="B23" s="230">
        <v>1</v>
      </c>
      <c r="C23" s="242"/>
      <c r="D23" s="252">
        <v>105.3</v>
      </c>
      <c r="E23" s="263">
        <v>102.7</v>
      </c>
      <c r="F23" s="263">
        <v>107.3</v>
      </c>
      <c r="G23" s="263">
        <v>114.4</v>
      </c>
      <c r="H23" s="263">
        <v>116.9</v>
      </c>
      <c r="I23" s="263">
        <v>102.8</v>
      </c>
      <c r="J23" s="263">
        <v>102.1</v>
      </c>
      <c r="K23" s="263">
        <v>103.5</v>
      </c>
      <c r="L23" s="263">
        <v>96.3</v>
      </c>
      <c r="M23" s="263">
        <v>107.9</v>
      </c>
      <c r="N23" s="263">
        <v>99.2</v>
      </c>
      <c r="O23" s="263">
        <v>98</v>
      </c>
      <c r="P23" s="263">
        <v>106.1</v>
      </c>
      <c r="Q23" s="263">
        <v>96</v>
      </c>
      <c r="R23" s="263">
        <v>117</v>
      </c>
      <c r="S23" s="263">
        <v>132.1</v>
      </c>
    </row>
    <row r="24" spans="1:43" ht="13.5" customHeight="1">
      <c r="A24" s="232" t="s">
        <v>59</v>
      </c>
      <c r="B24" s="230">
        <v>2</v>
      </c>
      <c r="C24" s="242"/>
      <c r="D24" s="252">
        <v>105.5</v>
      </c>
      <c r="E24" s="263">
        <v>104.5</v>
      </c>
      <c r="F24" s="263">
        <v>109.7</v>
      </c>
      <c r="G24" s="263">
        <v>119.7</v>
      </c>
      <c r="H24" s="263">
        <v>117.5</v>
      </c>
      <c r="I24" s="263">
        <v>107.5</v>
      </c>
      <c r="J24" s="263">
        <v>99.7</v>
      </c>
      <c r="K24" s="263">
        <v>102.2</v>
      </c>
      <c r="L24" s="263">
        <v>94.9</v>
      </c>
      <c r="M24" s="263">
        <v>109.9</v>
      </c>
      <c r="N24" s="263">
        <v>93.5</v>
      </c>
      <c r="O24" s="263">
        <v>94.9</v>
      </c>
      <c r="P24" s="263">
        <v>107</v>
      </c>
      <c r="Q24" s="263">
        <v>93.3</v>
      </c>
      <c r="R24" s="263">
        <v>124.7</v>
      </c>
      <c r="S24" s="263">
        <v>131.19999999999999</v>
      </c>
    </row>
    <row r="25" spans="1:43" s="289" customFormat="1" ht="13.5" customHeight="1">
      <c r="A25" s="310" t="s">
        <v>59</v>
      </c>
      <c r="B25" s="230">
        <v>3</v>
      </c>
      <c r="C25" s="242"/>
      <c r="D25" s="253">
        <v>105.1</v>
      </c>
      <c r="E25" s="264">
        <v>105.6</v>
      </c>
      <c r="F25" s="264">
        <v>109.4</v>
      </c>
      <c r="G25" s="264">
        <v>120.1</v>
      </c>
      <c r="H25" s="264">
        <v>117.5</v>
      </c>
      <c r="I25" s="264">
        <v>106.4</v>
      </c>
      <c r="J25" s="264">
        <v>101</v>
      </c>
      <c r="K25" s="264">
        <v>101.2</v>
      </c>
      <c r="L25" s="264">
        <v>98.5</v>
      </c>
      <c r="M25" s="264">
        <v>111.8</v>
      </c>
      <c r="N25" s="264">
        <v>96.8</v>
      </c>
      <c r="O25" s="264">
        <v>98.6</v>
      </c>
      <c r="P25" s="264">
        <v>105.8</v>
      </c>
      <c r="Q25" s="264">
        <v>89.7</v>
      </c>
      <c r="R25" s="264">
        <v>122.4</v>
      </c>
      <c r="S25" s="264">
        <v>128.69999999999999</v>
      </c>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row>
    <row r="26" spans="1:43" ht="13.5" customHeight="1">
      <c r="A26" s="234" t="s">
        <v>59</v>
      </c>
      <c r="B26" s="238">
        <v>4</v>
      </c>
      <c r="C26" s="244"/>
      <c r="D26" s="255">
        <v>107.8</v>
      </c>
      <c r="E26" s="266">
        <v>106.8</v>
      </c>
      <c r="F26" s="266">
        <v>112.3</v>
      </c>
      <c r="G26" s="266">
        <v>119.3</v>
      </c>
      <c r="H26" s="266">
        <v>117.8</v>
      </c>
      <c r="I26" s="266">
        <v>109.8</v>
      </c>
      <c r="J26" s="266">
        <v>104.5</v>
      </c>
      <c r="K26" s="266">
        <v>105.3</v>
      </c>
      <c r="L26" s="266">
        <v>98.1</v>
      </c>
      <c r="M26" s="266">
        <v>113.5</v>
      </c>
      <c r="N26" s="266">
        <v>99.3</v>
      </c>
      <c r="O26" s="266">
        <v>100.7</v>
      </c>
      <c r="P26" s="266">
        <v>105.6</v>
      </c>
      <c r="Q26" s="266">
        <v>93.4</v>
      </c>
      <c r="R26" s="266">
        <v>124.1</v>
      </c>
      <c r="S26" s="266">
        <v>130.80000000000001</v>
      </c>
    </row>
    <row r="27" spans="1:43" ht="17.25" customHeight="1">
      <c r="A27" s="290"/>
      <c r="B27" s="290"/>
      <c r="C27" s="290"/>
      <c r="D27" s="256" t="s">
        <v>452</v>
      </c>
      <c r="E27" s="256"/>
      <c r="F27" s="256"/>
      <c r="G27" s="256"/>
      <c r="H27" s="256"/>
      <c r="I27" s="256"/>
      <c r="J27" s="256"/>
      <c r="K27" s="256"/>
      <c r="L27" s="256"/>
      <c r="M27" s="256"/>
      <c r="N27" s="256"/>
      <c r="O27" s="256"/>
      <c r="P27" s="256"/>
      <c r="Q27" s="256"/>
      <c r="R27" s="256"/>
      <c r="S27" s="256"/>
    </row>
    <row r="28" spans="1:43" ht="13.5" customHeight="1">
      <c r="A28" s="229" t="s">
        <v>27</v>
      </c>
      <c r="B28" s="229" t="s">
        <v>341</v>
      </c>
      <c r="C28" s="242"/>
      <c r="D28" s="251">
        <v>0</v>
      </c>
      <c r="E28" s="262">
        <v>-5.8</v>
      </c>
      <c r="F28" s="262">
        <v>-0.5</v>
      </c>
      <c r="G28" s="262">
        <v>-7.8</v>
      </c>
      <c r="H28" s="262">
        <v>2.5</v>
      </c>
      <c r="I28" s="262">
        <v>3.9</v>
      </c>
      <c r="J28" s="262">
        <v>0.2</v>
      </c>
      <c r="K28" s="262">
        <v>2.2000000000000002</v>
      </c>
      <c r="L28" s="277">
        <v>-1.3</v>
      </c>
      <c r="M28" s="277">
        <v>-2.4</v>
      </c>
      <c r="N28" s="277">
        <v>13.4</v>
      </c>
      <c r="O28" s="277">
        <v>-1.5</v>
      </c>
      <c r="P28" s="262">
        <v>-7.6</v>
      </c>
      <c r="Q28" s="262">
        <v>0.8</v>
      </c>
      <c r="R28" s="262">
        <v>-1.6</v>
      </c>
      <c r="S28" s="277">
        <v>1.5</v>
      </c>
    </row>
    <row r="29" spans="1:43" ht="13.5" customHeight="1">
      <c r="A29" s="230"/>
      <c r="B29" s="230" t="s">
        <v>245</v>
      </c>
      <c r="C29" s="242"/>
      <c r="D29" s="252">
        <v>0.3</v>
      </c>
      <c r="E29" s="263">
        <v>0.4</v>
      </c>
      <c r="F29" s="263">
        <v>-2.8</v>
      </c>
      <c r="G29" s="263">
        <v>-9.9</v>
      </c>
      <c r="H29" s="263">
        <v>-0.5</v>
      </c>
      <c r="I29" s="263">
        <v>-4.8</v>
      </c>
      <c r="J29" s="263">
        <v>-2.6</v>
      </c>
      <c r="K29" s="263">
        <v>2.1</v>
      </c>
      <c r="L29" s="278">
        <v>-7.4</v>
      </c>
      <c r="M29" s="278">
        <v>4.8</v>
      </c>
      <c r="N29" s="278">
        <v>-5</v>
      </c>
      <c r="O29" s="278">
        <v>-1.4</v>
      </c>
      <c r="P29" s="263">
        <v>31.4</v>
      </c>
      <c r="Q29" s="263">
        <v>5.4</v>
      </c>
      <c r="R29" s="263">
        <v>-0.2</v>
      </c>
      <c r="S29" s="278">
        <v>-5</v>
      </c>
    </row>
    <row r="30" spans="1:43" ht="13.5" customHeight="1">
      <c r="A30" s="230"/>
      <c r="B30" s="230" t="s">
        <v>110</v>
      </c>
      <c r="C30" s="242"/>
      <c r="D30" s="252">
        <v>1.3</v>
      </c>
      <c r="E30" s="263">
        <v>7.1</v>
      </c>
      <c r="F30" s="263">
        <v>1.9</v>
      </c>
      <c r="G30" s="263">
        <v>1.5</v>
      </c>
      <c r="H30" s="263">
        <v>7</v>
      </c>
      <c r="I30" s="263">
        <v>-0.4</v>
      </c>
      <c r="J30" s="263">
        <v>-6.8</v>
      </c>
      <c r="K30" s="263">
        <v>-8.9</v>
      </c>
      <c r="L30" s="278">
        <v>12.5</v>
      </c>
      <c r="M30" s="278">
        <v>5.0999999999999996</v>
      </c>
      <c r="N30" s="278">
        <v>0.1</v>
      </c>
      <c r="O30" s="278">
        <v>1.3</v>
      </c>
      <c r="P30" s="263">
        <v>-0.9</v>
      </c>
      <c r="Q30" s="263">
        <v>1.3</v>
      </c>
      <c r="R30" s="263">
        <v>1.8</v>
      </c>
      <c r="S30" s="278">
        <v>17.2</v>
      </c>
    </row>
    <row r="31" spans="1:43" ht="13.5" customHeight="1">
      <c r="A31" s="230"/>
      <c r="B31" s="230" t="s">
        <v>316</v>
      </c>
      <c r="C31" s="242"/>
      <c r="D31" s="252">
        <v>0.3</v>
      </c>
      <c r="E31" s="263">
        <v>-4</v>
      </c>
      <c r="F31" s="263">
        <v>4</v>
      </c>
      <c r="G31" s="263">
        <v>-5.3</v>
      </c>
      <c r="H31" s="263">
        <v>-1.7</v>
      </c>
      <c r="I31" s="263">
        <v>-7</v>
      </c>
      <c r="J31" s="263">
        <v>-2.7</v>
      </c>
      <c r="K31" s="263">
        <v>4.5999999999999996</v>
      </c>
      <c r="L31" s="278">
        <v>-2.8</v>
      </c>
      <c r="M31" s="278">
        <v>-3.9</v>
      </c>
      <c r="N31" s="278">
        <v>-0.2</v>
      </c>
      <c r="O31" s="278">
        <v>5.8</v>
      </c>
      <c r="P31" s="263">
        <v>-0.4</v>
      </c>
      <c r="Q31" s="263">
        <v>-0.6</v>
      </c>
      <c r="R31" s="263">
        <v>6.5</v>
      </c>
      <c r="S31" s="278">
        <v>3.8</v>
      </c>
    </row>
    <row r="32" spans="1:43" ht="13.5" customHeight="1">
      <c r="A32" s="230"/>
      <c r="B32" s="230" t="s">
        <v>112</v>
      </c>
      <c r="C32" s="242"/>
      <c r="D32" s="252">
        <v>1.9</v>
      </c>
      <c r="E32" s="263">
        <v>1.5</v>
      </c>
      <c r="F32" s="263">
        <v>2.2999999999999998</v>
      </c>
      <c r="G32" s="263">
        <v>9.1999999999999993</v>
      </c>
      <c r="H32" s="263">
        <v>-4.5999999999999996</v>
      </c>
      <c r="I32" s="263">
        <v>7</v>
      </c>
      <c r="J32" s="263">
        <v>4</v>
      </c>
      <c r="K32" s="263">
        <v>-2.7</v>
      </c>
      <c r="L32" s="278">
        <v>3.3</v>
      </c>
      <c r="M32" s="278">
        <v>2.2000000000000002</v>
      </c>
      <c r="N32" s="278">
        <v>-0.7</v>
      </c>
      <c r="O32" s="278">
        <v>-8.6999999999999993</v>
      </c>
      <c r="P32" s="263">
        <v>-2.2000000000000002</v>
      </c>
      <c r="Q32" s="263">
        <v>0.9</v>
      </c>
      <c r="R32" s="263">
        <v>1.8</v>
      </c>
      <c r="S32" s="278">
        <v>5.3</v>
      </c>
    </row>
    <row r="33" spans="1:32" ht="13.5" customHeight="1">
      <c r="A33" s="231"/>
      <c r="B33" s="231" t="s">
        <v>184</v>
      </c>
      <c r="C33" s="243"/>
      <c r="D33" s="254">
        <v>2.5</v>
      </c>
      <c r="E33" s="265">
        <v>3.1</v>
      </c>
      <c r="F33" s="265">
        <v>1.6</v>
      </c>
      <c r="G33" s="265">
        <v>22.6</v>
      </c>
      <c r="H33" s="265">
        <v>5.7</v>
      </c>
      <c r="I33" s="265">
        <v>-1.9</v>
      </c>
      <c r="J33" s="265">
        <v>13.6</v>
      </c>
      <c r="K33" s="265">
        <v>4.8</v>
      </c>
      <c r="L33" s="265">
        <v>-8.8000000000000007</v>
      </c>
      <c r="M33" s="265">
        <v>1.5</v>
      </c>
      <c r="N33" s="265">
        <v>-3.1</v>
      </c>
      <c r="O33" s="265">
        <v>-7.3</v>
      </c>
      <c r="P33" s="265">
        <v>3.6</v>
      </c>
      <c r="Q33" s="265">
        <v>-0.3</v>
      </c>
      <c r="R33" s="265">
        <v>5.5</v>
      </c>
      <c r="S33" s="265">
        <v>2.2000000000000002</v>
      </c>
    </row>
    <row r="34" spans="1:32" ht="13.5" customHeight="1">
      <c r="A34" s="230" t="s">
        <v>449</v>
      </c>
      <c r="B34" s="230">
        <v>4</v>
      </c>
      <c r="C34" s="242" t="s">
        <v>456</v>
      </c>
      <c r="D34" s="252">
        <v>2.9</v>
      </c>
      <c r="E34" s="263">
        <v>1.7</v>
      </c>
      <c r="F34" s="263">
        <v>1.9</v>
      </c>
      <c r="G34" s="263">
        <v>14.9</v>
      </c>
      <c r="H34" s="263">
        <v>7.6</v>
      </c>
      <c r="I34" s="263">
        <v>-2.2000000000000002</v>
      </c>
      <c r="J34" s="263">
        <v>15.3</v>
      </c>
      <c r="K34" s="263">
        <v>6.4</v>
      </c>
      <c r="L34" s="263">
        <v>-6.3</v>
      </c>
      <c r="M34" s="263">
        <v>2.8</v>
      </c>
      <c r="N34" s="263">
        <v>-3.8</v>
      </c>
      <c r="O34" s="263">
        <v>-10.9</v>
      </c>
      <c r="P34" s="263">
        <v>1.7</v>
      </c>
      <c r="Q34" s="263">
        <v>5.6</v>
      </c>
      <c r="R34" s="263">
        <v>1.6</v>
      </c>
      <c r="S34" s="263">
        <v>-2.9</v>
      </c>
    </row>
    <row r="35" spans="1:32" ht="13.5" customHeight="1">
      <c r="A35" s="232" t="s">
        <v>59</v>
      </c>
      <c r="B35" s="230">
        <v>5</v>
      </c>
      <c r="C35" s="242"/>
      <c r="D35" s="252">
        <v>3.4</v>
      </c>
      <c r="E35" s="263">
        <v>4.3</v>
      </c>
      <c r="F35" s="263">
        <v>3.1</v>
      </c>
      <c r="G35" s="263">
        <v>16</v>
      </c>
      <c r="H35" s="263">
        <v>10.3</v>
      </c>
      <c r="I35" s="263">
        <v>1.6</v>
      </c>
      <c r="J35" s="263">
        <v>14.2</v>
      </c>
      <c r="K35" s="263">
        <v>7.6</v>
      </c>
      <c r="L35" s="263">
        <v>-8.4</v>
      </c>
      <c r="M35" s="263">
        <v>-1</v>
      </c>
      <c r="N35" s="263">
        <v>-0.2</v>
      </c>
      <c r="O35" s="263">
        <v>-12.4</v>
      </c>
      <c r="P35" s="263">
        <v>2.5</v>
      </c>
      <c r="Q35" s="263">
        <v>-0.6</v>
      </c>
      <c r="R35" s="263">
        <v>5.3</v>
      </c>
      <c r="S35" s="263">
        <v>5.5</v>
      </c>
    </row>
    <row r="36" spans="1:32" ht="13.5" customHeight="1">
      <c r="A36" s="232" t="s">
        <v>59</v>
      </c>
      <c r="B36" s="230">
        <v>6</v>
      </c>
      <c r="C36" s="242"/>
      <c r="D36" s="252">
        <v>2.6</v>
      </c>
      <c r="E36" s="263">
        <v>1.1000000000000001</v>
      </c>
      <c r="F36" s="263">
        <v>2.5</v>
      </c>
      <c r="G36" s="263">
        <v>18.7</v>
      </c>
      <c r="H36" s="263">
        <v>4.5999999999999996</v>
      </c>
      <c r="I36" s="263">
        <v>-3.7</v>
      </c>
      <c r="J36" s="263">
        <v>15</v>
      </c>
      <c r="K36" s="263">
        <v>7.7</v>
      </c>
      <c r="L36" s="263">
        <v>-8.1</v>
      </c>
      <c r="M36" s="263">
        <v>1.5</v>
      </c>
      <c r="N36" s="263">
        <v>1.3</v>
      </c>
      <c r="O36" s="263">
        <v>-5.9</v>
      </c>
      <c r="P36" s="263">
        <v>0.5</v>
      </c>
      <c r="Q36" s="263">
        <v>0.8</v>
      </c>
      <c r="R36" s="263">
        <v>5.4</v>
      </c>
      <c r="S36" s="263">
        <v>0.2</v>
      </c>
    </row>
    <row r="37" spans="1:32" ht="13.5" customHeight="1">
      <c r="A37" s="232" t="s">
        <v>59</v>
      </c>
      <c r="B37" s="230">
        <v>7</v>
      </c>
      <c r="D37" s="252">
        <v>1.4</v>
      </c>
      <c r="E37" s="263">
        <v>2.4</v>
      </c>
      <c r="F37" s="263">
        <v>1.9</v>
      </c>
      <c r="G37" s="263">
        <v>28.4</v>
      </c>
      <c r="H37" s="263">
        <v>17</v>
      </c>
      <c r="I37" s="263">
        <v>-3.8</v>
      </c>
      <c r="J37" s="263">
        <v>6.5</v>
      </c>
      <c r="K37" s="263">
        <v>2.2000000000000002</v>
      </c>
      <c r="L37" s="263">
        <v>-13.1</v>
      </c>
      <c r="M37" s="263">
        <v>3.2</v>
      </c>
      <c r="N37" s="263">
        <v>-7.5</v>
      </c>
      <c r="O37" s="263">
        <v>-1.9</v>
      </c>
      <c r="P37" s="263">
        <v>5.5</v>
      </c>
      <c r="Q37" s="263">
        <v>-2.7</v>
      </c>
      <c r="R37" s="263">
        <v>6.3</v>
      </c>
      <c r="S37" s="263">
        <v>4</v>
      </c>
    </row>
    <row r="38" spans="1:32" ht="13.5" customHeight="1">
      <c r="A38" s="232" t="s">
        <v>59</v>
      </c>
      <c r="B38" s="230">
        <v>8</v>
      </c>
      <c r="C38" s="242"/>
      <c r="D38" s="252">
        <v>1.9</v>
      </c>
      <c r="E38" s="263">
        <v>5.5</v>
      </c>
      <c r="F38" s="263">
        <v>1.7</v>
      </c>
      <c r="G38" s="263">
        <v>31.8</v>
      </c>
      <c r="H38" s="263">
        <v>16.3</v>
      </c>
      <c r="I38" s="263">
        <v>-4.2</v>
      </c>
      <c r="J38" s="263">
        <v>9.6</v>
      </c>
      <c r="K38" s="263">
        <v>5.8</v>
      </c>
      <c r="L38" s="263">
        <v>-11.8</v>
      </c>
      <c r="M38" s="263">
        <v>3.8</v>
      </c>
      <c r="N38" s="263">
        <v>-2.8</v>
      </c>
      <c r="O38" s="263">
        <v>-1.4</v>
      </c>
      <c r="P38" s="263">
        <v>4.3</v>
      </c>
      <c r="Q38" s="263">
        <v>-2.6</v>
      </c>
      <c r="R38" s="263">
        <v>9.8000000000000007</v>
      </c>
      <c r="S38" s="263">
        <v>0.6</v>
      </c>
    </row>
    <row r="39" spans="1:32" ht="13.5" customHeight="1">
      <c r="A39" s="232" t="s">
        <v>59</v>
      </c>
      <c r="B39" s="230">
        <v>9</v>
      </c>
      <c r="C39" s="242"/>
      <c r="D39" s="252">
        <v>2.4</v>
      </c>
      <c r="E39" s="263">
        <v>9.1999999999999993</v>
      </c>
      <c r="F39" s="263">
        <v>1</v>
      </c>
      <c r="G39" s="263">
        <v>28.5</v>
      </c>
      <c r="H39" s="263">
        <v>10.6</v>
      </c>
      <c r="I39" s="263">
        <v>-4.4000000000000004</v>
      </c>
      <c r="J39" s="263">
        <v>12.9</v>
      </c>
      <c r="K39" s="263">
        <v>3.6</v>
      </c>
      <c r="L39" s="263">
        <v>-13.2</v>
      </c>
      <c r="M39" s="263">
        <v>-0.2</v>
      </c>
      <c r="N39" s="263">
        <v>-10.1</v>
      </c>
      <c r="O39" s="263">
        <v>1.5</v>
      </c>
      <c r="P39" s="263">
        <v>7.5</v>
      </c>
      <c r="Q39" s="263">
        <v>0.2</v>
      </c>
      <c r="R39" s="263">
        <v>4</v>
      </c>
      <c r="S39" s="263">
        <v>2.1</v>
      </c>
    </row>
    <row r="40" spans="1:32" ht="13.5" customHeight="1">
      <c r="A40" s="232" t="s">
        <v>59</v>
      </c>
      <c r="B40" s="230">
        <v>10</v>
      </c>
      <c r="C40" s="242"/>
      <c r="D40" s="252">
        <v>1.3</v>
      </c>
      <c r="E40" s="263">
        <v>3.5</v>
      </c>
      <c r="F40" s="263">
        <v>1.2</v>
      </c>
      <c r="G40" s="263">
        <v>28.3</v>
      </c>
      <c r="H40" s="263">
        <v>-4.8</v>
      </c>
      <c r="I40" s="263">
        <v>-3.9</v>
      </c>
      <c r="J40" s="263">
        <v>10.6</v>
      </c>
      <c r="K40" s="263">
        <v>4.2</v>
      </c>
      <c r="L40" s="263">
        <v>-15.7</v>
      </c>
      <c r="M40" s="263">
        <v>5.0999999999999996</v>
      </c>
      <c r="N40" s="263">
        <v>-8.1</v>
      </c>
      <c r="O40" s="263">
        <v>-3.1</v>
      </c>
      <c r="P40" s="263">
        <v>3.7</v>
      </c>
      <c r="Q40" s="263">
        <v>-1.6</v>
      </c>
      <c r="R40" s="263">
        <v>4.3</v>
      </c>
      <c r="S40" s="263">
        <v>-0.1</v>
      </c>
    </row>
    <row r="41" spans="1:32" ht="13.5" customHeight="1">
      <c r="A41" s="233" t="s">
        <v>59</v>
      </c>
      <c r="B41" s="230">
        <v>11</v>
      </c>
      <c r="C41" s="242"/>
      <c r="D41" s="252">
        <v>1.9</v>
      </c>
      <c r="E41" s="263">
        <v>3.5</v>
      </c>
      <c r="F41" s="263">
        <v>1.4</v>
      </c>
      <c r="G41" s="263">
        <v>26.8</v>
      </c>
      <c r="H41" s="263">
        <v>-8.1999999999999993</v>
      </c>
      <c r="I41" s="263">
        <v>-1.7</v>
      </c>
      <c r="J41" s="263">
        <v>11.2</v>
      </c>
      <c r="K41" s="263">
        <v>5</v>
      </c>
      <c r="L41" s="263">
        <v>-3.4</v>
      </c>
      <c r="M41" s="263">
        <v>3.4</v>
      </c>
      <c r="N41" s="263">
        <v>-8.5</v>
      </c>
      <c r="O41" s="263">
        <v>-0.3</v>
      </c>
      <c r="P41" s="263">
        <v>3.7</v>
      </c>
      <c r="Q41" s="263">
        <v>-3.5</v>
      </c>
      <c r="R41" s="263">
        <v>4.5</v>
      </c>
      <c r="S41" s="263">
        <v>4.9000000000000004</v>
      </c>
    </row>
    <row r="42" spans="1:32" ht="13.5" customHeight="1">
      <c r="A42" s="232" t="s">
        <v>59</v>
      </c>
      <c r="B42" s="230">
        <v>12</v>
      </c>
      <c r="D42" s="252">
        <v>1.8</v>
      </c>
      <c r="E42" s="263">
        <v>6.8</v>
      </c>
      <c r="F42" s="263">
        <v>0.7</v>
      </c>
      <c r="G42" s="263">
        <v>23.8</v>
      </c>
      <c r="H42" s="263">
        <v>-3.1</v>
      </c>
      <c r="I42" s="263">
        <v>-3.5</v>
      </c>
      <c r="J42" s="263">
        <v>11.2</v>
      </c>
      <c r="K42" s="263">
        <v>4</v>
      </c>
      <c r="L42" s="263">
        <v>-7.8</v>
      </c>
      <c r="M42" s="263">
        <v>2.9</v>
      </c>
      <c r="N42" s="263">
        <v>-1.6</v>
      </c>
      <c r="O42" s="263">
        <v>-3.9</v>
      </c>
      <c r="P42" s="263">
        <v>5.4</v>
      </c>
      <c r="Q42" s="263">
        <v>-3.6</v>
      </c>
      <c r="R42" s="263">
        <v>5</v>
      </c>
      <c r="S42" s="263">
        <v>0.6</v>
      </c>
    </row>
    <row r="43" spans="1:32" ht="13.5" customHeight="1">
      <c r="A43" s="232" t="s">
        <v>450</v>
      </c>
      <c r="B43" s="230">
        <v>1</v>
      </c>
      <c r="C43" s="242"/>
      <c r="D43" s="252">
        <v>0.2</v>
      </c>
      <c r="E43" s="263">
        <v>0.7</v>
      </c>
      <c r="F43" s="263">
        <v>-0.4</v>
      </c>
      <c r="G43" s="263">
        <v>-5.0999999999999996</v>
      </c>
      <c r="H43" s="263">
        <v>10.199999999999999</v>
      </c>
      <c r="I43" s="263">
        <v>9.6999999999999993</v>
      </c>
      <c r="J43" s="263">
        <v>-5.6</v>
      </c>
      <c r="K43" s="263">
        <v>11.5</v>
      </c>
      <c r="L43" s="263">
        <v>-10.7</v>
      </c>
      <c r="M43" s="263">
        <v>3</v>
      </c>
      <c r="N43" s="263">
        <v>5.9</v>
      </c>
      <c r="O43" s="263">
        <v>11.6</v>
      </c>
      <c r="P43" s="263">
        <v>3.9</v>
      </c>
      <c r="Q43" s="263">
        <v>-3.3</v>
      </c>
      <c r="R43" s="263">
        <v>-0.9</v>
      </c>
      <c r="S43" s="263">
        <v>-0.8</v>
      </c>
    </row>
    <row r="44" spans="1:32" ht="13.5" customHeight="1">
      <c r="A44" s="232" t="s">
        <v>59</v>
      </c>
      <c r="B44" s="230">
        <v>2</v>
      </c>
      <c r="C44" s="242"/>
      <c r="D44" s="252">
        <v>-0.1</v>
      </c>
      <c r="E44" s="263">
        <v>-0.1</v>
      </c>
      <c r="F44" s="263">
        <v>-0.2</v>
      </c>
      <c r="G44" s="263">
        <v>2</v>
      </c>
      <c r="H44" s="263">
        <v>11.9</v>
      </c>
      <c r="I44" s="263">
        <v>8.6999999999999993</v>
      </c>
      <c r="J44" s="263">
        <v>-6.7</v>
      </c>
      <c r="K44" s="263">
        <v>10.1</v>
      </c>
      <c r="L44" s="263">
        <v>-11.6</v>
      </c>
      <c r="M44" s="263">
        <v>4.3</v>
      </c>
      <c r="N44" s="263">
        <v>-1.5</v>
      </c>
      <c r="O44" s="263">
        <v>7.5</v>
      </c>
      <c r="P44" s="263">
        <v>5</v>
      </c>
      <c r="Q44" s="263">
        <v>-4.9000000000000004</v>
      </c>
      <c r="R44" s="263">
        <v>2</v>
      </c>
      <c r="S44" s="263">
        <v>1.9</v>
      </c>
    </row>
    <row r="45" spans="1:32" ht="13.5" customHeight="1">
      <c r="A45" s="232" t="s">
        <v>59</v>
      </c>
      <c r="B45" s="230">
        <v>3</v>
      </c>
      <c r="C45" s="242"/>
      <c r="D45" s="253">
        <v>-1.1000000000000001</v>
      </c>
      <c r="E45" s="264">
        <v>0.9</v>
      </c>
      <c r="F45" s="264">
        <v>-0.5</v>
      </c>
      <c r="G45" s="264">
        <v>-0.5</v>
      </c>
      <c r="H45" s="264">
        <v>10.4</v>
      </c>
      <c r="I45" s="264">
        <v>8.6</v>
      </c>
      <c r="J45" s="264">
        <v>-4.7</v>
      </c>
      <c r="K45" s="264">
        <v>6.2</v>
      </c>
      <c r="L45" s="264">
        <v>-9.3000000000000007</v>
      </c>
      <c r="M45" s="264">
        <v>6.4</v>
      </c>
      <c r="N45" s="264">
        <v>2.4</v>
      </c>
      <c r="O45" s="264">
        <v>11.3</v>
      </c>
      <c r="P45" s="264">
        <v>2.9</v>
      </c>
      <c r="Q45" s="264">
        <v>-11.5</v>
      </c>
      <c r="R45" s="264">
        <v>3.1</v>
      </c>
      <c r="S45" s="264">
        <v>-1.8</v>
      </c>
    </row>
    <row r="46" spans="1:32" ht="13.5" customHeight="1">
      <c r="A46" s="234" t="s">
        <v>59</v>
      </c>
      <c r="B46" s="238">
        <v>4</v>
      </c>
      <c r="C46" s="244"/>
      <c r="D46" s="255">
        <v>-0.4</v>
      </c>
      <c r="E46" s="266">
        <v>-0.2</v>
      </c>
      <c r="F46" s="266">
        <v>-0.4</v>
      </c>
      <c r="G46" s="266">
        <v>-0.7</v>
      </c>
      <c r="H46" s="266">
        <v>12.8</v>
      </c>
      <c r="I46" s="266">
        <v>11.2</v>
      </c>
      <c r="J46" s="266">
        <v>-3.6</v>
      </c>
      <c r="K46" s="266">
        <v>10.5</v>
      </c>
      <c r="L46" s="266">
        <v>-12.8</v>
      </c>
      <c r="M46" s="266">
        <v>3.6</v>
      </c>
      <c r="N46" s="266">
        <v>6.3</v>
      </c>
      <c r="O46" s="266">
        <v>8.6999999999999993</v>
      </c>
      <c r="P46" s="266">
        <v>4.3</v>
      </c>
      <c r="Q46" s="266">
        <v>-9.9</v>
      </c>
      <c r="R46" s="266">
        <v>5.3</v>
      </c>
      <c r="S46" s="266">
        <v>-0.9</v>
      </c>
    </row>
    <row r="47" spans="1:32" ht="27" customHeight="1">
      <c r="A47" s="235" t="s">
        <v>169</v>
      </c>
      <c r="B47" s="235"/>
      <c r="C47" s="245"/>
      <c r="D47" s="257">
        <v>2.6</v>
      </c>
      <c r="E47" s="257">
        <v>1.1000000000000001</v>
      </c>
      <c r="F47" s="257">
        <v>2.7</v>
      </c>
      <c r="G47" s="257">
        <v>-0.7</v>
      </c>
      <c r="H47" s="257">
        <v>0.3</v>
      </c>
      <c r="I47" s="257">
        <v>3.2</v>
      </c>
      <c r="J47" s="257">
        <v>3.5</v>
      </c>
      <c r="K47" s="257">
        <v>4.0999999999999996</v>
      </c>
      <c r="L47" s="257">
        <v>-0.4</v>
      </c>
      <c r="M47" s="257">
        <v>1.5</v>
      </c>
      <c r="N47" s="257">
        <v>2.6</v>
      </c>
      <c r="O47" s="257">
        <v>2.1</v>
      </c>
      <c r="P47" s="257">
        <v>-0.2</v>
      </c>
      <c r="Q47" s="257">
        <v>4.0999999999999996</v>
      </c>
      <c r="R47" s="257">
        <v>1.4</v>
      </c>
      <c r="S47" s="257">
        <v>1.6</v>
      </c>
      <c r="T47" s="236"/>
      <c r="U47" s="236"/>
      <c r="V47" s="236"/>
      <c r="W47" s="236"/>
      <c r="X47" s="236"/>
      <c r="Y47" s="236"/>
      <c r="Z47" s="236"/>
      <c r="AA47" s="236"/>
      <c r="AB47" s="236"/>
      <c r="AC47" s="236"/>
      <c r="AD47" s="236"/>
      <c r="AE47" s="236"/>
      <c r="AF47" s="236"/>
    </row>
    <row r="48" spans="1:32" ht="27" customHeight="1">
      <c r="A48" s="236"/>
      <c r="B48" s="236"/>
      <c r="C48" s="236"/>
      <c r="D48" s="299"/>
      <c r="E48" s="299"/>
      <c r="F48" s="299"/>
      <c r="G48" s="299"/>
      <c r="H48" s="299"/>
      <c r="I48" s="299"/>
      <c r="J48" s="299"/>
      <c r="K48" s="299"/>
      <c r="L48" s="299"/>
      <c r="M48" s="299"/>
      <c r="N48" s="299"/>
      <c r="O48" s="299"/>
      <c r="P48" s="299"/>
      <c r="Q48" s="299"/>
      <c r="R48" s="299"/>
      <c r="S48" s="299"/>
      <c r="T48" s="236"/>
      <c r="U48" s="236"/>
      <c r="V48" s="236"/>
      <c r="W48" s="236"/>
      <c r="X48" s="236"/>
      <c r="Y48" s="236"/>
      <c r="Z48" s="236"/>
      <c r="AA48" s="236"/>
      <c r="AB48" s="236"/>
      <c r="AC48" s="236"/>
      <c r="AD48" s="236"/>
      <c r="AE48" s="236"/>
      <c r="AF48" s="236"/>
    </row>
    <row r="49" spans="1:19" ht="16.5">
      <c r="A49" s="224" t="s">
        <v>454</v>
      </c>
      <c r="B49" s="8"/>
      <c r="C49" s="8"/>
      <c r="H49" s="306"/>
      <c r="I49" s="306"/>
      <c r="J49" s="306"/>
      <c r="K49" s="306"/>
      <c r="L49" s="306"/>
      <c r="M49" s="306"/>
      <c r="N49" s="306"/>
      <c r="O49" s="306"/>
      <c r="S49" s="19" t="s">
        <v>88</v>
      </c>
    </row>
    <row r="50" spans="1:19">
      <c r="A50" s="225" t="s">
        <v>28</v>
      </c>
      <c r="B50" s="225"/>
      <c r="C50" s="239"/>
      <c r="D50" s="247" t="s">
        <v>151</v>
      </c>
      <c r="E50" s="247" t="s">
        <v>424</v>
      </c>
      <c r="F50" s="247" t="s">
        <v>194</v>
      </c>
      <c r="G50" s="247" t="s">
        <v>36</v>
      </c>
      <c r="H50" s="247" t="s">
        <v>240</v>
      </c>
      <c r="I50" s="247" t="s">
        <v>425</v>
      </c>
      <c r="J50" s="247" t="s">
        <v>426</v>
      </c>
      <c r="K50" s="247" t="s">
        <v>427</v>
      </c>
      <c r="L50" s="247" t="s">
        <v>33</v>
      </c>
      <c r="M50" s="247" t="s">
        <v>342</v>
      </c>
      <c r="N50" s="247" t="s">
        <v>65</v>
      </c>
      <c r="O50" s="247" t="s">
        <v>132</v>
      </c>
      <c r="P50" s="247" t="s">
        <v>91</v>
      </c>
      <c r="Q50" s="247" t="s">
        <v>428</v>
      </c>
      <c r="R50" s="247" t="s">
        <v>430</v>
      </c>
      <c r="S50" s="247" t="s">
        <v>350</v>
      </c>
    </row>
    <row r="51" spans="1:19">
      <c r="A51" s="226"/>
      <c r="B51" s="226"/>
      <c r="C51" s="240"/>
      <c r="D51" s="248" t="s">
        <v>70</v>
      </c>
      <c r="E51" s="248"/>
      <c r="F51" s="248"/>
      <c r="G51" s="248" t="s">
        <v>382</v>
      </c>
      <c r="H51" s="248" t="s">
        <v>79</v>
      </c>
      <c r="I51" s="248" t="s">
        <v>318</v>
      </c>
      <c r="J51" s="248" t="s">
        <v>431</v>
      </c>
      <c r="K51" s="248" t="s">
        <v>109</v>
      </c>
      <c r="L51" s="275" t="s">
        <v>239</v>
      </c>
      <c r="M51" s="279" t="s">
        <v>154</v>
      </c>
      <c r="N51" s="275" t="s">
        <v>435</v>
      </c>
      <c r="O51" s="275" t="s">
        <v>429</v>
      </c>
      <c r="P51" s="275" t="s">
        <v>436</v>
      </c>
      <c r="Q51" s="275" t="s">
        <v>438</v>
      </c>
      <c r="R51" s="275" t="s">
        <v>123</v>
      </c>
      <c r="S51" s="283" t="s">
        <v>287</v>
      </c>
    </row>
    <row r="52" spans="1:19" ht="18" customHeight="1">
      <c r="A52" s="227"/>
      <c r="B52" s="227"/>
      <c r="C52" s="246"/>
      <c r="D52" s="249" t="s">
        <v>206</v>
      </c>
      <c r="E52" s="249" t="s">
        <v>347</v>
      </c>
      <c r="F52" s="249" t="s">
        <v>40</v>
      </c>
      <c r="G52" s="249" t="s">
        <v>439</v>
      </c>
      <c r="H52" s="249" t="s">
        <v>442</v>
      </c>
      <c r="I52" s="249" t="s">
        <v>114</v>
      </c>
      <c r="J52" s="249" t="s">
        <v>181</v>
      </c>
      <c r="K52" s="249" t="s">
        <v>443</v>
      </c>
      <c r="L52" s="276" t="s">
        <v>445</v>
      </c>
      <c r="M52" s="280" t="s">
        <v>446</v>
      </c>
      <c r="N52" s="276" t="s">
        <v>57</v>
      </c>
      <c r="O52" s="276" t="s">
        <v>378</v>
      </c>
      <c r="P52" s="280" t="s">
        <v>261</v>
      </c>
      <c r="Q52" s="280" t="s">
        <v>447</v>
      </c>
      <c r="R52" s="276" t="s">
        <v>448</v>
      </c>
      <c r="S52" s="276" t="s">
        <v>202</v>
      </c>
    </row>
    <row r="53" spans="1:19" ht="15.75" customHeight="1">
      <c r="A53" s="290"/>
      <c r="B53" s="290"/>
      <c r="C53" s="290"/>
      <c r="D53" s="250" t="s">
        <v>92</v>
      </c>
      <c r="E53" s="250"/>
      <c r="F53" s="250"/>
      <c r="G53" s="250"/>
      <c r="H53" s="250"/>
      <c r="I53" s="250"/>
      <c r="J53" s="250"/>
      <c r="K53" s="250"/>
      <c r="L53" s="250"/>
      <c r="M53" s="250"/>
      <c r="N53" s="250"/>
      <c r="O53" s="250"/>
      <c r="P53" s="250"/>
      <c r="Q53" s="250"/>
      <c r="R53" s="250"/>
      <c r="S53" s="290"/>
    </row>
    <row r="54" spans="1:19" ht="13.5" customHeight="1">
      <c r="A54" s="229" t="s">
        <v>27</v>
      </c>
      <c r="B54" s="229" t="s">
        <v>341</v>
      </c>
      <c r="C54" s="242"/>
      <c r="D54" s="251">
        <v>100.7</v>
      </c>
      <c r="E54" s="262">
        <v>103</v>
      </c>
      <c r="F54" s="262">
        <v>102.8</v>
      </c>
      <c r="G54" s="262">
        <v>110.3</v>
      </c>
      <c r="H54" s="262">
        <v>104.7</v>
      </c>
      <c r="I54" s="262">
        <v>106</v>
      </c>
      <c r="J54" s="262">
        <v>106.5</v>
      </c>
      <c r="K54" s="262">
        <v>102.8</v>
      </c>
      <c r="L54" s="277">
        <v>81</v>
      </c>
      <c r="M54" s="277">
        <v>100.3</v>
      </c>
      <c r="N54" s="277">
        <v>111.8</v>
      </c>
      <c r="O54" s="277">
        <v>108.8</v>
      </c>
      <c r="P54" s="262">
        <v>78.900000000000006</v>
      </c>
      <c r="Q54" s="262">
        <v>95.1</v>
      </c>
      <c r="R54" s="262">
        <v>100.1</v>
      </c>
      <c r="S54" s="277">
        <v>100.6</v>
      </c>
    </row>
    <row r="55" spans="1:19" ht="13.5" customHeight="1">
      <c r="A55" s="230"/>
      <c r="B55" s="230" t="s">
        <v>245</v>
      </c>
      <c r="C55" s="242"/>
      <c r="D55" s="252">
        <v>100</v>
      </c>
      <c r="E55" s="263">
        <v>100</v>
      </c>
      <c r="F55" s="263">
        <v>100</v>
      </c>
      <c r="G55" s="263">
        <v>100</v>
      </c>
      <c r="H55" s="263">
        <v>100</v>
      </c>
      <c r="I55" s="263">
        <v>100</v>
      </c>
      <c r="J55" s="263">
        <v>100</v>
      </c>
      <c r="K55" s="263">
        <v>100</v>
      </c>
      <c r="L55" s="278">
        <v>100</v>
      </c>
      <c r="M55" s="278">
        <v>100</v>
      </c>
      <c r="N55" s="278">
        <v>100</v>
      </c>
      <c r="O55" s="278">
        <v>100</v>
      </c>
      <c r="P55" s="263">
        <v>100</v>
      </c>
      <c r="Q55" s="263">
        <v>100</v>
      </c>
      <c r="R55" s="263">
        <v>100</v>
      </c>
      <c r="S55" s="278">
        <v>100</v>
      </c>
    </row>
    <row r="56" spans="1:19" ht="13.5" customHeight="1">
      <c r="A56" s="230"/>
      <c r="B56" s="230" t="s">
        <v>110</v>
      </c>
      <c r="C56" s="242"/>
      <c r="D56" s="252">
        <v>101.7</v>
      </c>
      <c r="E56" s="263">
        <v>110.5</v>
      </c>
      <c r="F56" s="263">
        <v>101.2</v>
      </c>
      <c r="G56" s="263">
        <v>100.6</v>
      </c>
      <c r="H56" s="263">
        <v>103.3</v>
      </c>
      <c r="I56" s="263">
        <v>104.7</v>
      </c>
      <c r="J56" s="263">
        <v>96</v>
      </c>
      <c r="K56" s="263">
        <v>82.8</v>
      </c>
      <c r="L56" s="278">
        <v>100.5</v>
      </c>
      <c r="M56" s="278">
        <v>105.1</v>
      </c>
      <c r="N56" s="278">
        <v>93.3</v>
      </c>
      <c r="O56" s="278">
        <v>111.7</v>
      </c>
      <c r="P56" s="263">
        <v>100.3</v>
      </c>
      <c r="Q56" s="263">
        <v>99.6</v>
      </c>
      <c r="R56" s="263">
        <v>91.4</v>
      </c>
      <c r="S56" s="278">
        <v>120.4</v>
      </c>
    </row>
    <row r="57" spans="1:19" ht="13.5" customHeight="1">
      <c r="A57" s="230"/>
      <c r="B57" s="230" t="s">
        <v>316</v>
      </c>
      <c r="C57" s="242"/>
      <c r="D57" s="252">
        <v>103.2</v>
      </c>
      <c r="E57" s="263">
        <v>97.9</v>
      </c>
      <c r="F57" s="263">
        <v>105.1</v>
      </c>
      <c r="G57" s="263">
        <v>105.6</v>
      </c>
      <c r="H57" s="263">
        <v>103.4</v>
      </c>
      <c r="I57" s="263">
        <v>94.9</v>
      </c>
      <c r="J57" s="263">
        <v>91.1</v>
      </c>
      <c r="K57" s="263">
        <v>93.8</v>
      </c>
      <c r="L57" s="263">
        <v>85</v>
      </c>
      <c r="M57" s="263">
        <v>106.2</v>
      </c>
      <c r="N57" s="263">
        <v>99.1</v>
      </c>
      <c r="O57" s="263">
        <v>114.9</v>
      </c>
      <c r="P57" s="263">
        <v>98.8</v>
      </c>
      <c r="Q57" s="263">
        <v>100.4</v>
      </c>
      <c r="R57" s="263">
        <v>94.6</v>
      </c>
      <c r="S57" s="263">
        <v>131.9</v>
      </c>
    </row>
    <row r="58" spans="1:19" ht="13.5" customHeight="1">
      <c r="A58" s="230"/>
      <c r="B58" s="230" t="s">
        <v>112</v>
      </c>
      <c r="C58" s="242"/>
      <c r="D58" s="253">
        <v>104.2</v>
      </c>
      <c r="E58" s="259">
        <v>101.1</v>
      </c>
      <c r="F58" s="259">
        <v>106.3</v>
      </c>
      <c r="G58" s="259">
        <v>105.4</v>
      </c>
      <c r="H58" s="259">
        <v>98.9</v>
      </c>
      <c r="I58" s="259">
        <v>99.4</v>
      </c>
      <c r="J58" s="259">
        <v>92.6</v>
      </c>
      <c r="K58" s="259">
        <v>92</v>
      </c>
      <c r="L58" s="259">
        <v>84.3</v>
      </c>
      <c r="M58" s="259">
        <v>111.4</v>
      </c>
      <c r="N58" s="259">
        <v>97.8</v>
      </c>
      <c r="O58" s="259">
        <v>108.9</v>
      </c>
      <c r="P58" s="259">
        <v>100</v>
      </c>
      <c r="Q58" s="259">
        <v>100.8</v>
      </c>
      <c r="R58" s="259">
        <v>96.5</v>
      </c>
      <c r="S58" s="259">
        <v>128.4</v>
      </c>
    </row>
    <row r="59" spans="1:19" ht="13.5" customHeight="1">
      <c r="A59" s="231"/>
      <c r="B59" s="231" t="s">
        <v>184</v>
      </c>
      <c r="C59" s="243"/>
      <c r="D59" s="254">
        <v>105</v>
      </c>
      <c r="E59" s="265">
        <v>103.4</v>
      </c>
      <c r="F59" s="265">
        <v>109.2</v>
      </c>
      <c r="G59" s="265">
        <v>127.1</v>
      </c>
      <c r="H59" s="265">
        <v>100.2</v>
      </c>
      <c r="I59" s="265">
        <v>95.9</v>
      </c>
      <c r="J59" s="265">
        <v>100.8</v>
      </c>
      <c r="K59" s="265">
        <v>92.9</v>
      </c>
      <c r="L59" s="265">
        <v>69.2</v>
      </c>
      <c r="M59" s="265">
        <v>114</v>
      </c>
      <c r="N59" s="265">
        <v>92.3</v>
      </c>
      <c r="O59" s="265">
        <v>105.1</v>
      </c>
      <c r="P59" s="265">
        <v>102</v>
      </c>
      <c r="Q59" s="265">
        <v>94.6</v>
      </c>
      <c r="R59" s="265">
        <v>113</v>
      </c>
      <c r="S59" s="265">
        <v>132.80000000000001</v>
      </c>
    </row>
    <row r="60" spans="1:19" ht="13.5" customHeight="1">
      <c r="A60" s="230" t="s">
        <v>449</v>
      </c>
      <c r="B60" s="230">
        <v>4</v>
      </c>
      <c r="C60" s="242" t="s">
        <v>234</v>
      </c>
      <c r="D60" s="252">
        <v>105.8</v>
      </c>
      <c r="E60" s="263">
        <v>104.3</v>
      </c>
      <c r="F60" s="263">
        <v>109.6</v>
      </c>
      <c r="G60" s="263">
        <v>125.2</v>
      </c>
      <c r="H60" s="263">
        <v>96.5</v>
      </c>
      <c r="I60" s="263">
        <v>97.2</v>
      </c>
      <c r="J60" s="263">
        <v>101.8</v>
      </c>
      <c r="K60" s="263">
        <v>91.5</v>
      </c>
      <c r="L60" s="263">
        <v>66.400000000000006</v>
      </c>
      <c r="M60" s="263">
        <v>116.8</v>
      </c>
      <c r="N60" s="263">
        <v>89.5</v>
      </c>
      <c r="O60" s="263">
        <v>103.2</v>
      </c>
      <c r="P60" s="263">
        <v>102.3</v>
      </c>
      <c r="Q60" s="263">
        <v>98.9</v>
      </c>
      <c r="R60" s="263">
        <v>112.1</v>
      </c>
      <c r="S60" s="263">
        <v>130.9</v>
      </c>
    </row>
    <row r="61" spans="1:19" ht="13.5" customHeight="1">
      <c r="A61" s="232" t="s">
        <v>59</v>
      </c>
      <c r="B61" s="230">
        <v>5</v>
      </c>
      <c r="C61" s="242"/>
      <c r="D61" s="252">
        <v>103.9</v>
      </c>
      <c r="E61" s="263">
        <v>101.1</v>
      </c>
      <c r="F61" s="263">
        <v>108.8</v>
      </c>
      <c r="G61" s="263">
        <v>125.9</v>
      </c>
      <c r="H61" s="263">
        <v>97.8</v>
      </c>
      <c r="I61" s="263">
        <v>93.8</v>
      </c>
      <c r="J61" s="263">
        <v>99.3</v>
      </c>
      <c r="K61" s="263">
        <v>93.9</v>
      </c>
      <c r="L61" s="263">
        <v>66.900000000000006</v>
      </c>
      <c r="M61" s="263">
        <v>109.9</v>
      </c>
      <c r="N61" s="263">
        <v>96.5</v>
      </c>
      <c r="O61" s="263">
        <v>103.3</v>
      </c>
      <c r="P61" s="263">
        <v>102.6</v>
      </c>
      <c r="Q61" s="263">
        <v>91.8</v>
      </c>
      <c r="R61" s="263">
        <v>110.4</v>
      </c>
      <c r="S61" s="263">
        <v>129.6</v>
      </c>
    </row>
    <row r="62" spans="1:19" ht="13.5" customHeight="1">
      <c r="A62" s="232" t="s">
        <v>59</v>
      </c>
      <c r="B62" s="230">
        <v>6</v>
      </c>
      <c r="C62" s="242"/>
      <c r="D62" s="252">
        <v>104.7</v>
      </c>
      <c r="E62" s="263">
        <v>102.2</v>
      </c>
      <c r="F62" s="263">
        <v>110.1</v>
      </c>
      <c r="G62" s="263">
        <v>124.7</v>
      </c>
      <c r="H62" s="263">
        <v>96.5</v>
      </c>
      <c r="I62" s="263">
        <v>94.8</v>
      </c>
      <c r="J62" s="263">
        <v>100.9</v>
      </c>
      <c r="K62" s="263">
        <v>93.5</v>
      </c>
      <c r="L62" s="263">
        <v>64.099999999999994</v>
      </c>
      <c r="M62" s="263">
        <v>114.7</v>
      </c>
      <c r="N62" s="263">
        <v>92.4</v>
      </c>
      <c r="O62" s="263">
        <v>109.6</v>
      </c>
      <c r="P62" s="263">
        <v>102.2</v>
      </c>
      <c r="Q62" s="263">
        <v>90.8</v>
      </c>
      <c r="R62" s="263">
        <v>113</v>
      </c>
      <c r="S62" s="263">
        <v>133.30000000000001</v>
      </c>
    </row>
    <row r="63" spans="1:19" ht="13.5" customHeight="1">
      <c r="A63" s="232" t="s">
        <v>59</v>
      </c>
      <c r="B63" s="230">
        <v>7</v>
      </c>
      <c r="D63" s="252">
        <v>104.7</v>
      </c>
      <c r="E63" s="263">
        <v>100.2</v>
      </c>
      <c r="F63" s="263">
        <v>109.7</v>
      </c>
      <c r="G63" s="263">
        <v>128.19999999999999</v>
      </c>
      <c r="H63" s="263">
        <v>104.4</v>
      </c>
      <c r="I63" s="263">
        <v>94.5</v>
      </c>
      <c r="J63" s="263">
        <v>100.9</v>
      </c>
      <c r="K63" s="263">
        <v>92.5</v>
      </c>
      <c r="L63" s="263">
        <v>69.2</v>
      </c>
      <c r="M63" s="263">
        <v>116</v>
      </c>
      <c r="N63" s="263">
        <v>88.3</v>
      </c>
      <c r="O63" s="263">
        <v>108.5</v>
      </c>
      <c r="P63" s="263">
        <v>100.2</v>
      </c>
      <c r="Q63" s="263">
        <v>92.6</v>
      </c>
      <c r="R63" s="263">
        <v>108.4</v>
      </c>
      <c r="S63" s="263">
        <v>135</v>
      </c>
    </row>
    <row r="64" spans="1:19" ht="13.5" customHeight="1">
      <c r="A64" s="232" t="s">
        <v>59</v>
      </c>
      <c r="B64" s="230">
        <v>8</v>
      </c>
      <c r="C64" s="242"/>
      <c r="D64" s="252">
        <v>104.5</v>
      </c>
      <c r="E64" s="263">
        <v>108.3</v>
      </c>
      <c r="F64" s="263">
        <v>109.2</v>
      </c>
      <c r="G64" s="263">
        <v>128.80000000000001</v>
      </c>
      <c r="H64" s="263">
        <v>105.8</v>
      </c>
      <c r="I64" s="263">
        <v>93.8</v>
      </c>
      <c r="J64" s="263">
        <v>102.2</v>
      </c>
      <c r="K64" s="263">
        <v>92.4</v>
      </c>
      <c r="L64" s="263">
        <v>69.900000000000006</v>
      </c>
      <c r="M64" s="263">
        <v>114.5</v>
      </c>
      <c r="N64" s="263">
        <v>92.6</v>
      </c>
      <c r="O64" s="263">
        <v>109.2</v>
      </c>
      <c r="P64" s="263">
        <v>98.9</v>
      </c>
      <c r="Q64" s="263">
        <v>92.8</v>
      </c>
      <c r="R64" s="263">
        <v>114.6</v>
      </c>
      <c r="S64" s="263">
        <v>130.5</v>
      </c>
    </row>
    <row r="65" spans="1:19" ht="13.5" customHeight="1">
      <c r="A65" s="232" t="s">
        <v>59</v>
      </c>
      <c r="B65" s="230">
        <v>9</v>
      </c>
      <c r="C65" s="242"/>
      <c r="D65" s="252">
        <v>106</v>
      </c>
      <c r="E65" s="263">
        <v>114.1</v>
      </c>
      <c r="F65" s="263">
        <v>109.9</v>
      </c>
      <c r="G65" s="263">
        <v>131.1</v>
      </c>
      <c r="H65" s="263">
        <v>106</v>
      </c>
      <c r="I65" s="263">
        <v>95.9</v>
      </c>
      <c r="J65" s="263">
        <v>101.1</v>
      </c>
      <c r="K65" s="263">
        <v>93.5</v>
      </c>
      <c r="L65" s="263">
        <v>70</v>
      </c>
      <c r="M65" s="263">
        <v>113.5</v>
      </c>
      <c r="N65" s="263">
        <v>93.5</v>
      </c>
      <c r="O65" s="263">
        <v>108.9</v>
      </c>
      <c r="P65" s="263">
        <v>100.3</v>
      </c>
      <c r="Q65" s="263">
        <v>98.2</v>
      </c>
      <c r="R65" s="263">
        <v>107.7</v>
      </c>
      <c r="S65" s="263">
        <v>131.6</v>
      </c>
    </row>
    <row r="66" spans="1:19" ht="13.5" customHeight="1">
      <c r="A66" s="232" t="s">
        <v>59</v>
      </c>
      <c r="B66" s="230">
        <v>10</v>
      </c>
      <c r="C66" s="242"/>
      <c r="D66" s="252">
        <v>105.9</v>
      </c>
      <c r="E66" s="263">
        <v>100.4</v>
      </c>
      <c r="F66" s="263">
        <v>111.2</v>
      </c>
      <c r="G66" s="263">
        <v>129.5</v>
      </c>
      <c r="H66" s="263">
        <v>102.6</v>
      </c>
      <c r="I66" s="263">
        <v>96.7</v>
      </c>
      <c r="J66" s="263">
        <v>101.7</v>
      </c>
      <c r="K66" s="263">
        <v>93.2</v>
      </c>
      <c r="L66" s="263">
        <v>68.599999999999994</v>
      </c>
      <c r="M66" s="263">
        <v>118.3</v>
      </c>
      <c r="N66" s="263">
        <v>94.7</v>
      </c>
      <c r="O66" s="263">
        <v>102.6</v>
      </c>
      <c r="P66" s="263">
        <v>100.9</v>
      </c>
      <c r="Q66" s="263">
        <v>94.3</v>
      </c>
      <c r="R66" s="263">
        <v>110.7</v>
      </c>
      <c r="S66" s="263">
        <v>133.80000000000001</v>
      </c>
    </row>
    <row r="67" spans="1:19" ht="13.5" customHeight="1">
      <c r="A67" s="233" t="s">
        <v>59</v>
      </c>
      <c r="B67" s="230">
        <v>11</v>
      </c>
      <c r="C67" s="242"/>
      <c r="D67" s="252">
        <v>107.4</v>
      </c>
      <c r="E67" s="263">
        <v>107.4</v>
      </c>
      <c r="F67" s="263">
        <v>111.9</v>
      </c>
      <c r="G67" s="263">
        <v>131.1</v>
      </c>
      <c r="H67" s="263">
        <v>101.2</v>
      </c>
      <c r="I67" s="263">
        <v>103.8</v>
      </c>
      <c r="J67" s="263">
        <v>102.3</v>
      </c>
      <c r="K67" s="263">
        <v>93.8</v>
      </c>
      <c r="L67" s="263">
        <v>87.1</v>
      </c>
      <c r="M67" s="263">
        <v>114.6</v>
      </c>
      <c r="N67" s="263">
        <v>94.4</v>
      </c>
      <c r="O67" s="263">
        <v>103.6</v>
      </c>
      <c r="P67" s="263">
        <v>100</v>
      </c>
      <c r="Q67" s="263">
        <v>94.8</v>
      </c>
      <c r="R67" s="263">
        <v>110.8</v>
      </c>
      <c r="S67" s="263">
        <v>142.9</v>
      </c>
    </row>
    <row r="68" spans="1:19" ht="13.5" customHeight="1">
      <c r="A68" s="232" t="s">
        <v>59</v>
      </c>
      <c r="B68" s="230">
        <v>12</v>
      </c>
      <c r="D68" s="252">
        <v>106.4</v>
      </c>
      <c r="E68" s="263">
        <v>106.5</v>
      </c>
      <c r="F68" s="263">
        <v>110.7</v>
      </c>
      <c r="G68" s="263">
        <v>129.1</v>
      </c>
      <c r="H68" s="263">
        <v>94.2</v>
      </c>
      <c r="I68" s="263">
        <v>98.7</v>
      </c>
      <c r="J68" s="263">
        <v>105.5</v>
      </c>
      <c r="K68" s="263">
        <v>95</v>
      </c>
      <c r="L68" s="263">
        <v>73.599999999999994</v>
      </c>
      <c r="M68" s="263">
        <v>115.5</v>
      </c>
      <c r="N68" s="263">
        <v>95.9</v>
      </c>
      <c r="O68" s="263">
        <v>102.4</v>
      </c>
      <c r="P68" s="263">
        <v>107.1</v>
      </c>
      <c r="Q68" s="263">
        <v>93.2</v>
      </c>
      <c r="R68" s="263">
        <v>112</v>
      </c>
      <c r="S68" s="263">
        <v>130.30000000000001</v>
      </c>
    </row>
    <row r="69" spans="1:19" ht="13.5" customHeight="1">
      <c r="A69" s="230" t="s">
        <v>450</v>
      </c>
      <c r="B69" s="230">
        <v>1</v>
      </c>
      <c r="C69" s="242"/>
      <c r="D69" s="252">
        <v>105</v>
      </c>
      <c r="E69" s="263">
        <v>95.3</v>
      </c>
      <c r="F69" s="263">
        <v>106.2</v>
      </c>
      <c r="G69" s="263">
        <v>117.4</v>
      </c>
      <c r="H69" s="263">
        <v>116.8</v>
      </c>
      <c r="I69" s="263">
        <v>102.5</v>
      </c>
      <c r="J69" s="263">
        <v>102.6</v>
      </c>
      <c r="K69" s="263">
        <v>102.6</v>
      </c>
      <c r="L69" s="263">
        <v>58.1</v>
      </c>
      <c r="M69" s="263">
        <v>112.6</v>
      </c>
      <c r="N69" s="263">
        <v>98.6</v>
      </c>
      <c r="O69" s="263">
        <v>113.6</v>
      </c>
      <c r="P69" s="263">
        <v>103.1</v>
      </c>
      <c r="Q69" s="263">
        <v>94.2</v>
      </c>
      <c r="R69" s="263">
        <v>118.6</v>
      </c>
      <c r="S69" s="263">
        <v>137.4</v>
      </c>
    </row>
    <row r="70" spans="1:19" ht="13.5" customHeight="1">
      <c r="A70" s="232" t="s">
        <v>59</v>
      </c>
      <c r="B70" s="230">
        <v>2</v>
      </c>
      <c r="C70" s="242"/>
      <c r="D70" s="252">
        <v>104.9</v>
      </c>
      <c r="E70" s="263">
        <v>95.2</v>
      </c>
      <c r="F70" s="263">
        <v>108.3</v>
      </c>
      <c r="G70" s="263">
        <v>117.3</v>
      </c>
      <c r="H70" s="263">
        <v>114.9</v>
      </c>
      <c r="I70" s="263">
        <v>104.7</v>
      </c>
      <c r="J70" s="263">
        <v>101.7</v>
      </c>
      <c r="K70" s="263">
        <v>101.3</v>
      </c>
      <c r="L70" s="263">
        <v>58.7</v>
      </c>
      <c r="M70" s="263">
        <v>115.4</v>
      </c>
      <c r="N70" s="263">
        <v>96.3</v>
      </c>
      <c r="O70" s="263">
        <v>109.6</v>
      </c>
      <c r="P70" s="263">
        <v>103.1</v>
      </c>
      <c r="Q70" s="263">
        <v>88.7</v>
      </c>
      <c r="R70" s="263">
        <v>125.6</v>
      </c>
      <c r="S70" s="263">
        <v>136</v>
      </c>
    </row>
    <row r="71" spans="1:19" ht="13.5" customHeight="1">
      <c r="A71" s="232" t="s">
        <v>59</v>
      </c>
      <c r="B71" s="230">
        <v>3</v>
      </c>
      <c r="C71" s="242"/>
      <c r="D71" s="253">
        <v>104.6</v>
      </c>
      <c r="E71" s="264">
        <v>101.2</v>
      </c>
      <c r="F71" s="264">
        <v>108.3</v>
      </c>
      <c r="G71" s="264">
        <v>118.5</v>
      </c>
      <c r="H71" s="264">
        <v>117.6</v>
      </c>
      <c r="I71" s="264">
        <v>105.5</v>
      </c>
      <c r="J71" s="264">
        <v>99.2</v>
      </c>
      <c r="K71" s="264">
        <v>100</v>
      </c>
      <c r="L71" s="264">
        <v>63.6</v>
      </c>
      <c r="M71" s="264">
        <v>117.2</v>
      </c>
      <c r="N71" s="264">
        <v>97.9</v>
      </c>
      <c r="O71" s="264">
        <v>112.6</v>
      </c>
      <c r="P71" s="264">
        <v>101.9</v>
      </c>
      <c r="Q71" s="264">
        <v>87.8</v>
      </c>
      <c r="R71" s="264">
        <v>123.6</v>
      </c>
      <c r="S71" s="264">
        <v>133.19999999999999</v>
      </c>
    </row>
    <row r="72" spans="1:19" ht="13.5" customHeight="1">
      <c r="A72" s="234" t="s">
        <v>59</v>
      </c>
      <c r="B72" s="238">
        <v>4</v>
      </c>
      <c r="C72" s="244"/>
      <c r="D72" s="255">
        <v>106.9</v>
      </c>
      <c r="E72" s="266">
        <v>99.9</v>
      </c>
      <c r="F72" s="266">
        <v>111.2</v>
      </c>
      <c r="G72" s="266">
        <v>118.2</v>
      </c>
      <c r="H72" s="266">
        <v>118.7</v>
      </c>
      <c r="I72" s="266">
        <v>108.6</v>
      </c>
      <c r="J72" s="266">
        <v>104.7</v>
      </c>
      <c r="K72" s="266">
        <v>105.3</v>
      </c>
      <c r="L72" s="266">
        <v>61.5</v>
      </c>
      <c r="M72" s="266">
        <v>118.3</v>
      </c>
      <c r="N72" s="266">
        <v>101.3</v>
      </c>
      <c r="O72" s="266">
        <v>112</v>
      </c>
      <c r="P72" s="266">
        <v>101.5</v>
      </c>
      <c r="Q72" s="266">
        <v>88.7</v>
      </c>
      <c r="R72" s="266">
        <v>122.6</v>
      </c>
      <c r="S72" s="266">
        <v>135.19999999999999</v>
      </c>
    </row>
    <row r="73" spans="1:19" ht="17.25" customHeight="1">
      <c r="A73" s="290"/>
      <c r="B73" s="290"/>
      <c r="C73" s="290"/>
      <c r="D73" s="256" t="s">
        <v>452</v>
      </c>
      <c r="E73" s="256"/>
      <c r="F73" s="256"/>
      <c r="G73" s="256"/>
      <c r="H73" s="256"/>
      <c r="I73" s="256"/>
      <c r="J73" s="256"/>
      <c r="K73" s="256"/>
      <c r="L73" s="256"/>
      <c r="M73" s="256"/>
      <c r="N73" s="256"/>
      <c r="O73" s="256"/>
      <c r="P73" s="256"/>
      <c r="Q73" s="256"/>
      <c r="R73" s="256"/>
      <c r="S73" s="256"/>
    </row>
    <row r="74" spans="1:19" ht="13.5" customHeight="1">
      <c r="A74" s="229" t="s">
        <v>27</v>
      </c>
      <c r="B74" s="229" t="s">
        <v>341</v>
      </c>
      <c r="C74" s="242"/>
      <c r="D74" s="251">
        <v>0.8</v>
      </c>
      <c r="E74" s="262">
        <v>-14.6</v>
      </c>
      <c r="F74" s="262">
        <v>-0.2</v>
      </c>
      <c r="G74" s="262">
        <v>-3.1</v>
      </c>
      <c r="H74" s="262">
        <v>-6.5</v>
      </c>
      <c r="I74" s="262">
        <v>2.5</v>
      </c>
      <c r="J74" s="262">
        <v>6.6</v>
      </c>
      <c r="K74" s="262">
        <v>-4.4000000000000004</v>
      </c>
      <c r="L74" s="277">
        <v>-13.4</v>
      </c>
      <c r="M74" s="277">
        <v>-1.3</v>
      </c>
      <c r="N74" s="277">
        <v>24.3</v>
      </c>
      <c r="O74" s="277">
        <v>-6.5</v>
      </c>
      <c r="P74" s="262">
        <v>-5.2</v>
      </c>
      <c r="Q74" s="262">
        <v>3.4</v>
      </c>
      <c r="R74" s="262">
        <v>5.9</v>
      </c>
      <c r="S74" s="277">
        <v>-0.1</v>
      </c>
    </row>
    <row r="75" spans="1:19" ht="13.5" customHeight="1">
      <c r="A75" s="230"/>
      <c r="B75" s="230" t="s">
        <v>245</v>
      </c>
      <c r="C75" s="242"/>
      <c r="D75" s="252">
        <v>-0.6</v>
      </c>
      <c r="E75" s="263">
        <v>-2.9</v>
      </c>
      <c r="F75" s="263">
        <v>-2.8</v>
      </c>
      <c r="G75" s="263">
        <v>-9.3000000000000007</v>
      </c>
      <c r="H75" s="263">
        <v>-4.4000000000000004</v>
      </c>
      <c r="I75" s="263">
        <v>-5.6</v>
      </c>
      <c r="J75" s="263">
        <v>-6.2</v>
      </c>
      <c r="K75" s="263">
        <v>-2.7</v>
      </c>
      <c r="L75" s="278">
        <v>23.4</v>
      </c>
      <c r="M75" s="278">
        <v>-0.3</v>
      </c>
      <c r="N75" s="278">
        <v>-10.5</v>
      </c>
      <c r="O75" s="278">
        <v>-8</v>
      </c>
      <c r="P75" s="263">
        <v>26.7</v>
      </c>
      <c r="Q75" s="263">
        <v>5.0999999999999996</v>
      </c>
      <c r="R75" s="263">
        <v>0</v>
      </c>
      <c r="S75" s="278">
        <v>-0.6</v>
      </c>
    </row>
    <row r="76" spans="1:19" ht="13.5" customHeight="1">
      <c r="A76" s="230"/>
      <c r="B76" s="230" t="s">
        <v>110</v>
      </c>
      <c r="C76" s="242"/>
      <c r="D76" s="252">
        <v>1.7</v>
      </c>
      <c r="E76" s="263">
        <v>10.5</v>
      </c>
      <c r="F76" s="263">
        <v>1.2</v>
      </c>
      <c r="G76" s="263">
        <v>0.6</v>
      </c>
      <c r="H76" s="263">
        <v>3.2</v>
      </c>
      <c r="I76" s="263">
        <v>4.7</v>
      </c>
      <c r="J76" s="263">
        <v>-4</v>
      </c>
      <c r="K76" s="263">
        <v>-17.3</v>
      </c>
      <c r="L76" s="278">
        <v>0.5</v>
      </c>
      <c r="M76" s="278">
        <v>5.0999999999999996</v>
      </c>
      <c r="N76" s="278">
        <v>-6.7</v>
      </c>
      <c r="O76" s="278">
        <v>11.6</v>
      </c>
      <c r="P76" s="263">
        <v>0.3</v>
      </c>
      <c r="Q76" s="263">
        <v>-0.4</v>
      </c>
      <c r="R76" s="263">
        <v>-8.6</v>
      </c>
      <c r="S76" s="278">
        <v>20.399999999999999</v>
      </c>
    </row>
    <row r="77" spans="1:19" ht="13.5" customHeight="1">
      <c r="A77" s="230"/>
      <c r="B77" s="230" t="s">
        <v>316</v>
      </c>
      <c r="C77" s="242"/>
      <c r="D77" s="252">
        <v>1.5</v>
      </c>
      <c r="E77" s="263">
        <v>-11.4</v>
      </c>
      <c r="F77" s="263">
        <v>3.9</v>
      </c>
      <c r="G77" s="263">
        <v>5</v>
      </c>
      <c r="H77" s="263">
        <v>0.1</v>
      </c>
      <c r="I77" s="263">
        <v>-9.4</v>
      </c>
      <c r="J77" s="263">
        <v>-5.0999999999999996</v>
      </c>
      <c r="K77" s="263">
        <v>13.3</v>
      </c>
      <c r="L77" s="278">
        <v>-15.4</v>
      </c>
      <c r="M77" s="278">
        <v>1</v>
      </c>
      <c r="N77" s="278">
        <v>6.2</v>
      </c>
      <c r="O77" s="278">
        <v>2.9</v>
      </c>
      <c r="P77" s="263">
        <v>-1.5</v>
      </c>
      <c r="Q77" s="263">
        <v>0.8</v>
      </c>
      <c r="R77" s="263">
        <v>3.5</v>
      </c>
      <c r="S77" s="278">
        <v>9.6</v>
      </c>
    </row>
    <row r="78" spans="1:19" ht="13.5" customHeight="1">
      <c r="A78" s="230"/>
      <c r="B78" s="230" t="s">
        <v>112</v>
      </c>
      <c r="C78" s="242"/>
      <c r="D78" s="252">
        <v>1</v>
      </c>
      <c r="E78" s="263">
        <v>3.3</v>
      </c>
      <c r="F78" s="263">
        <v>1.1000000000000001</v>
      </c>
      <c r="G78" s="263">
        <v>-0.2</v>
      </c>
      <c r="H78" s="263">
        <v>-4.4000000000000004</v>
      </c>
      <c r="I78" s="263">
        <v>4.7</v>
      </c>
      <c r="J78" s="263">
        <v>1.6</v>
      </c>
      <c r="K78" s="263">
        <v>-1.9</v>
      </c>
      <c r="L78" s="278">
        <v>-0.8</v>
      </c>
      <c r="M78" s="278">
        <v>4.9000000000000004</v>
      </c>
      <c r="N78" s="278">
        <v>-1.3</v>
      </c>
      <c r="O78" s="278">
        <v>-5.2</v>
      </c>
      <c r="P78" s="263">
        <v>1.2</v>
      </c>
      <c r="Q78" s="263">
        <v>0.4</v>
      </c>
      <c r="R78" s="263">
        <v>2</v>
      </c>
      <c r="S78" s="278">
        <v>-2.7</v>
      </c>
    </row>
    <row r="79" spans="1:19" ht="13.5" customHeight="1">
      <c r="A79" s="231"/>
      <c r="B79" s="231" t="s">
        <v>184</v>
      </c>
      <c r="C79" s="243"/>
      <c r="D79" s="254">
        <v>1.4</v>
      </c>
      <c r="E79" s="265">
        <v>1.4</v>
      </c>
      <c r="F79" s="265">
        <v>2.5</v>
      </c>
      <c r="G79" s="265">
        <v>25.6</v>
      </c>
      <c r="H79" s="265">
        <v>2.2000000000000002</v>
      </c>
      <c r="I79" s="265">
        <v>-3.6</v>
      </c>
      <c r="J79" s="265">
        <v>7.7</v>
      </c>
      <c r="K79" s="265">
        <v>3.3</v>
      </c>
      <c r="L79" s="265">
        <v>-19.2</v>
      </c>
      <c r="M79" s="265">
        <v>2.1</v>
      </c>
      <c r="N79" s="265">
        <v>1.4</v>
      </c>
      <c r="O79" s="265">
        <v>-5.0999999999999996</v>
      </c>
      <c r="P79" s="265">
        <v>2.2000000000000002</v>
      </c>
      <c r="Q79" s="265">
        <v>-3.3</v>
      </c>
      <c r="R79" s="265">
        <v>17</v>
      </c>
      <c r="S79" s="265">
        <v>0.7</v>
      </c>
    </row>
    <row r="80" spans="1:19" ht="13.5" customHeight="1">
      <c r="A80" s="230" t="s">
        <v>449</v>
      </c>
      <c r="B80" s="230">
        <v>4</v>
      </c>
      <c r="C80" s="242" t="s">
        <v>234</v>
      </c>
      <c r="D80" s="251">
        <v>1.1000000000000001</v>
      </c>
      <c r="E80" s="262">
        <v>0.7</v>
      </c>
      <c r="F80" s="262">
        <v>2</v>
      </c>
      <c r="G80" s="262">
        <v>21</v>
      </c>
      <c r="H80" s="262">
        <v>0.2</v>
      </c>
      <c r="I80" s="262">
        <v>-4.3</v>
      </c>
      <c r="J80" s="262">
        <v>6.8</v>
      </c>
      <c r="K80" s="262">
        <v>3.3</v>
      </c>
      <c r="L80" s="262">
        <v>-29.4</v>
      </c>
      <c r="M80" s="262">
        <v>3.8</v>
      </c>
      <c r="N80" s="262">
        <v>-1</v>
      </c>
      <c r="O80" s="262">
        <v>-5.0999999999999996</v>
      </c>
      <c r="P80" s="262">
        <v>1.9</v>
      </c>
      <c r="Q80" s="262">
        <v>1.2</v>
      </c>
      <c r="R80" s="262">
        <v>14.3</v>
      </c>
      <c r="S80" s="262">
        <v>-6.2</v>
      </c>
    </row>
    <row r="81" spans="1:32" ht="13.5" customHeight="1">
      <c r="A81" s="232" t="s">
        <v>59</v>
      </c>
      <c r="B81" s="230">
        <v>5</v>
      </c>
      <c r="C81" s="242"/>
      <c r="D81" s="252">
        <v>1.5</v>
      </c>
      <c r="E81" s="263">
        <v>0.3</v>
      </c>
      <c r="F81" s="263">
        <v>3</v>
      </c>
      <c r="G81" s="263">
        <v>24.5</v>
      </c>
      <c r="H81" s="263">
        <v>2.7</v>
      </c>
      <c r="I81" s="263">
        <v>-1.4</v>
      </c>
      <c r="J81" s="263">
        <v>5.9</v>
      </c>
      <c r="K81" s="263">
        <v>7.2</v>
      </c>
      <c r="L81" s="263">
        <v>-28.2</v>
      </c>
      <c r="M81" s="263">
        <v>-0.5</v>
      </c>
      <c r="N81" s="263">
        <v>4</v>
      </c>
      <c r="O81" s="263">
        <v>-3.9</v>
      </c>
      <c r="P81" s="263">
        <v>3.3</v>
      </c>
      <c r="Q81" s="263">
        <v>-5.7</v>
      </c>
      <c r="R81" s="263">
        <v>15.8</v>
      </c>
      <c r="S81" s="263">
        <v>3.9</v>
      </c>
    </row>
    <row r="82" spans="1:32" ht="13.5" customHeight="1">
      <c r="A82" s="232" t="s">
        <v>59</v>
      </c>
      <c r="B82" s="230">
        <v>6</v>
      </c>
      <c r="C82" s="242"/>
      <c r="D82" s="252">
        <v>0.8</v>
      </c>
      <c r="E82" s="263">
        <v>-0.8</v>
      </c>
      <c r="F82" s="263">
        <v>3.1</v>
      </c>
      <c r="G82" s="263">
        <v>22.1</v>
      </c>
      <c r="H82" s="263">
        <v>-0.6</v>
      </c>
      <c r="I82" s="263">
        <v>-6.5</v>
      </c>
      <c r="J82" s="263">
        <v>6.4</v>
      </c>
      <c r="K82" s="263">
        <v>4.7</v>
      </c>
      <c r="L82" s="263">
        <v>-26.2</v>
      </c>
      <c r="M82" s="263">
        <v>3</v>
      </c>
      <c r="N82" s="263">
        <v>2.2999999999999998</v>
      </c>
      <c r="O82" s="263">
        <v>-0.2</v>
      </c>
      <c r="P82" s="263">
        <v>0.9</v>
      </c>
      <c r="Q82" s="263">
        <v>-5.4</v>
      </c>
      <c r="R82" s="263">
        <v>17.2</v>
      </c>
      <c r="S82" s="263">
        <v>0.8</v>
      </c>
    </row>
    <row r="83" spans="1:32" ht="13.5" customHeight="1">
      <c r="A83" s="232" t="s">
        <v>59</v>
      </c>
      <c r="B83" s="230">
        <v>7</v>
      </c>
      <c r="D83" s="252">
        <v>0.9</v>
      </c>
      <c r="E83" s="263">
        <v>-2.5</v>
      </c>
      <c r="F83" s="263">
        <v>2.8</v>
      </c>
      <c r="G83" s="263">
        <v>32.6</v>
      </c>
      <c r="H83" s="263">
        <v>14.5</v>
      </c>
      <c r="I83" s="263">
        <v>-6.2</v>
      </c>
      <c r="J83" s="263">
        <v>8.8000000000000007</v>
      </c>
      <c r="K83" s="263">
        <v>1.5</v>
      </c>
      <c r="L83" s="263">
        <v>-19.600000000000001</v>
      </c>
      <c r="M83" s="263">
        <v>3.7</v>
      </c>
      <c r="N83" s="263">
        <v>-1.6</v>
      </c>
      <c r="O83" s="263">
        <v>-1.1000000000000001</v>
      </c>
      <c r="P83" s="263">
        <v>0.7</v>
      </c>
      <c r="Q83" s="263">
        <v>-6.3</v>
      </c>
      <c r="R83" s="263">
        <v>13.6</v>
      </c>
      <c r="S83" s="263">
        <v>2.6</v>
      </c>
    </row>
    <row r="84" spans="1:32" ht="13.5" customHeight="1">
      <c r="A84" s="232" t="s">
        <v>59</v>
      </c>
      <c r="B84" s="230">
        <v>8</v>
      </c>
      <c r="C84" s="242"/>
      <c r="D84" s="252">
        <v>1.4</v>
      </c>
      <c r="E84" s="263">
        <v>5.0999999999999996</v>
      </c>
      <c r="F84" s="263">
        <v>2.7</v>
      </c>
      <c r="G84" s="263">
        <v>28.4</v>
      </c>
      <c r="H84" s="263">
        <v>11.5</v>
      </c>
      <c r="I84" s="263">
        <v>-5</v>
      </c>
      <c r="J84" s="263">
        <v>9.6999999999999993</v>
      </c>
      <c r="K84" s="263">
        <v>2.2000000000000002</v>
      </c>
      <c r="L84" s="263">
        <v>-13.5</v>
      </c>
      <c r="M84" s="263">
        <v>3.1</v>
      </c>
      <c r="N84" s="263">
        <v>2</v>
      </c>
      <c r="O84" s="263">
        <v>-0.9</v>
      </c>
      <c r="P84" s="263">
        <v>1.7</v>
      </c>
      <c r="Q84" s="263">
        <v>-5.6</v>
      </c>
      <c r="R84" s="263">
        <v>19.600000000000001</v>
      </c>
      <c r="S84" s="263">
        <v>-0.3</v>
      </c>
    </row>
    <row r="85" spans="1:32" ht="13.5" customHeight="1">
      <c r="A85" s="232" t="s">
        <v>59</v>
      </c>
      <c r="B85" s="230">
        <v>9</v>
      </c>
      <c r="C85" s="242"/>
      <c r="D85" s="252">
        <v>2.2000000000000002</v>
      </c>
      <c r="E85" s="263">
        <v>11.5</v>
      </c>
      <c r="F85" s="263">
        <v>2.6</v>
      </c>
      <c r="G85" s="263">
        <v>30.3</v>
      </c>
      <c r="H85" s="263">
        <v>6</v>
      </c>
      <c r="I85" s="263">
        <v>-5.3</v>
      </c>
      <c r="J85" s="263">
        <v>10.3</v>
      </c>
      <c r="K85" s="263">
        <v>0.6</v>
      </c>
      <c r="L85" s="263">
        <v>-17.5</v>
      </c>
      <c r="M85" s="263">
        <v>1.2</v>
      </c>
      <c r="N85" s="263">
        <v>3</v>
      </c>
      <c r="O85" s="263">
        <v>-2</v>
      </c>
      <c r="P85" s="263">
        <v>6.6</v>
      </c>
      <c r="Q85" s="263">
        <v>-0.9</v>
      </c>
      <c r="R85" s="263">
        <v>13.6</v>
      </c>
      <c r="S85" s="263">
        <v>-1.9</v>
      </c>
    </row>
    <row r="86" spans="1:32" ht="13.5" customHeight="1">
      <c r="A86" s="232" t="s">
        <v>59</v>
      </c>
      <c r="B86" s="230">
        <v>10</v>
      </c>
      <c r="C86" s="242"/>
      <c r="D86" s="252">
        <v>1.2</v>
      </c>
      <c r="E86" s="263">
        <v>-1.8</v>
      </c>
      <c r="F86" s="263">
        <v>2.6</v>
      </c>
      <c r="G86" s="263">
        <v>29.8</v>
      </c>
      <c r="H86" s="263">
        <v>0.4</v>
      </c>
      <c r="I86" s="263">
        <v>-3.7</v>
      </c>
      <c r="J86" s="263">
        <v>7.5</v>
      </c>
      <c r="K86" s="263">
        <v>2.2999999999999998</v>
      </c>
      <c r="L86" s="263">
        <v>-18.100000000000001</v>
      </c>
      <c r="M86" s="263">
        <v>4.2</v>
      </c>
      <c r="N86" s="263">
        <v>5.3</v>
      </c>
      <c r="O86" s="263">
        <v>-8.5</v>
      </c>
      <c r="P86" s="263">
        <v>1.9</v>
      </c>
      <c r="Q86" s="263">
        <v>-3.3</v>
      </c>
      <c r="R86" s="263">
        <v>14.8</v>
      </c>
      <c r="S86" s="263">
        <v>0.8</v>
      </c>
    </row>
    <row r="87" spans="1:32" ht="13.5" customHeight="1">
      <c r="A87" s="233" t="s">
        <v>59</v>
      </c>
      <c r="B87" s="230">
        <v>11</v>
      </c>
      <c r="C87" s="242"/>
      <c r="D87" s="252">
        <v>2.2999999999999998</v>
      </c>
      <c r="E87" s="263">
        <v>3.6</v>
      </c>
      <c r="F87" s="263">
        <v>3.1</v>
      </c>
      <c r="G87" s="263">
        <v>31</v>
      </c>
      <c r="H87" s="263">
        <v>0.1</v>
      </c>
      <c r="I87" s="263">
        <v>1.2</v>
      </c>
      <c r="J87" s="263">
        <v>6.8</v>
      </c>
      <c r="K87" s="263">
        <v>1.2</v>
      </c>
      <c r="L87" s="263">
        <v>2.8</v>
      </c>
      <c r="M87" s="263">
        <v>1.9</v>
      </c>
      <c r="N87" s="263">
        <v>2.4</v>
      </c>
      <c r="O87" s="263">
        <v>-9.1</v>
      </c>
      <c r="P87" s="263">
        <v>1.4</v>
      </c>
      <c r="Q87" s="263">
        <v>-2.2999999999999998</v>
      </c>
      <c r="R87" s="263">
        <v>12.6</v>
      </c>
      <c r="S87" s="263">
        <v>6.1</v>
      </c>
    </row>
    <row r="88" spans="1:32" ht="13.5" customHeight="1">
      <c r="A88" s="232" t="s">
        <v>59</v>
      </c>
      <c r="B88" s="230">
        <v>12</v>
      </c>
      <c r="D88" s="252">
        <v>1.7</v>
      </c>
      <c r="E88" s="263">
        <v>5.3</v>
      </c>
      <c r="F88" s="263">
        <v>2.6</v>
      </c>
      <c r="G88" s="263">
        <v>23.8</v>
      </c>
      <c r="H88" s="263">
        <v>-5.3</v>
      </c>
      <c r="I88" s="263">
        <v>-5.6</v>
      </c>
      <c r="J88" s="263">
        <v>11.3</v>
      </c>
      <c r="K88" s="263">
        <v>0.7</v>
      </c>
      <c r="L88" s="263">
        <v>-7.8</v>
      </c>
      <c r="M88" s="263">
        <v>5.2</v>
      </c>
      <c r="N88" s="263">
        <v>4.5</v>
      </c>
      <c r="O88" s="263">
        <v>-10.6</v>
      </c>
      <c r="P88" s="263">
        <v>2.1</v>
      </c>
      <c r="Q88" s="263">
        <v>-3.7</v>
      </c>
      <c r="R88" s="263">
        <v>13</v>
      </c>
      <c r="S88" s="263">
        <v>1.4</v>
      </c>
    </row>
    <row r="89" spans="1:32" ht="13.5" customHeight="1">
      <c r="A89" s="230" t="s">
        <v>450</v>
      </c>
      <c r="B89" s="230">
        <v>1</v>
      </c>
      <c r="C89" s="242"/>
      <c r="D89" s="252">
        <v>1.4</v>
      </c>
      <c r="E89" s="263">
        <v>-3.1</v>
      </c>
      <c r="F89" s="263">
        <v>0.7</v>
      </c>
      <c r="G89" s="263">
        <v>-6.8</v>
      </c>
      <c r="H89" s="263">
        <v>16.8</v>
      </c>
      <c r="I89" s="263">
        <v>13</v>
      </c>
      <c r="J89" s="263">
        <v>4.5999999999999996</v>
      </c>
      <c r="K89" s="263">
        <v>13.4</v>
      </c>
      <c r="L89" s="263">
        <v>-11.7</v>
      </c>
      <c r="M89" s="263">
        <v>0.7</v>
      </c>
      <c r="N89" s="263">
        <v>10.9</v>
      </c>
      <c r="O89" s="263">
        <v>4.7</v>
      </c>
      <c r="P89" s="263">
        <v>-2.2999999999999998</v>
      </c>
      <c r="Q89" s="263">
        <v>-2.6</v>
      </c>
      <c r="R89" s="263">
        <v>1.7</v>
      </c>
      <c r="S89" s="263">
        <v>1.2</v>
      </c>
    </row>
    <row r="90" spans="1:32" ht="13.5" customHeight="1">
      <c r="A90" s="232" t="s">
        <v>59</v>
      </c>
      <c r="B90" s="230">
        <v>2</v>
      </c>
      <c r="C90" s="242"/>
      <c r="D90" s="252">
        <v>1.8</v>
      </c>
      <c r="E90" s="263">
        <v>-3.5</v>
      </c>
      <c r="F90" s="263">
        <v>1.4</v>
      </c>
      <c r="G90" s="263">
        <v>-2.7</v>
      </c>
      <c r="H90" s="263">
        <v>18.2</v>
      </c>
      <c r="I90" s="263">
        <v>8.3000000000000007</v>
      </c>
      <c r="J90" s="263">
        <v>4.3</v>
      </c>
      <c r="K90" s="263">
        <v>12.4</v>
      </c>
      <c r="L90" s="263">
        <v>-5.2</v>
      </c>
      <c r="M90" s="263">
        <v>3.5</v>
      </c>
      <c r="N90" s="263">
        <v>6.6</v>
      </c>
      <c r="O90" s="263">
        <v>8.9</v>
      </c>
      <c r="P90" s="263">
        <v>0.3</v>
      </c>
      <c r="Q90" s="263">
        <v>-5.3</v>
      </c>
      <c r="R90" s="263">
        <v>2.5</v>
      </c>
      <c r="S90" s="263">
        <v>5.5</v>
      </c>
    </row>
    <row r="91" spans="1:32" ht="13.5" customHeight="1">
      <c r="A91" s="232" t="s">
        <v>59</v>
      </c>
      <c r="B91" s="230">
        <v>3</v>
      </c>
      <c r="C91" s="242"/>
      <c r="D91" s="252">
        <v>0.8</v>
      </c>
      <c r="E91" s="263">
        <v>2.1</v>
      </c>
      <c r="F91" s="263">
        <v>1</v>
      </c>
      <c r="G91" s="263">
        <v>-5.7</v>
      </c>
      <c r="H91" s="263">
        <v>17.8</v>
      </c>
      <c r="I91" s="263">
        <v>12.5</v>
      </c>
      <c r="J91" s="263">
        <v>1.4</v>
      </c>
      <c r="K91" s="263">
        <v>5.9</v>
      </c>
      <c r="L91" s="263">
        <v>-4.4000000000000004</v>
      </c>
      <c r="M91" s="263">
        <v>5.3</v>
      </c>
      <c r="N91" s="263">
        <v>7.8</v>
      </c>
      <c r="O91" s="263">
        <v>11.4</v>
      </c>
      <c r="P91" s="263">
        <v>0.4</v>
      </c>
      <c r="Q91" s="263">
        <v>-9.9</v>
      </c>
      <c r="R91" s="263">
        <v>5.7</v>
      </c>
      <c r="S91" s="263">
        <v>1.9</v>
      </c>
    </row>
    <row r="92" spans="1:32" ht="13.5" customHeight="1">
      <c r="A92" s="234" t="s">
        <v>59</v>
      </c>
      <c r="B92" s="238">
        <v>4</v>
      </c>
      <c r="C92" s="244"/>
      <c r="D92" s="312">
        <v>1</v>
      </c>
      <c r="E92" s="266">
        <v>-4.2</v>
      </c>
      <c r="F92" s="266">
        <v>1.5</v>
      </c>
      <c r="G92" s="266">
        <v>-5.6</v>
      </c>
      <c r="H92" s="266">
        <v>23</v>
      </c>
      <c r="I92" s="266">
        <v>11.7</v>
      </c>
      <c r="J92" s="266">
        <v>2.8</v>
      </c>
      <c r="K92" s="266">
        <v>15.1</v>
      </c>
      <c r="L92" s="266">
        <v>-7.4</v>
      </c>
      <c r="M92" s="266">
        <v>1.3</v>
      </c>
      <c r="N92" s="266">
        <v>13.2</v>
      </c>
      <c r="O92" s="266">
        <v>8.5</v>
      </c>
      <c r="P92" s="266">
        <v>-0.8</v>
      </c>
      <c r="Q92" s="266">
        <v>-10.3</v>
      </c>
      <c r="R92" s="266">
        <v>9.4</v>
      </c>
      <c r="S92" s="266">
        <v>3.3</v>
      </c>
    </row>
    <row r="93" spans="1:32" ht="27" customHeight="1">
      <c r="A93" s="235" t="s">
        <v>169</v>
      </c>
      <c r="B93" s="235"/>
      <c r="C93" s="235"/>
      <c r="D93" s="260">
        <v>2.2000000000000002</v>
      </c>
      <c r="E93" s="268">
        <v>-1.3</v>
      </c>
      <c r="F93" s="268">
        <v>2.7</v>
      </c>
      <c r="G93" s="268">
        <v>-0.3</v>
      </c>
      <c r="H93" s="268">
        <v>0.9</v>
      </c>
      <c r="I93" s="268">
        <v>2.9</v>
      </c>
      <c r="J93" s="268">
        <v>5.5</v>
      </c>
      <c r="K93" s="268">
        <v>5.3</v>
      </c>
      <c r="L93" s="268">
        <v>-3.3</v>
      </c>
      <c r="M93" s="268">
        <v>0.9</v>
      </c>
      <c r="N93" s="268">
        <v>3.5</v>
      </c>
      <c r="O93" s="268">
        <v>-0.5</v>
      </c>
      <c r="P93" s="268">
        <v>-0.4</v>
      </c>
      <c r="Q93" s="268">
        <v>1</v>
      </c>
      <c r="R93" s="268">
        <v>-0.8</v>
      </c>
      <c r="S93" s="268">
        <v>1.5</v>
      </c>
      <c r="T93" s="236"/>
      <c r="U93" s="236"/>
      <c r="V93" s="236"/>
      <c r="W93" s="236"/>
      <c r="X93" s="236"/>
      <c r="Y93" s="236"/>
      <c r="Z93" s="236"/>
      <c r="AA93" s="236"/>
      <c r="AB93" s="236"/>
      <c r="AC93" s="236"/>
      <c r="AD93" s="236"/>
      <c r="AE93" s="236"/>
      <c r="AF93" s="236"/>
    </row>
    <row r="94" spans="1:32" ht="27" customHeight="1">
      <c r="A94" s="311"/>
      <c r="B94" s="311"/>
      <c r="C94" s="311"/>
      <c r="D94" s="313"/>
      <c r="E94" s="313"/>
      <c r="F94" s="313"/>
      <c r="G94" s="313"/>
      <c r="H94" s="313"/>
      <c r="I94" s="313"/>
      <c r="J94" s="313"/>
      <c r="K94" s="313"/>
      <c r="L94" s="313"/>
      <c r="M94" s="313"/>
      <c r="N94" s="313"/>
      <c r="O94" s="313"/>
      <c r="P94" s="313"/>
      <c r="Q94" s="313"/>
      <c r="R94" s="313"/>
      <c r="S94" s="313"/>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1" fitToWidth="1" fitToHeight="1" orientation="portrait" usePrinterDefaults="1" r:id="rId1"/>
  <headerFooter alignWithMargins="0">
    <oddFooter>&amp;C&amp;"ＭＳ Ｐゴシック,標準"&amp;12- 6 -</oddFooter>
  </headerFooter>
  <rowBreaks count="1" manualBreakCount="1">
    <brk id="9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 xml:space="preserve">表紙 </vt:lpstr>
      <vt:lpstr xml:space="preserve">目次 </vt:lpstr>
      <vt:lpstr>利用上の注意</vt:lpstr>
      <vt:lpstr xml:space="preserve">賃金  </vt:lpstr>
      <vt:lpstr>労働時間</vt:lpstr>
      <vt:lpstr xml:space="preserve">雇用 </vt:lpstr>
      <vt:lpstr>名目賃金指数給与総額</vt:lpstr>
      <vt:lpstr xml:space="preserve">実質賃金指数給与総額 </vt:lpstr>
      <vt:lpstr>名目賃金指数定期給与</vt:lpstr>
      <vt:lpstr>実質賃金指数定期給与</vt:lpstr>
      <vt:lpstr>名目賃金指数所定内給与</vt:lpstr>
      <vt:lpstr xml:space="preserve">総実労働時間指数 </vt:lpstr>
      <vt:lpstr>所定内労働時間指数</vt:lpstr>
      <vt:lpstr xml:space="preserve">所定外労働時間指数 </vt:lpstr>
      <vt:lpstr xml:space="preserve">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 (R7.3～国勢調査）</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長坂　優佳</dc:creator>
  <cp:lastModifiedBy>星　糸恵</cp:lastModifiedBy>
  <cp:lastPrinted>2025-05-22T13:12:10Z</cp:lastPrinted>
  <dcterms:created xsi:type="dcterms:W3CDTF">2021-04-19T07:53:20Z</dcterms:created>
  <dcterms:modified xsi:type="dcterms:W3CDTF">2025-06-24T01:09:57Z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2025-06-24T01:09:57Z</vt:filetime>
  </property>
</Properties>
</file>